
<file path=[Content_Types].xml><?xml version="1.0" encoding="utf-8"?>
<Types xmlns="http://schemas.openxmlformats.org/package/2006/content-types">
  <Default Extension="emf" ContentType="image/x-emf"/>
  <Default Extension="jpeg" ContentType="image/jpeg"/>
  <Default Extension="jp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slicerCaches/slicerCache14.xml" ContentType="application/vnd.ms-excel.slicerCache+xml"/>
  <Override PartName="/xl/slicerCaches/slicerCache15.xml" ContentType="application/vnd.ms-excel.slicerCache+xml"/>
  <Override PartName="/xl/slicerCaches/slicerCache16.xml" ContentType="application/vnd.ms-excel.slicerCache+xml"/>
  <Override PartName="/xl/slicerCaches/slicerCache17.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slicers/slicer1.xml" ContentType="application/vnd.ms-excel.slicer+xml"/>
  <Override PartName="/xl/slicers/slicer2.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ml.chartshapes+xml"/>
  <Override PartName="/xl/charts/chartEx1.xml" ContentType="application/vnd.ms-office.chartex+xml"/>
  <Override PartName="/xl/charts/style5.xml" ContentType="application/vnd.ms-office.chartstyle+xml"/>
  <Override PartName="/xl/charts/colors5.xml" ContentType="application/vnd.ms-office.chartcolorstyle+xml"/>
  <Override PartName="/xl/charts/chartEx2.xml" ContentType="application/vnd.ms-office.chartex+xml"/>
  <Override PartName="/xl/charts/style6.xml" ContentType="application/vnd.ms-office.chartstyle+xml"/>
  <Override PartName="/xl/charts/colors6.xml" ContentType="application/vnd.ms-office.chartcolorstyle+xml"/>
  <Override PartName="/xl/charts/chartEx3.xml" ContentType="application/vnd.ms-office.chartex+xml"/>
  <Override PartName="/xl/charts/style7.xml" ContentType="application/vnd.ms-office.chartstyle+xml"/>
  <Override PartName="/xl/charts/colors7.xml" ContentType="application/vnd.ms-office.chartcolorstyle+xml"/>
  <Override PartName="/xl/charts/chart5.xml" ContentType="application/vnd.openxmlformats-officedocument.drawingml.chart+xml"/>
  <Override PartName="/xl/charts/style8.xml" ContentType="application/vnd.ms-office.chartstyle+xml"/>
  <Override PartName="/xl/charts/colors8.xml" ContentType="application/vnd.ms-office.chartcolorstyle+xml"/>
  <Override PartName="/xl/pivotTables/pivotTable1.xml" ContentType="application/vnd.openxmlformats-officedocument.spreadsheetml.pivotTable+xml"/>
  <Override PartName="/xl/drawings/drawing8.xml" ContentType="application/vnd.openxmlformats-officedocument.drawing+xml"/>
  <Override PartName="/xl/slicers/slicer3.xml" ContentType="application/vnd.ms-excel.slicer+xml"/>
  <Override PartName="/xl/charts/chart6.xml" ContentType="application/vnd.openxmlformats-officedocument.drawingml.chart+xml"/>
  <Override PartName="/xl/charts/style9.xml" ContentType="application/vnd.ms-office.chartstyle+xml"/>
  <Override PartName="/xl/charts/colors9.xml" ContentType="application/vnd.ms-office.chartcolorstyle+xml"/>
  <Override PartName="/xl/pivotTables/pivotTable2.xml" ContentType="application/vnd.openxmlformats-officedocument.spreadsheetml.pivotTable+xml"/>
  <Override PartName="/xl/drawings/drawing9.xml" ContentType="application/vnd.openxmlformats-officedocument.drawing+xml"/>
  <Override PartName="/xl/slicers/slicer4.xml" ContentType="application/vnd.ms-excel.slicer+xml"/>
  <Override PartName="/xl/charts/chart7.xml" ContentType="application/vnd.openxmlformats-officedocument.drawingml.chart+xml"/>
  <Override PartName="/xl/charts/style10.xml" ContentType="application/vnd.ms-office.chartstyle+xml"/>
  <Override PartName="/xl/charts/colors10.xml" ContentType="application/vnd.ms-office.chartcolorstyle+xml"/>
  <Override PartName="/xl/pivotTables/pivotTable3.xml" ContentType="application/vnd.openxmlformats-officedocument.spreadsheetml.pivotTable+xml"/>
  <Override PartName="/xl/drawings/drawing10.xml" ContentType="application/vnd.openxmlformats-officedocument.drawing+xml"/>
  <Override PartName="/xl/slicers/slicer5.xml" ContentType="application/vnd.ms-excel.slicer+xml"/>
  <Override PartName="/xl/charts/chart8.xml" ContentType="application/vnd.openxmlformats-officedocument.drawingml.chart+xml"/>
  <Override PartName="/xl/charts/style11.xml" ContentType="application/vnd.ms-office.chartstyle+xml"/>
  <Override PartName="/xl/charts/colors11.xml" ContentType="application/vnd.ms-office.chartcolorstyle+xml"/>
  <Override PartName="/xl/pivotTables/pivotTable4.xml" ContentType="application/vnd.openxmlformats-officedocument.spreadsheetml.pivotTable+xml"/>
  <Override PartName="/xl/drawings/drawing11.xml" ContentType="application/vnd.openxmlformats-officedocument.drawing+xml"/>
  <Override PartName="/xl/slicers/slicer6.xml" ContentType="application/vnd.ms-excel.slicer+xml"/>
  <Override PartName="/xl/charts/chart9.xml" ContentType="application/vnd.openxmlformats-officedocument.drawingml.chart+xml"/>
  <Override PartName="/xl/charts/style12.xml" ContentType="application/vnd.ms-office.chartstyle+xml"/>
  <Override PartName="/xl/charts/colors12.xml" ContentType="application/vnd.ms-office.chartcolorstyle+xml"/>
  <Override PartName="/xl/pivotTables/pivotTable5.xml" ContentType="application/vnd.openxmlformats-officedocument.spreadsheetml.pivotTable+xml"/>
  <Override PartName="/xl/drawings/drawing12.xml" ContentType="application/vnd.openxmlformats-officedocument.drawing+xml"/>
  <Override PartName="/xl/slicers/slicer7.xml" ContentType="application/vnd.ms-excel.slicer+xml"/>
  <Override PartName="/xl/charts/chart10.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tables/table2.xml" ContentType="application/vnd.openxmlformats-officedocument.spreadsheetml.table+xml"/>
  <Override PartName="/xl/slicers/slicer8.xml" ContentType="application/vnd.ms-excel.slicer+xml"/>
  <Override PartName="/xl/charts/chartEx4.xml" ContentType="application/vnd.ms-office.chartex+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tables/table3.xml" ContentType="application/vnd.openxmlformats-officedocument.spreadsheetml.table+xml"/>
  <Override PartName="/xl/slicers/slicer9.xml" ContentType="application/vnd.ms-excel.slicer+xml"/>
  <Override PartName="/xl/charts/chartEx5.xml" ContentType="application/vnd.ms-office.chartex+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tables/table4.xml" ContentType="application/vnd.openxmlformats-officedocument.spreadsheetml.table+xml"/>
  <Override PartName="/xl/slicers/slicer10.xml" ContentType="application/vnd.ms-excel.slicer+xml"/>
  <Override PartName="/xl/charts/chartEx6.xml" ContentType="application/vnd.ms-office.chartex+xml"/>
  <Override PartName="/xl/charts/style16.xml" ContentType="application/vnd.ms-office.chartstyle+xml"/>
  <Override PartName="/xl/charts/colors16.xml" ContentType="application/vnd.ms-office.chartcolorstyle+xml"/>
  <Override PartName="/xl/pivotTables/pivotTable6.xml" ContentType="application/vnd.openxmlformats-officedocument.spreadsheetml.pivotTable+xml"/>
  <Override PartName="/xl/drawings/drawing17.xml" ContentType="application/vnd.openxmlformats-officedocument.drawing+xml"/>
  <Override PartName="/xl/slicers/slicer11.xml" ContentType="application/vnd.ms-excel.slicer+xml"/>
  <Override PartName="/xl/tables/table5.xml" ContentType="application/vnd.openxmlformats-officedocument.spreadsheetml.table+xml"/>
  <Override PartName="/xl/drawings/drawing18.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hidePivotFieldList="1" defaultThemeVersion="166925"/>
  <mc:AlternateContent xmlns:mc="http://schemas.openxmlformats.org/markup-compatibility/2006">
    <mc:Choice Requires="x15">
      <x15ac:absPath xmlns:x15ac="http://schemas.microsoft.com/office/spreadsheetml/2010/11/ac" url="https://rgpoca960-my.sharepoint.com/personal/kkay_rgpo_ca/Documents/PGLO Files/Asset Mapping/Reports/2019-2022/"/>
    </mc:Choice>
  </mc:AlternateContent>
  <xr:revisionPtr revIDLastSave="537" documentId="14_{10D9CCB5-58D3-CB4D-899E-28672E52FB8E}" xr6:coauthVersionLast="47" xr6:coauthVersionMax="47" xr10:uidLastSave="{7A94FCF0-4812-044E-9DAC-DC7039A66E2C}"/>
  <workbookProtection lockStructure="1"/>
  <bookViews>
    <workbookView xWindow="1340" yWindow="500" windowWidth="35840" windowHeight="19300" activeTab="2" xr2:uid="{00000000-000D-0000-FFFF-FFFF00000000}"/>
  </bookViews>
  <sheets>
    <sheet name="Cover Sheet" sheetId="18" r:id="rId1"/>
    <sheet name="Table of Contents" sheetId="21" r:id="rId2"/>
    <sheet name="Introduction" sheetId="22" r:id="rId3"/>
    <sheet name="Methods - Data Sources" sheetId="19" r:id="rId4"/>
    <sheet name="Service Types" sheetId="24" r:id="rId5"/>
    <sheet name="Success Stories and Narratives" sheetId="27" r:id="rId6"/>
    <sheet name="Dashboard" sheetId="2" r:id="rId7"/>
    <sheet name="Number" sheetId="4" r:id="rId8"/>
    <sheet name="Unique Patients" sheetId="5" r:id="rId9"/>
    <sheet name="Visits" sheetId="7" r:id="rId10"/>
    <sheet name="Health Human Resources" sheetId="17" r:id="rId11"/>
    <sheet name="Wait times" sheetId="3" r:id="rId12"/>
    <sheet name="2019-2020 Map" sheetId="16" r:id="rId13"/>
    <sheet name="2020-2021 Map" sheetId="15" r:id="rId14"/>
    <sheet name="2021-2022 Map" sheetId="14" r:id="rId15"/>
    <sheet name="Quick Summary" sheetId="25" state="hidden" r:id="rId16"/>
    <sheet name="Submitted SGS Program Data" sheetId="1" r:id="rId17"/>
    <sheet name="Provincial Programs" sheetId="26" r:id="rId18"/>
    <sheet name="Limitations" sheetId="23" r:id="rId19"/>
    <sheet name="Appendix 1 - Data Elements" sheetId="20" r:id="rId20"/>
  </sheets>
  <definedNames>
    <definedName name="_xlnm._FilterDatabase" localSheetId="16" hidden="1">'Submitted SGS Program Data'!$A$1:$BI$766</definedName>
    <definedName name="_ftn1" localSheetId="17">'Provincial Programs'!$BZ$33</definedName>
    <definedName name="_ftnref1" localSheetId="17">'Provincial Programs'!$BZ$18</definedName>
    <definedName name="_gjdgxs" localSheetId="4">'Service Types'!$A$9</definedName>
    <definedName name="_xlchart.v5.0" hidden="1">'2019-2020 Map'!$A$3</definedName>
    <definedName name="_xlchart.v5.1" hidden="1">'2019-2020 Map'!$A$4:$A$295</definedName>
    <definedName name="_xlchart.v5.10" hidden="1">'2020-2021 Map'!$B$3</definedName>
    <definedName name="_xlchart.v5.11" hidden="1">'2020-2021 Map'!$B$4:$B$215</definedName>
    <definedName name="_xlchart.v5.12" hidden="1">'2019-2020 Map'!$A$3</definedName>
    <definedName name="_xlchart.v5.13" hidden="1">'2019-2020 Map'!$A$4:$A$295</definedName>
    <definedName name="_xlchart.v5.14" hidden="1">'2019-2020 Map'!$B$3</definedName>
    <definedName name="_xlchart.v5.15" hidden="1">'2019-2020 Map'!$B$4:$B$295</definedName>
    <definedName name="_xlchart.v5.16" hidden="1">'2020-2021 Map'!$A$3</definedName>
    <definedName name="_xlchart.v5.17" hidden="1">'2020-2021 Map'!$A$4:$A$215</definedName>
    <definedName name="_xlchart.v5.18" hidden="1">'2020-2021 Map'!$B$3</definedName>
    <definedName name="_xlchart.v5.19" hidden="1">'2020-2021 Map'!$B$4:$B$215</definedName>
    <definedName name="_xlchart.v5.2" hidden="1">'2019-2020 Map'!$B$3</definedName>
    <definedName name="_xlchart.v5.20" hidden="1">'2021-2022 Map'!$A$3</definedName>
    <definedName name="_xlchart.v5.21" hidden="1">'2021-2022 Map'!$A$4:$A$272</definedName>
    <definedName name="_xlchart.v5.22" hidden="1">'2021-2022 Map'!$B$3</definedName>
    <definedName name="_xlchart.v5.23" hidden="1">'2021-2022 Map'!$B$4:$B$272</definedName>
    <definedName name="_xlchart.v5.3" hidden="1">'2019-2020 Map'!$B$4:$B$295</definedName>
    <definedName name="_xlchart.v5.4" hidden="1">'2021-2022 Map'!$A$3</definedName>
    <definedName name="_xlchart.v5.5" hidden="1">'2021-2022 Map'!$A$4:$A$272</definedName>
    <definedName name="_xlchart.v5.6" hidden="1">'2021-2022 Map'!$B$3</definedName>
    <definedName name="_xlchart.v5.7" hidden="1">'2021-2022 Map'!$B$4:$B$272</definedName>
    <definedName name="_xlchart.v5.8" hidden="1">'2020-2021 Map'!$A$3</definedName>
    <definedName name="_xlchart.v5.9" hidden="1">'2020-2021 Map'!$A$4:$A$215</definedName>
    <definedName name="ACE_Units">'Service Types'!$AU$7</definedName>
    <definedName name="Acute_Geriatric_Psychiatry_Callout" localSheetId="4">"TextBox 1"</definedName>
    <definedName name="Acute_Geriatric_psychiatry_units">"TextBox 1"</definedName>
    <definedName name="AGPU" comment="Hyperlink to Acute Geriatric Psychiatry call out text">'Service Types'!$BA$3</definedName>
    <definedName name="BSO">"Picture 7"</definedName>
    <definedName name="BSO_1">'Provincial Programs'!$BZ$3</definedName>
    <definedName name="COE">'Service Types'!$BB$3</definedName>
    <definedName name="Falls_Clinic">'Success Stories and Narratives'!$DQ$18</definedName>
    <definedName name="GATU">'Service Types'!$BB$3</definedName>
    <definedName name="GDH">'Service Types'!$BB$10</definedName>
    <definedName name="GDH_Success">'Success Stories and Narratives'!$BE$16</definedName>
    <definedName name="GEM">'Service Types'!$BQ$11</definedName>
    <definedName name="GEM_Success">'Success Stories and Narratives'!$CN$11</definedName>
    <definedName name="Geri_Rehab">'Success Stories and Narratives'!$CY$37</definedName>
    <definedName name="Geriatric_Day_Hospital">'Success Stories and Narratives'!$BJ$18</definedName>
    <definedName name="GMOT">'Success Stories and Narratives'!$CE$73</definedName>
    <definedName name="GOC">'Service Types'!$BH$6</definedName>
    <definedName name="GOT">'Service Types'!$BG$11</definedName>
    <definedName name="GOT_Success">'Success Stories and Narratives'!$DD$12</definedName>
    <definedName name="GRU">'Success Stories and Narratives'!$CZ$31</definedName>
    <definedName name="HELP">'Success Stories and Narratives'!$DL$16</definedName>
    <definedName name="HELP_Program">'Service Types'!$BX$3</definedName>
    <definedName name="Identifier">Table1[[#Headers],[Identifier]]</definedName>
    <definedName name="MAP_2019">'2019-2020 Map'!$N$314</definedName>
    <definedName name="Map_2020">'2020-2021 Map'!$Q$185</definedName>
    <definedName name="Map_2021">'2021-2022 Map'!$L$262</definedName>
    <definedName name="NLOT">'Service Types'!$BP$3</definedName>
    <definedName name="NLOT_Narr">'Success Stories and Narratives'!$CY$7</definedName>
    <definedName name="NLOT_Pamphlet">"Group 40"</definedName>
    <definedName name="PCMC">'Success Stories and Narratives'!$BE$40</definedName>
    <definedName name="PCMC_Narr">'Success Stories and Narratives'!$BJ$82</definedName>
    <definedName name="PRC_Pamphlet">"Group 39"</definedName>
    <definedName name="PRC_Success">'Success Stories and Narratives'!$BY$13</definedName>
    <definedName name="Slicer_Facility_Name">#N/A</definedName>
    <definedName name="Slicer_Fiscal">#N/A</definedName>
    <definedName name="Slicer_Fiscal1">#N/A</definedName>
    <definedName name="Slicer_Fiscal2">#N/A</definedName>
    <definedName name="Slicer_Fiscal3">#N/A</definedName>
    <definedName name="Slicer_Fiscal4">#N/A</definedName>
    <definedName name="Slicer_Fiscal5">#N/A</definedName>
    <definedName name="Slicer_Health_Region">#N/A</definedName>
    <definedName name="Slicer_Health_Region1">#N/A</definedName>
    <definedName name="Slicer_Health_Region2">#N/A</definedName>
    <definedName name="Slicer_SGS_Type_Name">#N/A</definedName>
    <definedName name="Slicer_SGS_Type_Name1">#N/A</definedName>
    <definedName name="Slicer_SGS_Type_Name2">#N/A</definedName>
    <definedName name="Slicer_SGS_Type_Name3">#N/A</definedName>
    <definedName name="Slicer_SGS_Type_Name4">#N/A</definedName>
    <definedName name="Slicer_SGS_Type_Name5">#N/A</definedName>
    <definedName name="Slicer_SGS_Type_Name6">#N/A</definedName>
  </definedNames>
  <calcPr calcId="191029"/>
  <pivotCaches>
    <pivotCache cacheId="2" r:id="rId21"/>
  </pivotCaches>
  <extLst>
    <ext xmlns:x14="http://schemas.microsoft.com/office/spreadsheetml/2009/9/main" uri="{BBE1A952-AA13-448e-AADC-164F8A28A991}">
      <x14:slicerCaches>
        <x14:slicerCache r:id="rId22"/>
        <x14:slicerCache r:id="rId23"/>
        <x14:slicerCache r:id="rId24"/>
        <x14:slicerCache r:id="rId25"/>
        <x14:slicerCache r:id="rId26"/>
        <x14:slicerCache r:id="rId27"/>
        <x14:slicerCache r:id="rId28"/>
        <x14:slicerCache r:id="rId29"/>
        <x14:slicerCache r:id="rId30"/>
        <x14:slicerCache r:id="rId31"/>
        <x14:slicerCache r:id="rId32"/>
        <x14:slicerCache r:id="rId33"/>
        <x14:slicerCache r:id="rId34"/>
        <x14:slicerCache r:id="rId35"/>
      </x14:slicerCaches>
    </ex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6"/>
        <x14:slicerCache r:id="rId37"/>
        <x14:slicerCache r:id="rId38"/>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23" l="1"/>
  <c r="B24" i="23"/>
  <c r="B26" i="23"/>
  <c r="B15" i="23"/>
  <c r="B18" i="23"/>
  <c r="B35" i="23"/>
  <c r="B33" i="23"/>
  <c r="V10" i="17"/>
  <c r="E36" i="25"/>
  <c r="E35" i="25"/>
  <c r="D35" i="25"/>
  <c r="C35" i="25"/>
  <c r="B35" i="25"/>
</calcChain>
</file>

<file path=xl/sharedStrings.xml><?xml version="1.0" encoding="utf-8"?>
<sst xmlns="http://schemas.openxmlformats.org/spreadsheetml/2006/main" count="20622" uniqueCount="4165">
  <si>
    <t>Identifier</t>
  </si>
  <si>
    <t>SGS Type Name</t>
  </si>
  <si>
    <t>Other SGS Type Name</t>
  </si>
  <si>
    <t>Other SGS Type Description</t>
  </si>
  <si>
    <t>SGS Name</t>
  </si>
  <si>
    <t>Facility Name</t>
  </si>
  <si>
    <t>Fiscal</t>
  </si>
  <si>
    <t>PrimaryAddress</t>
  </si>
  <si>
    <t>PrimaryPostalCode</t>
  </si>
  <si>
    <t>Secondary Address</t>
  </si>
  <si>
    <t>Secondary Postal Code</t>
  </si>
  <si>
    <t>County District</t>
  </si>
  <si>
    <t>Health Region</t>
  </si>
  <si>
    <t>Num Appointments Available</t>
  </si>
  <si>
    <t>Num Unique Patients Served</t>
  </si>
  <si>
    <t>Num Caregivers Served</t>
  </si>
  <si>
    <t>Num Beds</t>
  </si>
  <si>
    <t>Annual Occupancy Rate Bedded</t>
  </si>
  <si>
    <t>Std Expected Length Of Stay</t>
  </si>
  <si>
    <t>Actual Average Length Of Stay</t>
  </si>
  <si>
    <t>Num Hours Per Week</t>
  </si>
  <si>
    <t>Week Days</t>
  </si>
  <si>
    <t>Weekend Days Name</t>
  </si>
  <si>
    <t>Num Patients Waiting Year End</t>
  </si>
  <si>
    <t>Mean Avg Wait Time</t>
  </si>
  <si>
    <t>Geriatrician</t>
  </si>
  <si>
    <t>Geriatric Psychiatrist</t>
  </si>
  <si>
    <t>Care Elderly Primary Care Physician</t>
  </si>
  <si>
    <t>Psychologist</t>
  </si>
  <si>
    <t>Nurse Practitioner</t>
  </si>
  <si>
    <t>Registered Nurse</t>
  </si>
  <si>
    <t>Registered Practical Nurse</t>
  </si>
  <si>
    <t>Personal Support Worker UCP</t>
  </si>
  <si>
    <t>Social Worker</t>
  </si>
  <si>
    <t>Pharmacist</t>
  </si>
  <si>
    <t>Dietitian</t>
  </si>
  <si>
    <t>Physiotherapist</t>
  </si>
  <si>
    <t>Occupational Therapist</t>
  </si>
  <si>
    <t>Primary Care Physician</t>
  </si>
  <si>
    <t>Administration</t>
  </si>
  <si>
    <t>Physiotherapy Assistant</t>
  </si>
  <si>
    <t>Occupational Therapy Assistant</t>
  </si>
  <si>
    <t>Therapeutic Recreationist</t>
  </si>
  <si>
    <t>Speech Language Pathologist</t>
  </si>
  <si>
    <t>Community Paramedic</t>
  </si>
  <si>
    <t>Redeployed During Fiscal</t>
  </si>
  <si>
    <t>Other</t>
  </si>
  <si>
    <t>Other Notes</t>
  </si>
  <si>
    <t>Num Visits Anually</t>
  </si>
  <si>
    <t>Num Visits Telephone</t>
  </si>
  <si>
    <t>Num Visits Video</t>
  </si>
  <si>
    <t>Mental Health And Addiction Worker</t>
  </si>
  <si>
    <t>Admitted Locations</t>
  </si>
  <si>
    <t>Other Admitted Location Notes</t>
  </si>
  <si>
    <t>Pct Patients Seen In Service 65 Older</t>
  </si>
  <si>
    <t>Narrative</t>
  </si>
  <si>
    <t>Contact Email</t>
  </si>
  <si>
    <t>Last Modified UID</t>
  </si>
  <si>
    <t>Last Modified Date</t>
  </si>
  <si>
    <t>Asset01714</t>
  </si>
  <si>
    <t>Acute Geriatric psychiatry units</t>
  </si>
  <si>
    <t/>
  </si>
  <si>
    <t>Horizons</t>
  </si>
  <si>
    <t>Waypoint Centre for Mental Health Care - Main Location</t>
  </si>
  <si>
    <t>2019-20</t>
  </si>
  <si>
    <t>500 Church Street, Penetanguishene, ON</t>
  </si>
  <si>
    <t>L9M 1G3</t>
  </si>
  <si>
    <t>Simcoe; Muskoka</t>
  </si>
  <si>
    <t>True</t>
  </si>
  <si>
    <t>Both</t>
  </si>
  <si>
    <t>1.0 PSSW
0.5 Ward clerk
0.5 Program assistant
2 RSS
1 Therapeutic program facilitator
1 Behaviour Success Agent
1 Psychometrist</t>
  </si>
  <si>
    <t>Hospitals, community and long-term care; Physician or NP referral required</t>
  </si>
  <si>
    <t>In patient geriatric mental health unit located at Waypoint Centre for Mental Health Care. Dedicated unit to supporting serious mental illness and, in the absence of a BSU, also supporting responsive behaviours.</t>
  </si>
  <si>
    <t>seasson-bruno@nsmsgs.ca</t>
  </si>
  <si>
    <t>NSM SGS</t>
  </si>
  <si>
    <t>2021-03-15 02:34</t>
  </si>
  <si>
    <t>Asset01932</t>
  </si>
  <si>
    <t>Acute Geriatric Units/Acute Care of the Elderly Units</t>
  </si>
  <si>
    <t>5A Acute Care of the Elderly Unit</t>
  </si>
  <si>
    <t>Grand River Hospital - Kitchener-Waterloo</t>
  </si>
  <si>
    <t>835 King St W, Kitchener, ON</t>
  </si>
  <si>
    <t>N2G 1G3</t>
  </si>
  <si>
    <t>Waterloo</t>
  </si>
  <si>
    <t>Other: Clinical Assistant 1 FTE and Physician .5 FTE
Administration: Clinical Secretary 1 FTE
Unit is supported by a multidisciplinary allied health team.</t>
  </si>
  <si>
    <t>Emergency Department; Other</t>
  </si>
  <si>
    <t>Emergency Department and Direct Admissions</t>
  </si>
  <si>
    <t>cplatt@cmhaww.ca</t>
  </si>
  <si>
    <t>C Platt</t>
  </si>
  <si>
    <t>2022-03-10 11:13</t>
  </si>
  <si>
    <t>Asset01130</t>
  </si>
  <si>
    <t>Acute Care of the Elderly Unit</t>
  </si>
  <si>
    <t>Humber River Hospital - Wilson</t>
  </si>
  <si>
    <t>1235 Wilson Avenue, Toronto, Ontario</t>
  </si>
  <si>
    <t>M3M 0B2</t>
  </si>
  <si>
    <t>Toronto</t>
  </si>
  <si>
    <t>False</t>
  </si>
  <si>
    <t>ACE is an acute care for the elderly 10 bed in-patient unit where patients, meeting the admission criteria, will be medically managed while they work, with the support of the Interprofessional Team, towards the goal of maintaining or regaining their pre-admission baseline level of function.</t>
  </si>
  <si>
    <t>mlai@hrh.ca</t>
  </si>
  <si>
    <t>Michelle Lai</t>
  </si>
  <si>
    <t>2020-12-18 10:10</t>
  </si>
  <si>
    <t>Asset01708</t>
  </si>
  <si>
    <t>ACE unit</t>
  </si>
  <si>
    <t>Orillia Soldiers' Memorial Hospital</t>
  </si>
  <si>
    <t>170 Colborne Street East, Orillia, ON</t>
  </si>
  <si>
    <t>L3V 2Z3</t>
  </si>
  <si>
    <t>Simcoe</t>
  </si>
  <si>
    <t>1 FTE BSA-RN (shared)
1 FTE Rec Therapy Aide</t>
  </si>
  <si>
    <t>Emergency department</t>
  </si>
  <si>
    <t>The ACE unit is part of a broader integrated unit. Resources reflect full-unit and shared resources. https://www.osmh.on.ca/integrated-medicine-rehab/</t>
  </si>
  <si>
    <t>2021-03-15 01:50</t>
  </si>
  <si>
    <t>Asset01002</t>
  </si>
  <si>
    <t>Geriatric Assessment Behavioural Unit (GABU)</t>
  </si>
  <si>
    <t>Peterborough Regional Health Centre</t>
  </si>
  <si>
    <t>1 Hospital Drive, Peterborough, ON</t>
  </si>
  <si>
    <t>K9J7C6</t>
  </si>
  <si>
    <t>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Brantford; Chatham-Kent; Greater Sudbury; Haldimand; Hamilton; Kawartha Lakes; Norfolk; Ottawa; Prince Edward; Toronto; Niagara Regional Municipality</t>
  </si>
  <si>
    <t>Consultant and Liaison Service</t>
  </si>
  <si>
    <t>To be referred to GABU, a referral form signed by a physician or nurse practitioner is required. Admission to the GABU may be recommended as part of the care plan generated by PASE or GAIN clinics at PRHC. Seniors may be referred from other hospital services or their primary care providers.</t>
  </si>
  <si>
    <t>The Geriatric Assessment Behavioural Unit (GABU) is a 12-bed inpatient unit at Peterborough Regional Health Centre (PRHC) that provides specialized services to meet the needs of patients with dementia and challenging behaviours. This secure unit is specifically adapted for high-risk senior patients with responsive behaviours such as agitation and aggression. The average length of stay of a patient in the GABU unit is 59 days.We provide a safe, compassionate and caring approach using a range of psychogeriatric resources to address, diagnose, and provide treatment to seniors with complex mental health challenges.GABU provides the following services: Comprehensive assessments that identify mental health issues, clarify diagnosis and identify biological, social, or psychological factors that contribute to challenging behavioursIndividualized behavioural care plans developed to manage symptoms, address needs and develop management techniques that can be transferred to a home setting and reproduced by family and care providersEducation for patients, families and care providersDischarge planning to assist patients as they transition into the community or long-term careNon-pharmacaological and pharmacological interventions that reduce the severity and frequency of responsive behaviours</t>
  </si>
  <si>
    <t>cstager@prhc.on.ca</t>
  </si>
  <si>
    <t>Cheryl Stager</t>
  </si>
  <si>
    <t>2020-12-10 01:41</t>
  </si>
  <si>
    <t>Asset02381</t>
  </si>
  <si>
    <t>Queensway Carleton Hospital</t>
  </si>
  <si>
    <t>Queensway-Carleton Hospital</t>
  </si>
  <si>
    <t>3045 Baseline Rd, Ottawa ON</t>
  </si>
  <si>
    <t>K2H8P4</t>
  </si>
  <si>
    <t>East</t>
  </si>
  <si>
    <t>Emergency Department</t>
  </si>
  <si>
    <t>mlaroche@qch.on.ca</t>
  </si>
  <si>
    <t>QCH user 1</t>
  </si>
  <si>
    <t>2022-07-12 01:40</t>
  </si>
  <si>
    <t>Asset01229</t>
  </si>
  <si>
    <t>Florina Weisenberg</t>
  </si>
  <si>
    <t>St. Michael's Hospital</t>
  </si>
  <si>
    <t>30 Bond St. Toronto</t>
  </si>
  <si>
    <t>M5B 1W8</t>
  </si>
  <si>
    <t>1 FTE - Case Manager</t>
  </si>
  <si>
    <t>For consistency, RGP definition was used to calculate ALOS.Please include a link to SMH Geriatric Services page in all the services - https://www.stmichaelshospital.com/seniors/geriatric/</t>
  </si>
  <si>
    <t>florina.weisenberg@unityhealth.to</t>
  </si>
  <si>
    <t>2020-12-29 12:35</t>
  </si>
  <si>
    <t>Asset02182</t>
  </si>
  <si>
    <t>Geriatric Medicine Unit</t>
  </si>
  <si>
    <t>The Ottawa Hospital - Civic Campus</t>
  </si>
  <si>
    <t>1053 Carling Ave, Ottawa, ON</t>
  </si>
  <si>
    <t>K1Y 4E9</t>
  </si>
  <si>
    <t>inpatient referrals from admitting services to geriatric consult team - @ times case finding by team</t>
  </si>
  <si>
    <t>jkaing@toh.ca</t>
  </si>
  <si>
    <t>Joanne</t>
  </si>
  <si>
    <t>2022-06-27 01:43</t>
  </si>
  <si>
    <t>Asset01552</t>
  </si>
  <si>
    <t>Hospital Elder Life Program (HELP) &amp; Mobile ACE (MACE)</t>
  </si>
  <si>
    <t>University Health Network - Toronto Western</t>
  </si>
  <si>
    <t>399 Bathurst Street, Toronto, Ontario</t>
  </si>
  <si>
    <t>M5T 2S8</t>
  </si>
  <si>
    <t>CNS = 0.6
Rehab Assistant = 1.0
Coordinator = 0.5</t>
  </si>
  <si>
    <t>See attached for MACE &amp; HELP description</t>
  </si>
  <si>
    <t>jackielyn.guanzon@uhn.ca</t>
  </si>
  <si>
    <t>Jackielyn</t>
  </si>
  <si>
    <t>2021-01-30 05:46</t>
  </si>
  <si>
    <t>Asset00938</t>
  </si>
  <si>
    <t>Care of the Elderly Physicians</t>
  </si>
  <si>
    <t>Caressant Care Marmora</t>
  </si>
  <si>
    <t>52 St Lawrence St E Madoc ON</t>
  </si>
  <si>
    <t>K0K 2K0</t>
  </si>
  <si>
    <t>Hastings</t>
  </si>
  <si>
    <t>None</t>
  </si>
  <si>
    <t>janwebb@hotmail.com</t>
  </si>
  <si>
    <t>Janet Webb</t>
  </si>
  <si>
    <t>2020-11-16 07:57</t>
  </si>
  <si>
    <t>Asset02258</t>
  </si>
  <si>
    <t>Geriatric Outpatient Clinics</t>
  </si>
  <si>
    <t>Grey Bruce Health Services - Owen Sound</t>
  </si>
  <si>
    <t>1800 8th St. E, Owen Sound, ON</t>
  </si>
  <si>
    <t>N4K 6M9</t>
  </si>
  <si>
    <t>Bruce; Grey</t>
  </si>
  <si>
    <t>Emergency Department; Primary Care</t>
  </si>
  <si>
    <t>- Referrals need to come from a physician/NP</t>
  </si>
  <si>
    <t>- No set appointment times per year - flexible clinic schedule.- Unable to separate face-to-face vs. telephone vs. video appointments at this time. Numbers do not include telephone conversations with patients/families providing information and answering questions.- Unable to calculate number of unique patients per year – Care of the Elderly Physician aimed to assess patients every 6 months.- COE Physician ran clinics with BSO ERCP assisting with clinic in addition to her FT role.</t>
  </si>
  <si>
    <t>sjlaw@gbhs.on.ca</t>
  </si>
  <si>
    <t>Sarah Law (she/her)</t>
  </si>
  <si>
    <t>2022-07-04 11:33</t>
  </si>
  <si>
    <t>Asset02300</t>
  </si>
  <si>
    <t>Community Paramedicine</t>
  </si>
  <si>
    <t>Community Paramedics</t>
  </si>
  <si>
    <t>York Region Newmarket Health Centre</t>
  </si>
  <si>
    <t>80 Bales Drive East, East Gwillimbury Ontario, Canada</t>
  </si>
  <si>
    <t>L0G 1V0</t>
  </si>
  <si>
    <t>194 Eagle Street, Newmarket, ON L3Y 1J6</t>
  </si>
  <si>
    <t>L3Y 1J6</t>
  </si>
  <si>
    <t>York</t>
  </si>
  <si>
    <t>Central</t>
  </si>
  <si>
    <t>jane.coulman@york.ca</t>
  </si>
  <si>
    <t>Regional Municipality of York</t>
  </si>
  <si>
    <t>2022-07-11 11:47</t>
  </si>
  <si>
    <t>Asset02888</t>
  </si>
  <si>
    <t>Falls/Falls Prevention Clinic/Program</t>
  </si>
  <si>
    <t>Falls Prevention Program</t>
  </si>
  <si>
    <t>Toronto Central LHIN - North Toronto</t>
  </si>
  <si>
    <t>3560 Bathurst St.</t>
  </si>
  <si>
    <t>M6A 2E1</t>
  </si>
  <si>
    <t>Falls Prevention Clinician</t>
  </si>
  <si>
    <t>Community Agency; Home and Community Care Support Services; Other; Primary Care; Self Referral</t>
  </si>
  <si>
    <t>Adult Day programs, Day treatment Centres, hospitals, Outreach Teams, Behaviour support, Specialists. Word of mouth.</t>
  </si>
  <si>
    <t>Program website: https://www.baycrest.org/Baycrest/Healthcare-Programs-Services/Programs/Community-Centre-for-Seniors</t>
  </si>
  <si>
    <t>edanieli@baycrest.org</t>
  </si>
  <si>
    <t>edanieli</t>
  </si>
  <si>
    <t>2022-09-28 11:56</t>
  </si>
  <si>
    <t>Asset01978</t>
  </si>
  <si>
    <t>Geriatric Assessment and Treatment Units</t>
  </si>
  <si>
    <t>Geriatricians and Geriatric NP Program</t>
  </si>
  <si>
    <t>Grand River Hospital - Freeport</t>
  </si>
  <si>
    <t>Guelph General Hospital, 115 Delhi Street, Guelph, ON</t>
  </si>
  <si>
    <t>N1E 4J4</t>
  </si>
  <si>
    <t>Wellington; Waterloo</t>
  </si>
  <si>
    <t>Other: Physician 1 FTE, Therapy Assistant 1 FTE</t>
  </si>
  <si>
    <t>Home and Community Care Support Services; Other; Primary Care</t>
  </si>
  <si>
    <t>Hospitals, Seniors Geriatric Services, Community Physicians, Geriatricians, Geriatric Psychiatrists, LTC, RH, LHIN</t>
  </si>
  <si>
    <t>No COVID staff reallocated. No medical residents. GAU is a voluntary program and valid consent upon referral is necessary. We do consider applications for patients with geriatric syndromes (i.e. early onset dementia).</t>
  </si>
  <si>
    <t>2022-03-15 02:13</t>
  </si>
  <si>
    <t>Asset01784</t>
  </si>
  <si>
    <t>Restorative Care Program at St. Peter's Hospital Site, HHS (Complex Care level of care)</t>
  </si>
  <si>
    <t>Hamilton Health Sciences - St. Peter's Hospital</t>
  </si>
  <si>
    <t>88 Maplewood Avenue, Hamilton, Ontario</t>
  </si>
  <si>
    <t>L8M 1W9</t>
  </si>
  <si>
    <t>CNS = 0.6 / Communication Disorders Assistant (CDA) = 0.6</t>
  </si>
  <si>
    <t>Referrals mainly come from Acute Care Units in area hospitals through a centralized application process coordinated by the HNHB LHIN HCC.</t>
  </si>
  <si>
    <t>Number of Caregivers Served estimated as:  # unique pts x 1.5Waiting List and Wait Time Data centrally controlled through HNHB LHIN HCC and not available to us at this timeALOS = 81 days / Median LOS = 64 daysOT FTEs include OTs &amp; OTA/PTA resourcesAdministration:  Clinical Manager = 1.0 / Business Clerks = 1.5</t>
  </si>
  <si>
    <t>mckennac@hhsc.ca</t>
  </si>
  <si>
    <t>Carol McKenna</t>
  </si>
  <si>
    <t>2021-04-06 03:13</t>
  </si>
  <si>
    <t>Asset01786</t>
  </si>
  <si>
    <t>Complex Care - Restorative Care at WLMH Site, HHS</t>
  </si>
  <si>
    <t>Hamilton Health Sciences - West Lincoln</t>
  </si>
  <si>
    <t>169 main Street East, Grimsby, Ontario</t>
  </si>
  <si>
    <t>L3M 1P3</t>
  </si>
  <si>
    <t>Referrals coordinated centrally through HNHB LHIN HCC.</t>
  </si>
  <si>
    <t>Number Caregivers Served estimated as:  # unique pts x1.5ALOS = 28.1 days / Median LOS = 16 daysWaiting List and wait time data centrally collected by HNHB LHIN HCC and not currently availableFTE information not available at this time</t>
  </si>
  <si>
    <t>2021-04-07 03:01</t>
  </si>
  <si>
    <t>Asset01004</t>
  </si>
  <si>
    <t>Geriatric Assessment and Treatment Unit (GATU) - C2CCC</t>
  </si>
  <si>
    <t>Geriatricians in the community</t>
  </si>
  <si>
    <t>The Geriatric Assessment and Treatment Unit (GATU) is an area of the Health Centre dedicated to helping geriatric patients regain their strength before returning home following an illness or injury, and who may need a consult with a geriatrician to manage their medical issues.WHO WE AREThe interprofessional healthcare team on GATU are trained and equipped to look after issues of a complex nature, including delirium, wounds, rehab, feeding tubes, antibiotics and the aging process and its effects on healing. GATU is designed for frail seniors who may require a slow rebuilding of mental, physical and social capabilities before they return home. Patients on this unit typically stay around six (6) to eight (8) weeks.Depending on your condition, you’ll see a series of healthcare team members a day to help with your recovery. Exercise class is offered twice a week by therapy staff and recreation is available four (4) to five (5) days a week to support your physical, cognitive, emotional, social, behavioural and spiritual needs while in the hospital.</t>
  </si>
  <si>
    <t>2020-12-10 01:42</t>
  </si>
  <si>
    <t>Asset01534</t>
  </si>
  <si>
    <t>A4 and B4 Geriatric and Medical Rehabilitation Units</t>
  </si>
  <si>
    <t>Providence St. Joseph's and St. Michael's Healthcare - Providence</t>
  </si>
  <si>
    <t>3276 St. Clair Ave. E. Toronto, ON</t>
  </si>
  <si>
    <t>M1L 1W1</t>
  </si>
  <si>
    <t>acute care, community GPs, LHIN HCC care coordinators</t>
  </si>
  <si>
    <t>Our programs are supported by skilled interprofessional teamsincluding Registered Nurses, Registered Practical Nurses,Occupational Therapists, Physiotherapists, TherapeuticRecreationists, Social Workers, Dietitians, Speech LanguagePathologists, Pharmacists and Physicians. All patients and familiesare engaged in identifying goals, planning care and the ongoingreview of progress planning and discharge.At Providence, planning for discharge starts as early in the trajectoryof recovery as possible. An important part of the process is establishingan expected date of discharge and identifying potential barriers todischarge so that the patient/family and team have time to resolvethe barriers and to best prepare for the transition to home.Standard Facility Admission Criteria for Inpatient Rehab:• Medically stable adult over 19 years of age• Defined rehabilitation goals• Confirmed discharge plans• Motivated, cooperative and willing to participate in activities• PICC lines and IV’s accepted• Able to tolerate 30-60 minutes of therapy at least three to five days per week, as well as participate in additional self-directed and group therapeutic activities</t>
  </si>
  <si>
    <t>lori.brady@unityhealth.to</t>
  </si>
  <si>
    <t>Lori Brady</t>
  </si>
  <si>
    <t>2021-01-29 04:44</t>
  </si>
  <si>
    <t>Asset01026</t>
  </si>
  <si>
    <t>Geriatric Assessment Outreach Team (GAOT)</t>
  </si>
  <si>
    <t>2039 Robertson Rd #100, Nepean, ON</t>
  </si>
  <si>
    <t>K2H 8R2</t>
  </si>
  <si>
    <t>Ottawa</t>
  </si>
  <si>
    <t>Other= 6 Geriatric Assessors
Team Leader= 1</t>
  </si>
  <si>
    <t>Goal: ‘The Why’To provide a multidimensional assessment in the client’s home resulting in recommendations that aim to optimize an older adult’s health, safety and independence in their chosen environment.</t>
  </si>
  <si>
    <t>rmcgrath@qch.on.ca</t>
  </si>
  <si>
    <t>Raeline McGrath</t>
  </si>
  <si>
    <t>2020-12-11 09:32</t>
  </si>
  <si>
    <t>Asset01804</t>
  </si>
  <si>
    <t>Geriatric Assessment &amp; Rehab Care (GARC)</t>
  </si>
  <si>
    <t>St. Joseph's Care Group</t>
  </si>
  <si>
    <t>35 Algoma Street North</t>
  </si>
  <si>
    <t>P7B 5G7</t>
  </si>
  <si>
    <t>Rainy River; Thunder Bay</t>
  </si>
  <si>
    <t>ED, Geriatric Outpatient Clinic, Community, NLOT, GCC,</t>
  </si>
  <si>
    <t>2.0 Geriatricians working on the GARC unit also support Telemedicine as part of 6 week rotation.</t>
  </si>
  <si>
    <t>dentona@tbh.net</t>
  </si>
  <si>
    <t>Alison Denton</t>
  </si>
  <si>
    <t>2021-04-21 02:05</t>
  </si>
  <si>
    <t>Asset02901</t>
  </si>
  <si>
    <t>Geriatric Emergency Management (Nurses)</t>
  </si>
  <si>
    <t>Geriatric Emergency Management Program</t>
  </si>
  <si>
    <t>Arnprior Regional Health</t>
  </si>
  <si>
    <t>350 John St N, Arnprior, ON K7S 2P6</t>
  </si>
  <si>
    <t>K7S 2P6</t>
  </si>
  <si>
    <t>kkay@rgpo.ca</t>
  </si>
  <si>
    <t>Kelly Kay (2)</t>
  </si>
  <si>
    <t>2022-11-03 08:16</t>
  </si>
  <si>
    <t>Asset01937</t>
  </si>
  <si>
    <t>GEM Nurses</t>
  </si>
  <si>
    <t>Cambridge Memorial Hospital</t>
  </si>
  <si>
    <t>700 Coronation Blvd. Cambridge, Ontario</t>
  </si>
  <si>
    <t>N1R 3G2</t>
  </si>
  <si>
    <t>Other: GEM Nurse 2 FTE</t>
  </si>
  <si>
    <t>ERP and Case Finding</t>
  </si>
  <si>
    <t>2022-03-10 11:57</t>
  </si>
  <si>
    <t>Asset01336</t>
  </si>
  <si>
    <t>Geriatric Emergency Management (GEM)</t>
  </si>
  <si>
    <t>Cornwall Community Hospital</t>
  </si>
  <si>
    <t>840 McConnell Ave., Cornwall, ON</t>
  </si>
  <si>
    <t>K6H5S5</t>
  </si>
  <si>
    <t>Stormont, Dundas and Glengarry</t>
  </si>
  <si>
    <t>The GEM program nurses provide support to the ED which enables patients to transition to home. This admission avoidance strategy collaborates with the healthcare team and external partners. In Q4 2020, referrals lower as a result of decreased ED referrals associated with Covid-19. Resources supporting GEM were also required to support discharge planning of admitted patients in the ED and inpatient unit.</t>
  </si>
  <si>
    <t>joann.tessier@cornwallhospital.ca</t>
  </si>
  <si>
    <t>Jo-Ann Tessier</t>
  </si>
  <si>
    <t>2021-01-15 11:59</t>
  </si>
  <si>
    <t>Asset01943</t>
  </si>
  <si>
    <t>ERP, Case Finding, AUA</t>
  </si>
  <si>
    <t>2022-03-10 02:28</t>
  </si>
  <si>
    <t>Asset01946</t>
  </si>
  <si>
    <t>Groves Memorial Community Hospital</t>
  </si>
  <si>
    <t>131 Frederick Campbell Street, Fergus, ON</t>
  </si>
  <si>
    <t>N1M 0H3</t>
  </si>
  <si>
    <t>Wellington</t>
  </si>
  <si>
    <t>Other: GEM Nurse 2 FTE (service interruption due to one GEM nurse on medical leave)</t>
  </si>
  <si>
    <t>ERP, Case Finding</t>
  </si>
  <si>
    <t>Note: Family/Caregivers Serviced have no actual volumes to report however GEM nurse indicated that caregiver support is part of almost every referral</t>
  </si>
  <si>
    <t>2022-03-10 02:41</t>
  </si>
  <si>
    <t>Asset01940</t>
  </si>
  <si>
    <t>Guelph General Hospital</t>
  </si>
  <si>
    <t>115 Delhi St, Guelph ON</t>
  </si>
  <si>
    <t>2022-03-10 12:09</t>
  </si>
  <si>
    <t>Asset01778</t>
  </si>
  <si>
    <t>GEM Nurse - Juravinski Hospital Site ED, HHS</t>
  </si>
  <si>
    <t>Hamilton Health Sciences - Juravinski</t>
  </si>
  <si>
    <t>711 Concession Street, Hamilton, Ontario</t>
  </si>
  <si>
    <t>L8V 1C3</t>
  </si>
  <si>
    <t>Juravinski Hospital ED</t>
  </si>
  <si>
    <t>Full-time GEM Nurse deployed to the Juravisnki Hospital (JH) Site, HHS, ED - provides geriatric expertise clinically and educationally in the JH ED.Special Project: GEM Nurse screens all referrals from the Juravinski and Hamilton General EDs for our Rapid Access Geriatric Medicine Clinic in the Centre for Healthy Aging Outpatient Department at the St. Peter's Hospital Site, HHS. Goal is to have patients seen in the Rapid clinic within two weeks of their ED visit.</t>
  </si>
  <si>
    <t>2021-04-01 04:25</t>
  </si>
  <si>
    <t>Asset02902</t>
  </si>
  <si>
    <t>Hawesbury and District General Hospital</t>
  </si>
  <si>
    <t>1111 Ghislain St, Hawkesbury, ON</t>
  </si>
  <si>
    <t>K6A 3G5</t>
  </si>
  <si>
    <t>2022-11-03 08:21</t>
  </si>
  <si>
    <t>Asset02490</t>
  </si>
  <si>
    <t>GEM</t>
  </si>
  <si>
    <t>Hopital Montfort</t>
  </si>
  <si>
    <t>713 chemin Montreal, Ottawa, Ontario</t>
  </si>
  <si>
    <t>K1K 0T2</t>
  </si>
  <si>
    <t>myriamveilleux@montfort.on.ca</t>
  </si>
  <si>
    <t>Myriam Veilleux</t>
  </si>
  <si>
    <t>2022-07-14 10:25</t>
  </si>
  <si>
    <t>Asset01112</t>
  </si>
  <si>
    <t>Geriatric Emergency Management</t>
  </si>
  <si>
    <t>1235 Wilson Ave, Toronto ON</t>
  </si>
  <si>
    <t>The Geriatric Emergency Management nurses are a group of three specialized nurses that work with our at risk geriatric patients that present to the emergency department. Typically working with patients 75 years or older, the GEM nurses provide a wide array of care, from medication consultation, home supports, mobility, ADLs and in some cases emergency placement needs. The GEM nurses work in collaboration with the Healthy Living Clinic, the Geriatric Outreach Team, CCAC and the emergency department members to ensure safe discharge planning for the geriatric patients in the emergency department. The GEM nurses have recently begun telephone follow up visits from the emergency department. This has been an exceptional step forward in providing access to care for our geriatric population without increasing risks of exposure. The geriatric population is at high risk for infection with higher rates of mortality. With that being said it is logical to assume that a geriatric patient is least at risk while in the comfort of their own home. Often times in the past these patients would wait in the emergency department over night or for extended periods of time in order to see the GEM nurse for their comprehensive assessment and discharge planning. It is also know how quickly an elderly patient can deteriorate in a hospital bed without proper exercise. Having the GEM nurses follow up the following day with a telephone visit has allowed these patients get back to their homes, where they are less likely to contract and communicable illness, less likely to decondition from being in a hospital bed and less likely to develop acute delirium from being in a different setting. The Telephone follow ups have allowed our GEM nurses to see more patients, and get our patients to their chosen destination faster!</t>
  </si>
  <si>
    <t>coho@hrh.ca</t>
  </si>
  <si>
    <t>Connie Ho</t>
  </si>
  <si>
    <t>2020-12-16 02:26</t>
  </si>
  <si>
    <t>Asset01300</t>
  </si>
  <si>
    <t>Lakeridge Health - Ajax Pickering</t>
  </si>
  <si>
    <t>Lakeridge Health - Ajax and Pickering</t>
  </si>
  <si>
    <t>580 Harwood Avenue South, Ajax, Ontario</t>
  </si>
  <si>
    <t>L1S 2J4</t>
  </si>
  <si>
    <t>Counties Served = Durham (not in drop-down)</t>
  </si>
  <si>
    <t>shawkins@seniorscarenetwork.ca</t>
  </si>
  <si>
    <t>StaceyHawkins</t>
  </si>
  <si>
    <t>2021-01-12 04:10</t>
  </si>
  <si>
    <t>Asset01291</t>
  </si>
  <si>
    <t>Lakeridge Health - Bowmanville</t>
  </si>
  <si>
    <t>47 Liberty Street South, Bowmanville, Ontario</t>
  </si>
  <si>
    <t>L1C2N4</t>
  </si>
  <si>
    <t>Counties Served= Durham (not in drop-down)</t>
  </si>
  <si>
    <t>2021-01-11 04:10</t>
  </si>
  <si>
    <t>Asset01281</t>
  </si>
  <si>
    <t>Lakeridge Health - Oshawa</t>
  </si>
  <si>
    <t>1 Hospital Court, Oshawa, Ontario</t>
  </si>
  <si>
    <t>L1G2B9</t>
  </si>
  <si>
    <t>Counties Served = Durham (not listed in drop-down)</t>
  </si>
  <si>
    <t>2021-01-11 01:35</t>
  </si>
  <si>
    <t>Asset01949</t>
  </si>
  <si>
    <t>North Wellington Health Care - Louise Marshall</t>
  </si>
  <si>
    <t>Louise Marshall Hospital, 630 Dublin Street, Mount Forest, ON</t>
  </si>
  <si>
    <t>N0G 2L3</t>
  </si>
  <si>
    <t>Palmerston and District Hospital, 500 Whites Road, Palmerston, ON</t>
  </si>
  <si>
    <t>N0G 2P0</t>
  </si>
  <si>
    <t>Other: GEM Nurse 1 FTE Louise Marshall and 1 FTE Palmerston</t>
  </si>
  <si>
    <t>Note: Family/Caregivers serviced have no actual volumes to report however GEM nurse indicated that caregiver support is part of almost every referral</t>
  </si>
  <si>
    <t>2022-03-10 03:01</t>
  </si>
  <si>
    <t>Asset02899</t>
  </si>
  <si>
    <t>North York General Hospital - General Site</t>
  </si>
  <si>
    <t>4001 Leslie St, Toronto, ON</t>
  </si>
  <si>
    <t>M2K 1E1</t>
  </si>
  <si>
    <t>Data provided by diana.adams@nygh.on.ca</t>
  </si>
  <si>
    <t>2022-11-02 05:08</t>
  </si>
  <si>
    <t>Asset01294</t>
  </si>
  <si>
    <t>Northumberland Hills Hospital</t>
  </si>
  <si>
    <t>1000 Depalma Drive, Cobourg, Ontario</t>
  </si>
  <si>
    <t>K9A5W6</t>
  </si>
  <si>
    <t>Northumberland</t>
  </si>
  <si>
    <t>n/a</t>
  </si>
  <si>
    <t>2021-01-11 04:33</t>
  </si>
  <si>
    <t>PRH Geriatric Emergency Management</t>
  </si>
  <si>
    <t>Pembroke Regional Hospital</t>
  </si>
  <si>
    <t>705 MacKay St, Pembroke, ON</t>
  </si>
  <si>
    <t>K8A 1G8</t>
  </si>
  <si>
    <t>contact is martin.burger@prh.email</t>
  </si>
  <si>
    <t>josclement@toh.ca</t>
  </si>
  <si>
    <t>Josh Cement</t>
  </si>
  <si>
    <t>Asset02903</t>
  </si>
  <si>
    <t>2022-11-03 08:24</t>
  </si>
  <si>
    <t>Asset01296</t>
  </si>
  <si>
    <t>1 Hospital Drive, Peterborough, Ontario</t>
  </si>
  <si>
    <t>Peterborough</t>
  </si>
  <si>
    <t>N/A</t>
  </si>
  <si>
    <t>2021-01-12 03:23</t>
  </si>
  <si>
    <t>Asset02386</t>
  </si>
  <si>
    <t>Geriatric Emergency Medicine</t>
  </si>
  <si>
    <t>3045 Baseline Rd, Nepean, ON K2H 8P4</t>
  </si>
  <si>
    <t>K2H 8P4</t>
  </si>
  <si>
    <t>Saturday</t>
  </si>
  <si>
    <t>ED Physician</t>
  </si>
  <si>
    <t>GEM nurse sees patients who present to the ED who are over 65 years of age and live in a private home or retirement home.Functional impairment and cognitive decline are common and frequently unrecognized or inadequately managed in older adults.Nurse conducts a comprehensive assessment focused on geriatric concerns to ensure that high risk seniors receive the age appropriate care to ensure their safe discharge home. Clients served excludes admissions and transfers.</t>
  </si>
  <si>
    <t>2022-07-12 01:46</t>
  </si>
  <si>
    <t>Asset02904</t>
  </si>
  <si>
    <t>Renfrew Victoria Hospital</t>
  </si>
  <si>
    <t>499 Raglan St N, Renfrew, ON K7V 1P6</t>
  </si>
  <si>
    <t>K7V 1P6</t>
  </si>
  <si>
    <t>2022-11-03 08:27</t>
  </si>
  <si>
    <t>Asset01298</t>
  </si>
  <si>
    <t>Ross Memorial Hospital</t>
  </si>
  <si>
    <t>10 Angeline Street North, Lindsay, Ontario</t>
  </si>
  <si>
    <t>K9V 4M8</t>
  </si>
  <si>
    <t>Kawartha Lakes</t>
  </si>
  <si>
    <t>2021-01-12 03:54</t>
  </si>
  <si>
    <t>Asset01289</t>
  </si>
  <si>
    <t>Scarborough Health Network - Birchmount</t>
  </si>
  <si>
    <t>3030 Birchmount Rd, Scarborough, ON</t>
  </si>
  <si>
    <t>M1W 3W3</t>
  </si>
  <si>
    <t>FY1920 - 293 visits</t>
  </si>
  <si>
    <t>kluk@shn.ca</t>
  </si>
  <si>
    <t>Kelvin Luk</t>
  </si>
  <si>
    <t>2021-01-11 02:18</t>
  </si>
  <si>
    <t>Asset01331</t>
  </si>
  <si>
    <t>Scarborough Health Network - Centenary</t>
  </si>
  <si>
    <t>2867 Ellesmere Rd, Scarborough, ON</t>
  </si>
  <si>
    <t>M1E 4B9</t>
  </si>
  <si>
    <t>FY1920 - 0.90 FTE-920 visits</t>
  </si>
  <si>
    <t>2021-01-14 01:02</t>
  </si>
  <si>
    <t>Asset01333</t>
  </si>
  <si>
    <t>Scarborough Health Network - General Campus</t>
  </si>
  <si>
    <t>3050 Lawrence Ave E, Scarborough, ON</t>
  </si>
  <si>
    <t>M1P 2V5</t>
  </si>
  <si>
    <t>FY1920-355 visits</t>
  </si>
  <si>
    <t>2021-01-14 01:09</t>
  </si>
  <si>
    <t>Asset01953</t>
  </si>
  <si>
    <t>St. Mary's General Hospital - Kitchener</t>
  </si>
  <si>
    <t>911 Queen's Blvd, Kitchener ON</t>
  </si>
  <si>
    <t>N2M 1B2</t>
  </si>
  <si>
    <t>Other; Community Paramedicine; Home and Community Care Support Services; Primary Care; Self Referral</t>
  </si>
  <si>
    <t>Self/family, ambulatory care services, residential care, private practice, home care</t>
  </si>
  <si>
    <t>2022-03-11 09:20</t>
  </si>
  <si>
    <t>Asset01165</t>
  </si>
  <si>
    <t>NA</t>
  </si>
  <si>
    <t>2020-12-18 01:57</t>
  </si>
  <si>
    <t>Asset01206</t>
  </si>
  <si>
    <t>Specialized Geriatric Services</t>
  </si>
  <si>
    <t>Sunnybrook Health Sciences Centre - Bayview Campus</t>
  </si>
  <si>
    <t>Emergency BG - 2075 Bayview Ave, Toronto, Ontario</t>
  </si>
  <si>
    <t>M4N 3M5</t>
  </si>
  <si>
    <t>Referrals from Geriatricians, other specialties, GIM, residents who have presented in Emergency.</t>
  </si>
  <si>
    <t>Consultation by a specialized geriatric health professional in the emergency room providing: assessment, diagnosis, identification of “at risk” older persons, initiation of appropriate treatment, and linkages with community and primary care.</t>
  </si>
  <si>
    <t>mary.duffy@sunnybrook.ca</t>
  </si>
  <si>
    <t>Mary Duffy</t>
  </si>
  <si>
    <t>2020-12-21 05:07</t>
  </si>
  <si>
    <t>Asset02905</t>
  </si>
  <si>
    <t>The Champlain Regional Geriatric Emergency Management program is currently in 9 EDs providing at risk older adults who present to the ED with a geraitric assessment, intervenitons and linking them to specialized geriatric services and community support services to avoid a hospital admission and ED repeat visits. 25% of the funding is used for the GEM nurses and 75% is directed to service partner, which enables the patients to have priority appointments with an urgent need (see above in attachements).  (data updated Nov 3, 2022 following communication with Marice Prior)</t>
  </si>
  <si>
    <t>Asset02906</t>
  </si>
  <si>
    <t>The Ottawa Hospital - General Campus</t>
  </si>
  <si>
    <t>501 Smyth Rd, Ottawa, ON</t>
  </si>
  <si>
    <t>K1H 8L6</t>
  </si>
  <si>
    <t>2022-11-03 08:34</t>
  </si>
  <si>
    <t>Asset01614</t>
  </si>
  <si>
    <t>ED Geriatric Care Coordinator</t>
  </si>
  <si>
    <t>Thunder Bay Regional Health Sciences Centre</t>
  </si>
  <si>
    <t>980 Oliver Road Thunder Bay, Ontario,</t>
  </si>
  <si>
    <t>P7B 6V4</t>
  </si>
  <si>
    <t>ED Physicians and Staff</t>
  </si>
  <si>
    <t>Average referrals sent by GCC/year:SJCG Ger OP program =29SJH for direct admission = 31Community services = 112Service Type Description: Identifies at risk seniors and works with interprofessional team to coordinate care. Focus is on ED non-admitted patients to facilitate discharges from ED to SJCG or community to reduce admissions.</t>
  </si>
  <si>
    <t>2021-02-11 01:22</t>
  </si>
  <si>
    <t>Asset01472</t>
  </si>
  <si>
    <t>Regional Geriatric Program</t>
  </si>
  <si>
    <t>GEM is focused on specialized frailty focused nursing services in Emergency Departments. The Geriatric Emergency Management nursing network represents a service providing specialized frailty focused nursing services in many of the province’s emergency departments. It comprises 123 nurses in 56 emergency departments across Ontario lending their expertise to achieve better health outcomes to frail seniors or those at risk of frailty.Seniors represent as many as 30% of the patients seen in Emergency Departments, more than any other age group. Illness complexity, hospital admission rates, lengths of stay and risk of functional decline are also highest for seniors. Indeed, emergency department visits are often sentinel events for seniors, threatening loss of independence, health and wellbeing. By providing specialized frailty friendly services in Emergency Departments, decline and loss of independence can often be prevented or postponed and repeat ED visits can be minimized.Emergency departments are developing specialized services to meet unique population needs such trauma, mental health, sexual assault and domestic violence. The needs of frail seniors are similarly unique and the presence of a specialized GEM nurse can help EDs manage frail seniors more effectively. GEM nurses bring with them knowledge of aging, understanding of the common geriatric syndromes and atypical presentation patterns, as well as intervention and prevention strategies that will help seniors maintain their level of independence and wellbeing. As a specialized role, GEM nurses focus on clinical consultation with patients and ED staff, education of patients/families and ED staff and in capacity building initiatives within their community and through provincial liaison.</t>
  </si>
  <si>
    <t>2021-01-28 04:19</t>
  </si>
  <si>
    <t>Asset01449</t>
  </si>
  <si>
    <t>Geriatric Medicine Day Hospitals</t>
  </si>
  <si>
    <t>Saul and Rae Saltzman Day Treatment Centre</t>
  </si>
  <si>
    <t>Baycrest Hospital - North York</t>
  </si>
  <si>
    <t>3560 Bathurst Street, Toronto, ON</t>
  </si>
  <si>
    <t>Our specialized geriatric outreach team provides comprehensive geriatric assessment and treatment plans to individuals who are homebound.  We focus on using existing neighbourhood resources that can improve the patient's quality of care at home and support both family and professional caregivers.ICCT brings together existing primary, community, specialty, and acute care resources into one team to care for the most complex clients in their home.Our Interprofessional Services Include: Geriatricians Physicians with a focus on care of the elderly Nurse practitioner Registered nurses Occupational therapist Physiotherapist Social worker TC-LHIN Home and Community Care intensive care co-ordinator Three streams are available for our clients:Consultation: ICCT will conduct a comprehensive assessment for medically complex patients and provide recommendations to the referring providerShared Care: ICCT will share the primary care with a medically complex patients' family physicianPrimary Care: ICCT will assume primary care for homebound people who do not have a family doctorEligibility Criteria:Aged 65 years and olderMedically complexHomebound with major home safety concernsWithin catchment area (Keele Street to Yonge Street and Steeles Avenue to St. Clair Avenue)</t>
  </si>
  <si>
    <t>nlin@baycrest.org</t>
  </si>
  <si>
    <t>Nancy Lin</t>
  </si>
  <si>
    <t>2021-01-26 02:09</t>
  </si>
  <si>
    <t>Asset00936</t>
  </si>
  <si>
    <t>Geriatric Day Hospital</t>
  </si>
  <si>
    <t>Bruyere Continuing Care - Elisabeth Bruyere Hospital</t>
  </si>
  <si>
    <t>43 Bruyere St. Ottawa On</t>
  </si>
  <si>
    <t>K1N 5C8</t>
  </si>
  <si>
    <t>Acute Care, GEM, Family MD, Community, Family, Bruyere</t>
  </si>
  <si>
    <t>See attached</t>
  </si>
  <si>
    <t>cmccumber@bruyere.org</t>
  </si>
  <si>
    <t>Cathy McCumber</t>
  </si>
  <si>
    <t>2020-11-11 09:45</t>
  </si>
  <si>
    <t>Asset01337</t>
  </si>
  <si>
    <t>Mental Health Counsellor (.6)
Administration = Clerical hours (.6)</t>
  </si>
  <si>
    <t>The Geriatric Day Hospital is a specialized geriatric service funded by the Regional Geriatric Program of Eastern Ontario providing comprehensive multidisciplinary geriatric assessments for older adults, 65 years old and over, who are experiencing a change in function, mobility, memory, mood, or have complex medical issues. Services available at the Geriatric Day Hospital include: Individual assessment with a Nurse Practitioner, a Physiotherapist, an Occupational Therapist &amp; a Mental Health Counselor; Cognition Clinic with a physician specializing in Care of the Elderly; Geriatric Day Hospital Group -2 mornings a week for 7-8 weeks; and, Caregiver Information Sessions. Care of the Elderly Physician hours not included in data; for this year, physician clinics occurred 4- 6 times/year. In Q4, a decline in referrals occurred as a result of Covid-19. Clinic staff were also redeployed for short periods to offset needs of senior in inpatient areas. With the pandemic, virtual/telephone visits were performed and groups suspended. Wellness checks of our seniors occurred.</t>
  </si>
  <si>
    <t>2021-01-15 12:30</t>
  </si>
  <si>
    <t>Asset00975</t>
  </si>
  <si>
    <t>243 CONSUMERS RD, UNIT 300, TORONTO, ON</t>
  </si>
  <si>
    <t>M2J4W8</t>
  </si>
  <si>
    <t>Referral source: Geriatric medicine; memory clinic, hospital referrals; Parkinson's clinic; osteoporosis clinic; psychiatry</t>
  </si>
  <si>
    <t>- DH operates Mon-Thurs - DH has no catchment area</t>
  </si>
  <si>
    <t>Janet.Oliver@nygh.on.ca</t>
  </si>
  <si>
    <t>Janet Oliver</t>
  </si>
  <si>
    <t>2020-12-03 01:31</t>
  </si>
  <si>
    <t>Asset01435</t>
  </si>
  <si>
    <t>Seniors Day Rehab</t>
  </si>
  <si>
    <t>Providence Care Hospital  - Kingston</t>
  </si>
  <si>
    <t>752 King St. W, Kingston, Ontario</t>
  </si>
  <si>
    <t>K7L 4X3</t>
  </si>
  <si>
    <t>Frontenac; Hastings; Lanark; Leeds &amp; Grenville; Lennox and Addington; Prince Edward</t>
  </si>
  <si>
    <t>1.5 PTA/OTA (I split above between two roles)</t>
  </si>
  <si>
    <t>Geriatric Medicine clinics or inpatients</t>
  </si>
  <si>
    <t>websters@providencecare.ca</t>
  </si>
  <si>
    <t>Sarah Webster</t>
  </si>
  <si>
    <t>2021-01-25 01:09</t>
  </si>
  <si>
    <t>Asset01531</t>
  </si>
  <si>
    <t>Falls Prevention Clinic</t>
  </si>
  <si>
    <t>Inpatients, community GP, specialists, geriatricians, geriatric psychiatrists</t>
  </si>
  <si>
    <t>Falls Prevention Clinic The Falls Prevention Clinic is a client-centred, holistic program that offers comprehensive falls risk assessment, mobility assessment, and an individualized treatment program for people who have a functionalloss as well as identifiable rehabilitation goals. This program is availableto outpatients of Providence Hospital and individuals living in the community.Services include occupational therapy and physiotherapy, with the focus to maximize an individual’s capability and safety while living in the community. To send a referral, the GTA Rehab Network Outpatient/Ambulatory Rehab referral form can be faxed to our Admissions office: 416-285-3759.</t>
  </si>
  <si>
    <t>2021-01-29 04:23</t>
  </si>
  <si>
    <t>Asset02392</t>
  </si>
  <si>
    <t>Queensway Carleton Geriatric Day Hospital</t>
  </si>
  <si>
    <t>In 2019/20, referral source was more evenly distributed across categories with Family Physician making up the largest proportion (29%) 
Other referral sources include:
Internal  Clinic, inpatient
Outreach
GEM Direct to GDH
Family Physician</t>
  </si>
  <si>
    <t>Goal:- To help patients optimize their own safety and independence in the community through slow-stream rehabilitation.- To provide education to caregivers to support a patient’s healthy aging in their own home (or retirement home)</t>
  </si>
  <si>
    <t>2022-07-12 01:53</t>
  </si>
  <si>
    <t>Asset01202</t>
  </si>
  <si>
    <t>Royal Ottawa Mental Health Centre</t>
  </si>
  <si>
    <t>1145 Carling Avenue, Ottawa, Ontario</t>
  </si>
  <si>
    <t>K1Z 7K4</t>
  </si>
  <si>
    <t>PRC:1.0 FTE 
Director of Patient Care Services: 0.20 FTE
Registered Nurse :3.00FTE
Secretary III: 0.60 FTE
(Outreach Rural (Brockville, Leeds, Grenville))
Admitting Clerk: 035FTE
Clinical Team Secretary: 1.0 FTE
Director of Patient Care Services: 0.10FTE
Psychologist: 0.40FTE
RN:6.0FTE
Social Worker II:1.0FTE
(Outreach Rural (Tri-County/Cornwall))
RN:2.0FTE
(Outreach Rural (Lanark))
Clinical Team Secretary: 1.0 FTE
RN:4.0FTE</t>
  </si>
  <si>
    <t>Behavioural Therapists allocated throughout the LHINUrban Ottawa: 3.0FTERural: 2.7FTE</t>
  </si>
  <si>
    <t>martina.greco@theroyal.ca</t>
  </si>
  <si>
    <t>Martina Greco</t>
  </si>
  <si>
    <t>2020-12-21 03:40</t>
  </si>
  <si>
    <t>Asset01640</t>
  </si>
  <si>
    <t>Seniors' Outpatient Assessment &amp; Rehabilitation -(Day Hospital) Program</t>
  </si>
  <si>
    <t>Thunder Bay</t>
  </si>
  <si>
    <t>Primary Care, Specialists, Emergency Department, Acute Care, Rehab Care</t>
  </si>
  <si>
    <t>Seniors' Outpatient Assessment &amp; Rehabilitation -(Day Hospital) Program.</t>
  </si>
  <si>
    <t>2021-02-12 04:02</t>
  </si>
  <si>
    <t>Asset01312</t>
  </si>
  <si>
    <t>GERIATRIC DAY HOSPITAL</t>
  </si>
  <si>
    <t>St. Joseph's Health Care London - Parkwood</t>
  </si>
  <si>
    <t>550 WELLINGTON ROAD SOUTH LONDON ONTARIO</t>
  </si>
  <si>
    <t>N6C5J1</t>
  </si>
  <si>
    <t>Bruce; Elgin; Grey; Huron; Middlesex; Oxford; Perth; Chatham-Kent</t>
  </si>
  <si>
    <t>Assistant is an OTA/PTA</t>
  </si>
  <si>
    <t>REFERRAL FROM INPATIENT ACUTE OR REHAB UNITS AND PRIMARY CARE</t>
  </si>
  <si>
    <t>OUTPATIENT REHAB, GENERALLY 8 WEEKS/ 2 DAYS A WEEK</t>
  </si>
  <si>
    <t>kelly.mcintyremuddle@sjhc.london.on.ca</t>
  </si>
  <si>
    <t>SW RGP</t>
  </si>
  <si>
    <t>2021-01-12 04:38</t>
  </si>
  <si>
    <t>Asset01179</t>
  </si>
  <si>
    <t>HG75C - 2075 Bayview Ave, Toronto, Ontario</t>
  </si>
  <si>
    <t>Referrals from ICT, GORT, GEM, Geriatric Clinic, Neurologist, Geriatrician in the community</t>
  </si>
  <si>
    <t>Patient attends Day Hospital assessmentGDH clinicians complete geriatric intake forms with patient and designate reviewing current functional challenges, abilities, and interests to determine best programming for patient. Patient will attend services such as: Speech Language, Social Work, Recreation Therapy, Nursing, Occupational Therapy, Physiotherapy. Patient is assigned a clinician to act as their Care Coordinator.</t>
  </si>
  <si>
    <t>2020-12-18 06:22</t>
  </si>
  <si>
    <t>Asset00983</t>
  </si>
  <si>
    <t>Geriatric Medicine Ambulatory Services and Day Hospital (Day Hospital Portion)</t>
  </si>
  <si>
    <t>Advanced practice Nurse.
Also 1.0 FTE clerk who works within Geriatric Medicine Ambulatory Service and Day Hospital</t>
  </si>
  <si>
    <t>Ambulatory Services portion of this clinic will be entered in separate template (Geriatric Outpatient)Note: a visit may contain more than one appointment (ie. back to back appts with two health professionals is only counted as one visit)Caregivers is an approximate estimate as some patients have none and some have &gt;1Bedded service not completed as out-patientWait time (working days) calculated using last 10 patients (urgent or non-urgent) in March 2018.Using last 10 urgent patients, average wait time was 10 working days. Using last 10 non-urgent patients, average wait time was 37 working days.Note: nursing (RN and APN) hours is shared between Day Hospital component of clinic and Ambulatory Service (Geriatric Outpatient - separate template) component of clinicSLP, Pharmacist and Dietitian all shared with one or more other unitsAddress Updated Sept 24, 2020</t>
  </si>
  <si>
    <t>2020-12-08 08:53</t>
  </si>
  <si>
    <t>Asset01352</t>
  </si>
  <si>
    <t>Geriatric Outpatient Rehabilitation Services</t>
  </si>
  <si>
    <t>University Health Network - Toronto Rehabilitation Institute</t>
  </si>
  <si>
    <t>550 University Ave, Toronto, ON</t>
  </si>
  <si>
    <t>M5G 2A2</t>
  </si>
  <si>
    <t>Geriatricians, Inpatient Rehab, Family Physicians</t>
  </si>
  <si>
    <t>The Geriatric Outpatient Rehabilitation Service is an outpatient rehabilitation program that helps older adults with multiple health problems to be more active in the community. We conduct detailed health assessments, develop personalized treatment plans for you, offer health education and put you in touch with community services and programs. We also provide comprehensive discharge planning and support. As one of our patients, you'll have therapy structured around clear rehab goals. Therapy may include both 1:1 and group-based sessions. Our program lasts 7 – 10 weeks.</t>
  </si>
  <si>
    <t>jennifer.mokry@uhn.ca</t>
  </si>
  <si>
    <t>Jennifer Mokry</t>
  </si>
  <si>
    <t>2021-01-19 10:00</t>
  </si>
  <si>
    <t>Asset01566</t>
  </si>
  <si>
    <t>Geriatric Medicine Rehabilitation Units</t>
  </si>
  <si>
    <t>In-Patient Slow Stream Rehabilitation Unit</t>
  </si>
  <si>
    <t>3560 Bathurst St North York, ON</t>
  </si>
  <si>
    <t>Baycrest rehab services provide goal-directed inpatient rehabilitative therapy after an acute event or illness, musculoskeletal injury, surgery or hospitalization, which is key to ensuring that patients can return to community living.Our rehabilitation services offer a comprehensive array of specialized interventions focused on the unique needs of frail seniors with complex needs, including multiple health conditions, physical impairments, recent functional decline and cognitive change.</t>
  </si>
  <si>
    <t>jsmith@baycrest.org</t>
  </si>
  <si>
    <t>Jagger Smith</t>
  </si>
  <si>
    <t>2021-02-01 12:37</t>
  </si>
  <si>
    <t>Asset00937</t>
  </si>
  <si>
    <t>Geriatric Rehabilitation</t>
  </si>
  <si>
    <t>Acute care, community,</t>
  </si>
  <si>
    <t>2020-11-12 01:37</t>
  </si>
  <si>
    <t>Asset01783</t>
  </si>
  <si>
    <t>Geriatric Rehabilitation Unit (GRU) at Juravinski Hospital Site, HHS</t>
  </si>
  <si>
    <t>Pharmacy Assistant = 0.5 / Clinical Educator = 0.5</t>
  </si>
  <si>
    <t>Acute Care Units at the JH &amp; HGH Sites of HHS (referral are screened and approved by our acute care Geriatric Consultation Teams). Very occasionally, we may receive a referral from one of our Geriatricians for a patient in their outpatient clinics..</t>
  </si>
  <si>
    <t>Number of Caregivers Served estimated as:  # unique pts x 1.5Administration:  Clinical Manager = 0.5 / Business Clerks = 1.7</t>
  </si>
  <si>
    <t>2021-04-06 02:55</t>
  </si>
  <si>
    <t>Asset02174</t>
  </si>
  <si>
    <t>Health Sciences North - Ramsay Lake Health Centre</t>
  </si>
  <si>
    <t>865 regent Street, Sudbury, Ontario</t>
  </si>
  <si>
    <t>P3Y3Y9</t>
  </si>
  <si>
    <t>Sudbury; Manitoulin; Greater Sudbury</t>
  </si>
  <si>
    <t>North East</t>
  </si>
  <si>
    <t>Community Agency; Community Paramedicine; Emergency Department; Home and Community Care Support Services; Primary Care; Self Referral</t>
  </si>
  <si>
    <t>sjibb@hsnsudbury.ca</t>
  </si>
  <si>
    <t>Samantha Jibb</t>
  </si>
  <si>
    <t>2022-06-27 09:56</t>
  </si>
  <si>
    <t>Asset01732</t>
  </si>
  <si>
    <t>Rehab Low (Formerly Slow Stream Rehab Pilot and Assess and Restore Pilot)25</t>
  </si>
  <si>
    <t>Hotel Dieu Shaver Health and Rehabilitation Centre</t>
  </si>
  <si>
    <t>541 Glenridge Ave., St. Catharines, ON</t>
  </si>
  <si>
    <t>L2T 4C2</t>
  </si>
  <si>
    <t>Niagara Regional Municipality</t>
  </si>
  <si>
    <t>Regional hospitals and health care practitioners</t>
  </si>
  <si>
    <t>Our Restorative Care Programs enables an individual with an impairment to identify and reach his or her optimal mental, physical, cognitive, and/or social functional level. Our treatment approach is based on the belief that each person is responsible for his or her continuing health and wellness. Our rehabilitation clinicians are supported in and committed to enhancing expertise in specialized areas through continuing education and research opportunities. Emphasis of treatment is on teaching self-management techniques and providing home-based programs. This is accomplished through a partnership with patients and families, rehabilitation specialists, and appropriate community resources. Patients are admitted from an acute care hospital after an acute event or illness, with the goal of improving functional ability and facilitating a safe return to the community.After their stay on the unit, patients return to their homes, or to a supportive setting more suitable to their needs.</t>
  </si>
  <si>
    <t>sandra.robinson@hoteldieushaver.org</t>
  </si>
  <si>
    <t>Sandra Robinson</t>
  </si>
  <si>
    <t>2021-03-16 12:31</t>
  </si>
  <si>
    <t>Asset01432</t>
  </si>
  <si>
    <t>Specialized Geriatrics Rehabilitation (Parkside 1)</t>
  </si>
  <si>
    <t>OTHER INCLUDES:
•	Behavioural Therapist – 0.30
•	Professional Practice Leader Occupational Therapist 0.2
•	Student 0.24
•	Unit Aide- 3.35
•	Unit Clerk – 1.0
•	Physician 2.0
CONSULT:
•	Clinical Dietician
•	Pharmacist
•	Pharmacy Technician
•	Clinical Psychologist
•	Spiritual Health Practitioner
NOTES:
•	Occupational Therapy/Physical Therapy Assistant is 3.0 FTE – I have divided above to 1.5 FTE in each category)
•	RN includes 1.0 Registered Nurse in Charge + 9.70 RN</t>
  </si>
  <si>
    <t>Acute Care, Sub Acute Care, Community and Clinic Referrals</t>
  </si>
  <si>
    <t>Primary contact is Janine Mels-Dyer melsdyej@providencecare.caDue to family visiting limitations staff have needed to assume tasks the family would normally do like patient laundry Initiation of virtual visits with family</t>
  </si>
  <si>
    <t>2021-01-25 09:58</t>
  </si>
  <si>
    <t>Asset02231</t>
  </si>
  <si>
    <t>Transition to Home Program</t>
  </si>
  <si>
    <t>1.40 FTE budgeted for Patient Care Aide, 0.56 FTE budgeted for Food Services Aide, 0.45 FTE budgeted for Environmental Services Aide</t>
  </si>
  <si>
    <t>msitu@qch.on.ca</t>
  </si>
  <si>
    <t>michaelc2</t>
  </si>
  <si>
    <t>2022-06-30 11:55</t>
  </si>
  <si>
    <t>Asset01308</t>
  </si>
  <si>
    <t>Geriatric Rehabilitation and MSK Rehab Units, Specialized Geriatric Services</t>
  </si>
  <si>
    <t>550 Wellington Road South London Ontario</t>
  </si>
  <si>
    <t>Bruce; Elgin; Grey; Huron; Lambton; Middlesex; Oxford; Perth; Chatham-Kent</t>
  </si>
  <si>
    <t>all assistants are OTA/PTAs</t>
  </si>
  <si>
    <t>Unable to choose referral sources (NO DATA FOUND). Most referrals come from acute care hospitals</t>
  </si>
  <si>
    <t>0:Inpatient geriatric rehabilitation. Geriatrician consultants with 1.0 NP support. OT and PT compliment is 10:1</t>
  </si>
  <si>
    <t>2021-01-12 04:29</t>
  </si>
  <si>
    <t>Asset01271</t>
  </si>
  <si>
    <t>550 University Avenue, Toronto, ON</t>
  </si>
  <si>
    <t>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Brantford; Chatham-Kent; Greater Sudbury; Haldimand; Hamilton; Kawartha Lakes; Norfolk; Ottawa; Prince Edward; Toronto; Niagara Regional Municipality; Waterloo</t>
  </si>
  <si>
    <t>Clinical Nurse Specialist (0.5 FTE)
Advanced Nurse Educator (0.5 FTE)
Advanced Practice Leader (0.5 FTE)</t>
  </si>
  <si>
    <t>Acute Care
Community Geriatricians</t>
  </si>
  <si>
    <t>Geriatric Psychiatrist available for consult</t>
  </si>
  <si>
    <t>2021-01-08 10:32</t>
  </si>
  <si>
    <t>Asset01498</t>
  </si>
  <si>
    <t>Geriatric Functional Enhancement Service</t>
  </si>
  <si>
    <t>West Park Health Centre</t>
  </si>
  <si>
    <t>82 Buttonwood Ave, Toronto, Ontario</t>
  </si>
  <si>
    <t>M6M2J5</t>
  </si>
  <si>
    <t>1.2- Care Coordinator 
1.5- Rehab Assistant
Consultations:
Clinical Nurse Specialist
Recreation Therapist
Dietician 
Psychologist
Spiritual Care</t>
  </si>
  <si>
    <t>Acute Care, Community</t>
  </si>
  <si>
    <t>No Story</t>
  </si>
  <si>
    <t>letizia.dell'erario@westpark.org</t>
  </si>
  <si>
    <t>Letizia Dell'Erario</t>
  </si>
  <si>
    <t>2021-01-29 12:47</t>
  </si>
  <si>
    <t>Asset02087</t>
  </si>
  <si>
    <t>West Part Healthcare Centre</t>
  </si>
  <si>
    <t>82 Buttonwood Ave</t>
  </si>
  <si>
    <t>M6M 2J5</t>
  </si>
  <si>
    <t>shirley.price@westpark.org</t>
  </si>
  <si>
    <t>Shirley Price</t>
  </si>
  <si>
    <t>2022-06-17 03:07</t>
  </si>
  <si>
    <t>Asset01691</t>
  </si>
  <si>
    <t>Aging Well Clinic</t>
  </si>
  <si>
    <t>370 Bayview Drive, Barrie, ON</t>
  </si>
  <si>
    <t>L4N 7L3</t>
  </si>
  <si>
    <t>11 Lakeside Terrace, Barrie, ON</t>
  </si>
  <si>
    <t>L4M 0H9</t>
  </si>
  <si>
    <t>MD</t>
  </si>
  <si>
    <t>Barrie &amp; Community Family Health Team</t>
  </si>
  <si>
    <t>The Aging Well Clinic is dedicated to helping seniors living at home, or in retirement residences, deal with the complicated medical conditions that can develop with age.  Referral Criteria:•	Special assessment and treatment of memory problems in adults age 65 and over.•	Special assessment and treatment of complicated medical conditions in adults age 75 and over•	Adults age 75 and over, with complicated medical conditions, preparing for major surgery.•	Must be rostered to FHT provider</t>
  </si>
  <si>
    <t>2021-03-15 12:30</t>
  </si>
  <si>
    <t>Asset01447</t>
  </si>
  <si>
    <t>Geriatric Assessment Clinic (GAC)</t>
  </si>
  <si>
    <t>3560 Bathurst St, Toronto, ON</t>
  </si>
  <si>
    <t>The Baycrest Geriatric Assessment Clinic sees clients from the community with a wide range of concerns and issues.In addition to comprehensive geriatric assessments, we provide referrals to Baycrest programs and support services as needed. Our clinic is staffed by certified geriatricians and other healthcare professionals.Referrals can be initiated by family, friends or health professionals but a medical referral form must be completed and submitted by the family physician who will provide ongoing care to the patient.</t>
  </si>
  <si>
    <t>ltachjian@baycrest.org</t>
  </si>
  <si>
    <t>Lora Tachjian</t>
  </si>
  <si>
    <t>2021-01-26 01:58</t>
  </si>
  <si>
    <t>Asset00935</t>
  </si>
  <si>
    <t>Bruyere Memory Program</t>
  </si>
  <si>
    <t>43 Bruyere St, Ottawa on, K1N 5C8</t>
  </si>
  <si>
    <t>Neuro-Psychologist</t>
  </si>
  <si>
    <t>Family MD, Specialist, Bruyere Out pt services</t>
  </si>
  <si>
    <t>2020-11-11 09:30</t>
  </si>
  <si>
    <t>Asset01900</t>
  </si>
  <si>
    <t>Geriatric/Senior's Health Clinic</t>
  </si>
  <si>
    <t>700 Coronation Blvd, Cambridge, Ontario</t>
  </si>
  <si>
    <t>Clerical resource is 1 FTE shared with other clinics with 0.4 FTE attributed to Senior’s Health Clinic</t>
  </si>
  <si>
    <t>Other; Primary Care</t>
  </si>
  <si>
    <t>Referral from hospitalist for follow-up post discharge of acute admission to hospital or Primary Care referral.</t>
  </si>
  <si>
    <t>Home and Community Care RN Care Coordinator supports clinic numbers not included in data.</t>
  </si>
  <si>
    <t>2022-03-07 03:08</t>
  </si>
  <si>
    <t>Asset01701</t>
  </si>
  <si>
    <t>Dr. Sidhu's clinic</t>
  </si>
  <si>
    <t>186 Erie Street, Collingwood, ON</t>
  </si>
  <si>
    <t>L9Y 4T3</t>
  </si>
  <si>
    <t>Physicians and nurse practitioners</t>
  </si>
  <si>
    <t>The Healthy Aging Program RN/OT complete pre-assessments required for a consult with Dr. Sidhu.  Pt's &amp; caregivers are  provided with brain health &amp; memory compensatory education as well as navigation to community services/supports at this time. Concerns identified during the pre-assessment, recommendations as well as pertinent medical information is discussed with Dr. Sidhu prior to initial consult.  RN/OT works closely with Dr.  Sidhu on clinic day to ensure f/u of recommendations in a timely manner &amp; communication with primary care Physician/NP.  The Healthy Aging prg frequently collaborates with the Alzheimer's Society, LHIN HCC, NSM SGS Behavior Supports,  VON Respite/ADP, Health Link, etc.</t>
  </si>
  <si>
    <t>2021-03-15 01:16</t>
  </si>
  <si>
    <t>Asset02680</t>
  </si>
  <si>
    <t>Georgian Nurse Practitioner-Led Clinic - Wise and Well Program</t>
  </si>
  <si>
    <t>Georgian NP Led Clinic</t>
  </si>
  <si>
    <t>1 Georgian Drive Suite M139 Barrie, On</t>
  </si>
  <si>
    <t>L4M 3X9</t>
  </si>
  <si>
    <t>The Wise and Well program in collaboration with Dr K McKenzie</t>
  </si>
  <si>
    <t>aimee.moore@georgiannplc.ca</t>
  </si>
  <si>
    <t>Aimee Moore</t>
  </si>
  <si>
    <t>2022-07-15 11:34</t>
  </si>
  <si>
    <t>Asset01415</t>
  </si>
  <si>
    <t>Haldimand County - Grandview Lodge - Dr. Patterson</t>
  </si>
  <si>
    <t>Grandview Lodge/Dunnville</t>
  </si>
  <si>
    <t>657 Lock Street West. Dunnville Ontario N1A1V9</t>
  </si>
  <si>
    <t>N1A1V9</t>
  </si>
  <si>
    <t>Haldimand; Norfolk</t>
  </si>
  <si>
    <t>Physicians at Grandview Lodge and local physicians in the community.</t>
  </si>
  <si>
    <t>In 2019, 6 clinics were held. 6X7.5 hours/ day = 45 hours throughout the year. 45/1950 = 0.02 FTE Geriatrician. Minimum wait time is three months, so wait time of 60 days entered..  Can be longer if the resident/client cannot be placed into the next clinic.</t>
  </si>
  <si>
    <t>siemonj@hhsc.ca</t>
  </si>
  <si>
    <t>Jenny Siemon</t>
  </si>
  <si>
    <t>2021-01-22 12:00</t>
  </si>
  <si>
    <t>Asset01788</t>
  </si>
  <si>
    <t>Centre for Healthy Aging - Geriatric Medicine Clinics, St. Peter's Hospital Site, HHS</t>
  </si>
  <si>
    <t>CNS = 0.5</t>
  </si>
  <si>
    <t>Referrals for community dwelling seniors mainly from Family Drs, NPs, specialists - New SGS Central Clinical Intake Service started in HNHB LHIN that centally process all of these referrals and provides a fulsome virtual assessment to accompany referral.  Also receive some referrals directly from LTC.</t>
  </si>
  <si>
    <t>Number of Caregivers Served estimated as:  # unique pts x1.5Administration:  Clinical Manager = 0.5 / Clerical &amp; Intake = 1.7</t>
  </si>
  <si>
    <t>2021-04-07 03:39</t>
  </si>
  <si>
    <t>Asset01790</t>
  </si>
  <si>
    <t>Geriatric Medicine Clinic - WLMH Site, HHS</t>
  </si>
  <si>
    <t>169 Main Street East, Grimsby, Ontario</t>
  </si>
  <si>
    <t>Primary Care</t>
  </si>
  <si>
    <t>Number of Caregivers Served estimated as:  #unique pts x 1.5</t>
  </si>
  <si>
    <t>2021-04-07 03:57</t>
  </si>
  <si>
    <t>Asset01728</t>
  </si>
  <si>
    <t>Steve Ludzik Centre for Parkinson's Rehab</t>
  </si>
  <si>
    <t>Patients have a physiatry consult at the beginning and a follow-up visit at the end of the program.</t>
  </si>
  <si>
    <t>Neurologists within the Golden Horseshoe and Greater Toronto Area in addition to Niagara Region Primary Care Practitioners.  All patients must be a resident of Niagara Region.</t>
  </si>
  <si>
    <t>The Steve Ludzik Centre for Parkinson’s Rehabilitation was opened in June of 2013 and is funded through a private donation from former NHL player and coach, Steve Ludzik.  Ludzik had a vision of a rehabilitation program that was available in Niagara for those living with Parkinson’s Disease; thereby negating the need to travel outside of the Region. By partnering with Hotel Dieu Shaver Health and Rehabilitation Centre’s health care professionals, such a program was created.  Parkinson’s Disease is a neurodegenerative disease that affects approximately 100,000 people in Canada with just over 5500 people being newly diagnosed each year (Parkinson’s Society British Columbia, 2014). Studies show that the prevalence of Parkinson’s Disease increases with age. Although not solely a disease of aging; the majority of people with Parkinson’s Disease are seniors. The Steve Ludzik Centre for Parkinson's Rehab provides interprofessional care for clients diagnosed with Parkinson's disease. Interventions are offered based on client-driven goals, and may be provided in an individual or group setting. The program provides time-limited rehab and assists patients and their families in taking an active role to achieve their optimal level of function.</t>
  </si>
  <si>
    <t>2021-03-15 11:33</t>
  </si>
  <si>
    <t>Asset01391</t>
  </si>
  <si>
    <t>Regional Outpatient Geriatric Medicine Service</t>
  </si>
  <si>
    <t>HSN-NESGC Cochrane</t>
  </si>
  <si>
    <t>123 3rd Ave, Timmins, ON</t>
  </si>
  <si>
    <t>P4N 1C6</t>
  </si>
  <si>
    <t>Cochrane</t>
  </si>
  <si>
    <t>Community, hospital, physicians/NPs</t>
  </si>
  <si>
    <t>See attached service definitions.</t>
  </si>
  <si>
    <t>2021-01-21 11:27</t>
  </si>
  <si>
    <t>Asset01396</t>
  </si>
  <si>
    <t>HSN-NESGC James Bay Coast</t>
  </si>
  <si>
    <t>960D Notre Dame Ave, Sudbury, ON</t>
  </si>
  <si>
    <t>P3A 2T4</t>
  </si>
  <si>
    <t>community, hospital, physician/NP</t>
  </si>
  <si>
    <t>See attached service descriptions.</t>
  </si>
  <si>
    <t>2021-01-21 11:35</t>
  </si>
  <si>
    <t>Asset01403</t>
  </si>
  <si>
    <t>HSN-NESGC Sudbury</t>
  </si>
  <si>
    <t>Sudbury; Greater Sudbury</t>
  </si>
  <si>
    <t>Community, hospital, physician/NP</t>
  </si>
  <si>
    <t>See attached service description.</t>
  </si>
  <si>
    <t>2021-01-21 11:51</t>
  </si>
  <si>
    <t>Asset01406</t>
  </si>
  <si>
    <t>HSN-NESGC Timiskaming</t>
  </si>
  <si>
    <t>240 Shepherdson Road, New Liskeard, ON</t>
  </si>
  <si>
    <t>P0J 1P0</t>
  </si>
  <si>
    <t>Timiskaming</t>
  </si>
  <si>
    <t>Community, hospital, physician/NP.</t>
  </si>
  <si>
    <t>2021-01-21 11:58</t>
  </si>
  <si>
    <t>Asset01134</t>
  </si>
  <si>
    <t>Healthy Living Clinic</t>
  </si>
  <si>
    <t>Please note: 5 Geriatricians will rotate Mon - Fri for equivalent of 1 FTE</t>
  </si>
  <si>
    <t>The Healthy Living Clinic staff consists of five Geriatrician specialists and a nurse specialized in geriatric syndrome management. • The clinic cares for patients that are 65 years and older • Patient are referred to Healthy Living Clinic for assessment of a variety of geriatric concerns, such as:o Recent changes in physical, mental or functional abilities; falls, impaired mobility, dementia, delirium, change in mood, decreased ability for self-care; o Major changes in support needs, caregiver stress, institutional placement being considered; ando Safety concerns – physical, psychological, social, and environmental; or a sudden increase in the use of health care services over the last 6 months.</t>
  </si>
  <si>
    <t>2020-12-18 10:31</t>
  </si>
  <si>
    <t>Asset00973</t>
  </si>
  <si>
    <t>Seniors Wellness Clinic Mackenzie Health Richmond Hill</t>
  </si>
  <si>
    <t>MacKenzie Health - Richmond Hill</t>
  </si>
  <si>
    <t>10 Trench Street, Richmond Hill Ontario</t>
  </si>
  <si>
    <t>L4C 4Z3</t>
  </si>
  <si>
    <t>Inpatient, primary care, ED</t>
  </si>
  <si>
    <t>The Seniors Wellness Clinic provides a comprehensive geriatric assessment to evaluate and identify the medical, functional and social disabilities of older adults. The interventions that are identified are aimed to prevent further disabilities.  The team in the clinic will help develop an individualized care plan so that the older adult can continue to live at home.  Referrals to this program are through physicians only.</t>
  </si>
  <si>
    <t>pamela.rosano@mackenziehealth.ca</t>
  </si>
  <si>
    <t>Pamela Rosano</t>
  </si>
  <si>
    <t>2020-12-03 11:40</t>
  </si>
  <si>
    <t>Asset01671</t>
  </si>
  <si>
    <t>Geriatric Assessment Program (GAP)</t>
  </si>
  <si>
    <t>Niagara Health System - St. Catharines</t>
  </si>
  <si>
    <t>Greater Niagara General Hospital, 5546 Portage Road, Niagara Falls, ON</t>
  </si>
  <si>
    <t>L2E 6X2</t>
  </si>
  <si>
    <t>Clerical Support</t>
  </si>
  <si>
    <t>Niagara Region, Emergency Departments, Primary Care, Inpatient units at Niagara Health</t>
  </si>
  <si>
    <t>The Geriatric Assessment Program outpatient clinic provides comprehensive specialized geriatric assessments and subsequent treatment plans for older persons residing in the Niagara Region.  A GAP RN completes an initial telephone consult followed by an inpatient visit with the RN and Geriatrician, including the appropriate caregiver/family.</t>
  </si>
  <si>
    <t>Lori.MacCullouch@niagarahealth.on.ca</t>
  </si>
  <si>
    <t>Lori MacCullouch</t>
  </si>
  <si>
    <t>2021-02-25 09:28</t>
  </si>
  <si>
    <t>Asset01706</t>
  </si>
  <si>
    <t>Community Seniors Care Program</t>
  </si>
  <si>
    <t>North Simcoe Family Health Team</t>
  </si>
  <si>
    <t>619 Prospect Blvd, Midland, ON</t>
  </si>
  <si>
    <t>L4R 0G3</t>
  </si>
  <si>
    <t>HCC, P-HCP, VON, GBGH, NSFHT programs, redirected referrals from the NSM SGS Falls team</t>
  </si>
  <si>
    <t>The NSFHT Community Seniors Care Program provides frail seniors with a comprehensive geriatric assessment (CGA) with a RN and/or OT, health teaching, referrals to supportive services, and follow-up via an interdisciplinary team (OT, RN &amp; NP). The intent of our program is to engage seniors in early intervention strategies and improved health management to maintain healthier living in the community with a focus on quality of life that is in-line with their goals of care.</t>
  </si>
  <si>
    <t>2021-03-15 01:35</t>
  </si>
  <si>
    <t>Asset00970</t>
  </si>
  <si>
    <t>GP; ER; inpatient; specialist, other hospitals</t>
  </si>
  <si>
    <t>-clinics include: Geriatric medicine clinic; Parkinson's clinic; Living Well with Parkinson's; osteoporosis clinic- Wait time for: Geriatric med-62; Parkisons-69; Living well with parkinsons-59; osteo-115-no catchment area for any of these clinics-osteo clinic sees patients under 65-clinic resources are shared with outreach, Day hospital, memory clinic-above MD FTEs are based on their set schedule, however they add a lot more clinics throughout year</t>
  </si>
  <si>
    <t>2020-12-01 03:58</t>
  </si>
  <si>
    <t>Asset01001</t>
  </si>
  <si>
    <t>Geriatric Assessment and Intervention Network (GAIN) Clinic</t>
  </si>
  <si>
    <t>We accept referrals from any source, including nurse practitioners, physicians, and patients and  families directly.</t>
  </si>
  <si>
    <t>The Geriatric Assessment and Intervention Network (GAIN) Clinic is part of a network of coordinated healthcare services that provide clinical care and education to ensure the best care for frail older adults and their families. Services include: Comprehensive geriatric assessmentAssessment of memory and thinkingAssessment of balance, mobility and falls riskMedication and supplement reviewManagement of responsive behavioursCaregiver support and navigation</t>
  </si>
  <si>
    <t>2020-12-10 01:40</t>
  </si>
  <si>
    <t>Asset01327</t>
  </si>
  <si>
    <t>Geriatric Outpatient Clinic</t>
  </si>
  <si>
    <t>Family physicians
ER</t>
  </si>
  <si>
    <t>2021-01-13 11:18</t>
  </si>
  <si>
    <t>Asset01530</t>
  </si>
  <si>
    <t>Assess and Restore ServicesThe Assess and Restore Services provide a wide range of servicesto primarily geriatric clients, aged 60 and up or those younger than60 who present with geriatric conditions/symptoms, living in thecommunity, requiring outpatient and community supports. Geriatric Medicine Clinic The on-site Geriatric Medicine clinic is staffed by a Geriatrician and sees clients with complex medical needs and provides them with a comprehensive medical assessment, consultation, treatment and linkage back to the primary care physician or referral source. The Geriatrician will facilitate linkages with Providence Healthcare’s Frailty Intervention Team (FIT), Mental Health Support Service, Medication Management Service and Community Outreach services, and will refer to the inpatient Geriatric and Medical Rehabilitation units as needed. Frailty Intervention Team (FIT)The on-site FIT consists of an interprofessional team including a Primary Care Physician, Pharmacist, Physiotherapist, Occupational Therapist, Nurse and Social Worker. The mandate of the FIT is to assess geriatric clients presenting with acute, complex medical issues, and triage them accordingly to avoid unnecessary ED visits and improve outcomes. The physician provides triage, medical assessment, consultation, treatment, referral to a team of allied health professionals (where appropriate) and linkage back to the community physician or referral source. If warranted, the client can be admitted directly to Providence Healthcare’s inpatient or outpatient programs. Geriatric Psychiatry Clinic A Geriatric Psychiatrist provides assessment, consultation and treatment to geriatric individuals who may have a mental health issue, a dementia syndrome, behavioural or psychosocial issues. Consultation typically occurs in the on-site clinic setting, howeverhome visits may be arranged for homebound individuals, as needed.</t>
  </si>
  <si>
    <t>2021-01-29 04:19</t>
  </si>
  <si>
    <t>Asset01547</t>
  </si>
  <si>
    <t>Geriatric Medicine Clinics</t>
  </si>
  <si>
    <t>St. Joseph's Health Care Hamilton - Charlton Campus</t>
  </si>
  <si>
    <t>50 Charlton Ave E, Hamilton, ON</t>
  </si>
  <si>
    <t>L8N 4A6</t>
  </si>
  <si>
    <t>Clerical support</t>
  </si>
  <si>
    <t>Community and hospital based Referrals</t>
  </si>
  <si>
    <t>0.4FTE RPN supports other non-SGS clinics too.  # of family/ friend caregivers supported is an estimate. Clinic operates Wed, Thurs and additional days based on MD availability</t>
  </si>
  <si>
    <t>2021-01-30 10:59</t>
  </si>
  <si>
    <t>Asset01545</t>
  </si>
  <si>
    <t>Health for Older Adults Program</t>
  </si>
  <si>
    <t>St. Joseph's Health Care Hamilton - King Campus</t>
  </si>
  <si>
    <t>2757 King St E, Hamilton, ON</t>
  </si>
  <si>
    <t>L8G 5E4</t>
  </si>
  <si>
    <t>Hamilton</t>
  </si>
  <si>
    <t># of family/ friend caregivers served is an estimate. Service operates Monday-ThursdayWait times calculated according to mean time from referral date to provider visit date</t>
  </si>
  <si>
    <t>2021-01-30 10:48</t>
  </si>
  <si>
    <t>Asset01314</t>
  </si>
  <si>
    <t>SPECIALIZED GERIATRIC SERVICES, AMBUALTORY CLINICS</t>
  </si>
  <si>
    <t>Bruce; Elgin; Grey; Huron; Middlesex; Oxford; Perth</t>
  </si>
  <si>
    <t>NP OR PHYSICIAN REFERRAL REQUIRED</t>
  </si>
  <si>
    <t>AMBULATORY CLINICS INCLUDE AGING BRAIN AND MEMORY, COGNITIVE NEUROLOGY, NEUROPSYCHOLOGY, GENERAL GERIATRICS CLINICS and GERIATRIC AMBULATORY ACCESS TEAM (COORDINATED CLINICAL INTAKE AND TRIAGE)</t>
  </si>
  <si>
    <t>2021-01-12 04:41</t>
  </si>
  <si>
    <t>Asset01902</t>
  </si>
  <si>
    <t>Geriatric Medical Assessment</t>
  </si>
  <si>
    <t>St. Joseph's Health Centre Guelph</t>
  </si>
  <si>
    <t>100 Westmount Road, Guelph</t>
  </si>
  <si>
    <t>N1H5H8</t>
  </si>
  <si>
    <t>Please note with vacation time and unplanned absences this NP FTE level will be at a min less 4%. 
FTE Clerical coverage = 0.73, this an integrated role with our switchboard services</t>
  </si>
  <si>
    <t>Referrals for Geriatric medical clinic come thru centralized Specialized Geriatric intake. Referrals to OP clinic from acute site (GGH) following inpatient geriatric consults.</t>
  </si>
  <si>
    <t>Clinic service levels are highly dependent on availability of RN support and clerical coverage. This is vital with for vacation and other unplanned absences.</t>
  </si>
  <si>
    <t>2022-03-07 04:33</t>
  </si>
  <si>
    <t>Asset01957</t>
  </si>
  <si>
    <t>St. Mary's General Hospital</t>
  </si>
  <si>
    <t>99 Queen's Blvd Kitchener</t>
  </si>
  <si>
    <t>Primary Care, GEM nurses, acute care, Retirement Homes</t>
  </si>
  <si>
    <t>Note there were 3 Geriatricians working approximately 2 FTEs</t>
  </si>
  <si>
    <t>2022-03-11 09:37</t>
  </si>
  <si>
    <t>Asset01240</t>
  </si>
  <si>
    <t>Access to physiotherapy, Occupational Therapy, SLP and case management as needed.</t>
  </si>
  <si>
    <t>Primary care MD's; inpatient services; Emergency Department; GEM RN; ACE;</t>
  </si>
  <si>
    <t>http://www.stmichaelshospital.com/seniors/geriatric/elders-clinic.phpPlease include a link to SMH Geriatric Services page in all the services - https://www.stmichaelshospital.com/seniors/geriatric/Address - 4-002 Shuter WingNumber of Video visits = 135 (form is not updating)</t>
  </si>
  <si>
    <t>2020-12-29 12:46</t>
  </si>
  <si>
    <t>Asset01222</t>
  </si>
  <si>
    <t>HG69 - 2075 Bayview Ave, Toronto, Ontario</t>
  </si>
  <si>
    <t>Social Worker from SPRINT</t>
  </si>
  <si>
    <t>Community: family physicians, specialists, walk in clinic physicians
Within Hospital: inpatient units, emergency department, other specialties</t>
  </si>
  <si>
    <t>Comprehensive assessment may include physical, cognitive assessment, and potential make referrals for bloodwork, diagnostic imaging, sleep studies, LHIN, GDH, GORT, other hospital/community services. The objective is to meet and address the patient's current concerns, and ensure that the patient's services are optimized to keep the patient safe and well. The service barriers would only consist of the outside agencies having limited resources and extended wait times when the patients needs, while not particularly urgent at times, are still vital to their well-being.</t>
  </si>
  <si>
    <t>2020-12-23 10:40</t>
  </si>
  <si>
    <t>Asset01354</t>
  </si>
  <si>
    <t>Geriatric Medicine Clinic</t>
  </si>
  <si>
    <t>Inpatient Rehab, Acute Care, Family Physicians, Geriatricians</t>
  </si>
  <si>
    <t>The Geriatric Medicine Clinic looks after people who have complex conditions associated with aging. These could be memory loss, mobility problems and falls, bowel or bladder difficulties, poor nutrition or unexplained weight loss, as well as other challenges coping with multiple illnesses and medications. We provide special assessments for older adults, and when it's needed and appropriate, we put our patients in touch with community support services.</t>
  </si>
  <si>
    <t>2021-01-19 12:37</t>
  </si>
  <si>
    <t>Asset01872</t>
  </si>
  <si>
    <t>Geriatric Team</t>
  </si>
  <si>
    <t>Upper Grand Family Health Team</t>
  </si>
  <si>
    <t>107- 6420 Beatty Line N,  Fergus, ON</t>
  </si>
  <si>
    <t>N1M 2W3</t>
  </si>
  <si>
    <t>West</t>
  </si>
  <si>
    <t>Physician Referral</t>
  </si>
  <si>
    <t>gwen.kostal@uppergrandfht.org</t>
  </si>
  <si>
    <t>gwenkostal</t>
  </si>
  <si>
    <t>2022-03-01 04:03</t>
  </si>
  <si>
    <t>Asset01716</t>
  </si>
  <si>
    <t>190 Cundles Road East, Barrie, ON</t>
  </si>
  <si>
    <t>L4M 4S5</t>
  </si>
  <si>
    <t>25 Museum Drive, Orillia, ON</t>
  </si>
  <si>
    <t>L3V 7T9</t>
  </si>
  <si>
    <t>MD or NP</t>
  </si>
  <si>
    <t>Specialized geriatric out patient medical unit serving predominantly the Couchiching region with a specific focus on medical marijuana and geriatric nephrology.</t>
  </si>
  <si>
    <t>2021-03-15 02:41</t>
  </si>
  <si>
    <t>Asset01489</t>
  </si>
  <si>
    <t>Geriatric Inter-Professional Assessment Clinic</t>
  </si>
  <si>
    <t>0.4 - Coordinator 
0.5 - Clinical Manager</t>
  </si>
  <si>
    <t>Primary care, Post-Rehab, Acute Care</t>
  </si>
  <si>
    <t>No story</t>
  </si>
  <si>
    <t>2021-01-29 12:31</t>
  </si>
  <si>
    <t>Asset01689</t>
  </si>
  <si>
    <t>Geriatric Outreach Teams</t>
  </si>
  <si>
    <t>Geriatric Care Team</t>
  </si>
  <si>
    <t>Algonquin Family Health Team</t>
  </si>
  <si>
    <t>100 Frank Miller Dr, Huntsville, ON</t>
  </si>
  <si>
    <t>P1H 1H7</t>
  </si>
  <si>
    <t>20 Park Dr, Huntsville, ON; 1096 Main St, Dorset, ON</t>
  </si>
  <si>
    <t>P1H 1P5; P0A 1E0</t>
  </si>
  <si>
    <t>Muskoka</t>
  </si>
  <si>
    <t>Comprehensive geriatric assessment &amp; assistance to  seniors/ caregivers in making decisions related to care.  Navigation/access point for specialized care for at-risk seniors in the community and in patient's home.  Follow up visits maintained as long as support is needed. Referral to and coordination with Home and Community Case Integrated Intensive Case Management. '• Maximize independent function &amp; quality of life for seniors &amp; caregivers with complex health issues  • Provide navigation/access point for specialized care for at-risk seniors • Provide increased access to services for home bound patients    DATA NOTES - The org should be Algonquin FHT; # unique individuals served represents # individuals based on avg of 72/ quarter extrapolated over a year (but this could include duplicate of individuals if followed &gt; 1 quarter)</t>
  </si>
  <si>
    <t>2021-03-14 03:06</t>
  </si>
  <si>
    <t>Asset01693</t>
  </si>
  <si>
    <t>North Innisfil Health Services</t>
  </si>
  <si>
    <t>Barrie Community Health Centre</t>
  </si>
  <si>
    <t>490 Huronia Road, Barrie, ON</t>
  </si>
  <si>
    <t>L4N 6M2</t>
  </si>
  <si>
    <t>HCC, Healthcare Connect, Community Providers, RVH, Barrie Area Navigators Collaborative, NSM Hospice Palliative Care Network</t>
  </si>
  <si>
    <t>North Innisfil Health Services offers comprehensive geriatric primary health care including care for office, housebound, frail seniors, palliative care and follow up for patients admitted to local retirement and nursing homes. Complex geriatric and cognition consultations are provided both in house for the Barrie clinical team as well as in collaboration with the Aging Well Clinic of the BCFHT.  This service is for residents of North Innisfil who are over the age of 60, with no primary health care practitioner, based on available room on the caseload.</t>
  </si>
  <si>
    <t>2021-03-15 12:42</t>
  </si>
  <si>
    <t>Asset01451</t>
  </si>
  <si>
    <t>Integrated Community Care Team</t>
  </si>
  <si>
    <t>2021-01-26 03:22</t>
  </si>
  <si>
    <t>Asset02855</t>
  </si>
  <si>
    <t>Geriatric Assessment and Intervention Network (GAIN)</t>
  </si>
  <si>
    <t>Campbellford Memorial Hospital</t>
  </si>
  <si>
    <t>146 Oliver Rd, Campbellford, ON</t>
  </si>
  <si>
    <t>K0L1L0</t>
  </si>
  <si>
    <t>Hastings; Northumberland; Peterborough</t>
  </si>
  <si>
    <t>Primary Care
Home and Community Care
Community Partners
Self Referrals
Police/eMS
Hospitals- ER and in patients</t>
  </si>
  <si>
    <t>Gain is a network of 12 teams across 11 different host organizations in the Central east LHIN.Coordination, standardization and performance is done by a Regional office and Regional ManagerWait times is measured by calculating the time to third next available appointment.</t>
  </si>
  <si>
    <t>rschwartz@seniorscarenetwork.ca</t>
  </si>
  <si>
    <t>Rhonda E Schwartz</t>
  </si>
  <si>
    <t>2022-07-26 01:10</t>
  </si>
  <si>
    <t>Asset01261</t>
  </si>
  <si>
    <t>Care First Seniors</t>
  </si>
  <si>
    <t>300 Silver star Blvd, Scarborough</t>
  </si>
  <si>
    <t>M1V0G2</t>
  </si>
  <si>
    <t>bflowers@lakeridgehealth.on.ca</t>
  </si>
  <si>
    <t>Brandi Flowers</t>
  </si>
  <si>
    <t>2021-01-04 12:55</t>
  </si>
  <si>
    <t>Asset01257</t>
  </si>
  <si>
    <t>Carea Community Health Centre</t>
  </si>
  <si>
    <t>3800 Brock St N, Whitby</t>
  </si>
  <si>
    <t>L1R 3A5</t>
  </si>
  <si>
    <t>Primary Care
Home and Community Care
Community Partners
Self Referrals
Police/eMS
Hospitlas- ER and in patients</t>
  </si>
  <si>
    <t>2021-01-04 12:27</t>
  </si>
  <si>
    <t>Asset02653</t>
  </si>
  <si>
    <t>Community Care City of Kawartha Lakes</t>
  </si>
  <si>
    <t>33 Lindsay St S, Lindsay, ON</t>
  </si>
  <si>
    <t>K9V2L9</t>
  </si>
  <si>
    <t>2.0 client support worker</t>
  </si>
  <si>
    <t>2022-07-14 08:28</t>
  </si>
  <si>
    <t>Asset01696</t>
  </si>
  <si>
    <t>Geriatric Outreach Team</t>
  </si>
  <si>
    <t>Couchiching Family Health Team</t>
  </si>
  <si>
    <t>119 Memorial Avenue, Orillia, ON</t>
  </si>
  <si>
    <t>L3V 5X1</t>
  </si>
  <si>
    <t>Primary care, geriatrician through ED</t>
  </si>
  <si>
    <t>Outreach team that also conducts clinic visits</t>
  </si>
  <si>
    <t>2021-03-15 01:01</t>
  </si>
  <si>
    <t>Asset02656</t>
  </si>
  <si>
    <t>Haliburton Highlands Health Services GAIN</t>
  </si>
  <si>
    <t>Haliburton Highlands Health Services - Minden</t>
  </si>
  <si>
    <t>8 Winchester St, Minden Ontario</t>
  </si>
  <si>
    <t>K0M2K0</t>
  </si>
  <si>
    <t>Haliburton; Peterborough; Kawartha Lakes</t>
  </si>
  <si>
    <t>Behavioural Support Clinician
Homecare Worker</t>
  </si>
  <si>
    <t>third next available utilized to calculate average wait time</t>
  </si>
  <si>
    <t>2022-07-14 09:13</t>
  </si>
  <si>
    <t>Asset01789</t>
  </si>
  <si>
    <t>Centre for Healthy Aging - Geriatric Medicine Outreach Service, St. Peter's Hospital Site, HHS</t>
  </si>
  <si>
    <t>Primary Care and SGS Central Clinical Intake Service.  This Outreach service includes home visits in Hamilton and primary care settings in Hamilton West, Hamilton Mountain, Smithville, Dunnville &amp; Aboriginal Health in Brantford</t>
  </si>
  <si>
    <t>Number Caregivers Served estimated as:  # unique pts x1.5Administration:  Clerical &amp; Intake = 0.35</t>
  </si>
  <si>
    <t>2021-04-07 03:53</t>
  </si>
  <si>
    <t>Asset01730</t>
  </si>
  <si>
    <t>South Niagara Health and Wellness Program</t>
  </si>
  <si>
    <t>100 Niagara College Blvd, Welland, ON</t>
  </si>
  <si>
    <t>L3C 7L3</t>
  </si>
  <si>
    <t>Health Care Providers within the region of Niagara.</t>
  </si>
  <si>
    <t>The South Niagara Health and Wellness Program supports older adults recently discharged from hospital or at risk for hospitalization. A doctor's referral is required for our structured, time limited outpatient program that promotes optimal mobility, function and independence. Individualized treatment programs are based on identified goals. Appointments are 3 hours in the morning or afternoon and include participation in wellness programming and education. In addition, participants are connected to resources in the community to further support their independence after discharge.   South Niagara Health and Wellness Centre consists of Niagara Region, Hotel Dieu Shaver, Niagara College, Niagara Health, March of Dimes, and Community Care Access Centre.  The treatment provided here is completely free to participants. Eligible Participants have a written medical referral and are medically stable.  They are able to transfer with one person or independently and are able to learn new tasks and have the potential to improve functionally.  They are motivated and willing to participate, are a resident of Niagara with a valid health card and live in a community setting, including retirement homes.  Transportation is not provided and needs to be arranged by the patient or patient's family.  Assistance is available to coordinate registration with local transportation providers.  Paid parking is located in Parking Lot A at the college campus.  Program benefits include increased functional independence at home, assisting patients to set realistic treatment goals and to continue their therapy at home through self-management strategies, facilitate early supported discharge from hospital and avoid readmission, empowerment of  patients and families to integrate into their community and manage chronic health conditions and improved patient and families experience with transition from hospital to community</t>
  </si>
  <si>
    <t>2021-03-15 11:53</t>
  </si>
  <si>
    <t>Asset01424</t>
  </si>
  <si>
    <t>Regional Outreach Geriatric Medicine Service</t>
  </si>
  <si>
    <t>HSN-NESGC Elliot Lake</t>
  </si>
  <si>
    <t>Algoma</t>
  </si>
  <si>
    <t>community, hospital, physicain/NP</t>
  </si>
  <si>
    <t>2021-01-22 02:48</t>
  </si>
  <si>
    <t>Asset01421</t>
  </si>
  <si>
    <t>HSN-NESGC Nipissing</t>
  </si>
  <si>
    <t>Nipissing District</t>
  </si>
  <si>
    <t>2021-01-22 02:47</t>
  </si>
  <si>
    <t>Asset01418</t>
  </si>
  <si>
    <t>HSN-NESGC Parry Sound</t>
  </si>
  <si>
    <t>Parry Sound</t>
  </si>
  <si>
    <t>2021-01-22 02:46</t>
  </si>
  <si>
    <t>Asset01132</t>
  </si>
  <si>
    <t>The GOT team consists of a Nurse Clinician, a Social Worker and an Occupational Therapist. Patients are referred for assessment in the home environment.• Patient concerns assessed by the team include; home safety, difficulties managing ADL’s, multiple medical problems, frequent falls, memory changes, mood changes, lack of social supports, difficulties with administration of medications• At the end of the home assessments, recommendations are provided. This may include linkages to community partners, doctors, specialists, or other senior or health services</t>
  </si>
  <si>
    <t>2020-12-18 10:27</t>
  </si>
  <si>
    <t>Asset01255</t>
  </si>
  <si>
    <t>1 Hospital court, Oshawa</t>
  </si>
  <si>
    <t>L1G 2B9</t>
  </si>
  <si>
    <t>Primary Care
Medical Specialists</t>
  </si>
  <si>
    <t>Gain is a network of 12 teams across 11 different host organizations in the Central east LHIN.Coordination, standardization and performance is done by a Regional office and Regional ManagerWait times is measured by calculating the time to third next available appointment.Durham Region was not an available choice under counties served</t>
  </si>
  <si>
    <t>2021-01-04 12:17</t>
  </si>
  <si>
    <t>Asset00962</t>
  </si>
  <si>
    <t>Geriatric Outreach Team - Mackenzie Health</t>
  </si>
  <si>
    <t>Inpatient, ED, Primary Care, LHIN</t>
  </si>
  <si>
    <t>The Geriatric Outreach Team is an interprofessional team which provides comprehensive assessment, consultation and recommendations to patients living at home. The goals of this team are to maintain seniors at their highest level of function, promote independence and minimize hospital visits.  The team consists of a clinical nurse specialist, social worker, occupational therapist, and physiotherapist who will visit the older adult in their home to complete an assessment and connect them with available supports in the community.  The team works with a geriatrician through the Seniors Health Clinic.  A service barrier would be the demographics of the population served with multiple languages.</t>
  </si>
  <si>
    <t>2020-12-01 02:40</t>
  </si>
  <si>
    <t>Asset00963</t>
  </si>
  <si>
    <t>243 Consumers Road, Unit 300, Toronto, ON</t>
  </si>
  <si>
    <t>Referral source - primary care and specialist; NP; GEM with physician signature; inpatient physician referrals</t>
  </si>
  <si>
    <t>- Length of stay - clinician assesses one time and MD can do a short term ax/fu (aprox 1-2 visits) if necessary and refer back to primary care</t>
  </si>
  <si>
    <t>2020-12-01 02:56</t>
  </si>
  <si>
    <t>Asset02783</t>
  </si>
  <si>
    <t>Geriatric Assessment and Intervention Network (GAIN) Outreach Clinic</t>
  </si>
  <si>
    <t>BSO Clinician (RPN)</t>
  </si>
  <si>
    <t>We accept referrals from any source, including nurse practitioners, physicians, and patients and  families directly.
Primary Care
Home and Community Care
Community Partners
Self Referrals
Police/eMS
Hospitals- ER and in patients</t>
  </si>
  <si>
    <t>An interprofessional team of healthcare professionals works collaboratively with patients and families and their primary care providers to strengthen supports and capacity for older adults whose health concerns threaten their ability to live independently at home (including retirement residences).</t>
  </si>
  <si>
    <t>2022-07-15 04:38</t>
  </si>
  <si>
    <t>Asset02670</t>
  </si>
  <si>
    <t>Port Hope Community Health Centre</t>
  </si>
  <si>
    <t>99 Toronto Rd Port Hope</t>
  </si>
  <si>
    <t>L1A 3S4</t>
  </si>
  <si>
    <t>2022-07-14 11:15</t>
  </si>
  <si>
    <t>Asset01528</t>
  </si>
  <si>
    <t>inpatients, community GP, specialists, geriatricians, geriatric psychiatrists</t>
  </si>
  <si>
    <t>Community Outreach The Community Outreach service provides a comprehensivehome-based assessment by an interprofessional team (Pharmacist,Occupational Therapist, Nurse, Physiotherapist and Social Worker) for geriatric clients with multiple complex medical, functional and psycho-social conditions in their home. This service provides client-specific recommendations to the Primary Care Physician or referral source and referral to community partners and services when appropriate.</t>
  </si>
  <si>
    <t>2021-01-29 04:02</t>
  </si>
  <si>
    <t>Asset02044</t>
  </si>
  <si>
    <t>Other: 6 Geriatric assessors</t>
  </si>
  <si>
    <t>Referral Source: Other  (52%), GEM (16%), Physician (32%) 
In 2019/20 fiscal year, majority of the referrals came from “Other” ( include LHIN Home and Community Care, family, self)
GEM referral source continues to increase each year</t>
  </si>
  <si>
    <t>Goal: ‘The Why’To provide a multidimensional assessment in the client’s home resulting in recommendations that aim to optimize an older adult’s health, safety and independence in their chosen environment</t>
  </si>
  <si>
    <t>2022-06-07 10:35</t>
  </si>
  <si>
    <t>Asset02269</t>
  </si>
  <si>
    <t>Geriatric Psychiatry Outreach LTC</t>
  </si>
  <si>
    <t>1145 Carling Ave, Ottawa, ON</t>
  </si>
  <si>
    <t>Lanark; Leeds &amp; Grenville; Prescott and Russell, United Counties; Renfrew; Ottawa</t>
  </si>
  <si>
    <t>Behaviour Therapist 5.70</t>
  </si>
  <si>
    <t>Urban OttawaManager Patient Care Services: 1.0 FTE Program Evaluation Coordinator (MA): 1.0 FTESecretary: 1.80 FTEPRC: 1.0 FTEAging At HomeDirector Patient Care Services: 0.20 FTERegistered Nurse (RN): 3.00 FTE Secretary III: 0.60 FTE Outreach Rural (Brockville, Leeds, Grenville)Admitting Clerk: 0.35 FTE Clinical Team Secretary: 1.0 FTE Director Patient Care Services: 0.10 FTEPsychologist: 0.40 FTERegistered Nurse (RN): 6.0 FTESocial Worker II: 1.0 FTE Outreach Rural (Tri-County/Cornwall)Registered Nurse (RN): 2.0 FTEOutreach Rural (Lanarak)Clinical Team Secretary: 1.0 FTE Registered Nurse (RN): 4.0 FTE</t>
  </si>
  <si>
    <t>2022-07-06 01:59</t>
  </si>
  <si>
    <t>Asset02863</t>
  </si>
  <si>
    <t>Geriatric Assessment and Intervention Network</t>
  </si>
  <si>
    <t>2867 Ellesmere Road, Scarborough, ON</t>
  </si>
  <si>
    <t>Home and Community Care Coordinator - RN</t>
  </si>
  <si>
    <t>Emergency Department; Other; Community Agency; Community Paramedicine; Home and Community Care Support Services; Primary Care; Self Referral</t>
  </si>
  <si>
    <t>From hospital after patient is discharged  
Police
Specialists</t>
  </si>
  <si>
    <t>2022-08-02 03:24</t>
  </si>
  <si>
    <t>Asset02859</t>
  </si>
  <si>
    <t>3050 Lawrence Avenue East, Scarborough, ON</t>
  </si>
  <si>
    <t>2022-08-02 03:03</t>
  </si>
  <si>
    <t>Asset02793</t>
  </si>
  <si>
    <t>Senior Persons Living Connected (SPLC)</t>
  </si>
  <si>
    <t>3333 Finch Avenue East, Scarborough, ON</t>
  </si>
  <si>
    <t>M1W 2R9</t>
  </si>
  <si>
    <t>Care Aid Support</t>
  </si>
  <si>
    <t>2022-07-15 06:17</t>
  </si>
  <si>
    <t>Asset01806</t>
  </si>
  <si>
    <t>Seniors' Outpatient Services - Outreach Teams</t>
  </si>
  <si>
    <t>P7B5G7</t>
  </si>
  <si>
    <t>Rainy River; Kenora; Thunder Bay</t>
  </si>
  <si>
    <t>FTEs are part of SGS Team.</t>
  </si>
  <si>
    <t>2021-04-21 02:06</t>
  </si>
  <si>
    <t>Asset01268</t>
  </si>
  <si>
    <t>Geriatric Resource Nurse Program and Regional Geriatric Outreach Team</t>
  </si>
  <si>
    <t>REFERRAL SOURCE = PRIMARY CARE (NP OR PHYSICIAN REFERRAL REQUIRED)</t>
  </si>
  <si>
    <t>OUTREACH COMPREHENSIVE GERIATRIC ASSESSMENT IN HOME, RETIREMENT HOME AND LTC. CONSULTATION WITH GERAITRICIAN AND OCCASSIONALLY GERAITRIC PSYCHIATRY. REFER ON TO SUB-SPECIALTY CLINIC.IN-PERSON VISIT AS NEEDED</t>
  </si>
  <si>
    <t>2021-01-06 10:07</t>
  </si>
  <si>
    <t>Asset01221</t>
  </si>
  <si>
    <t>Referrals from family physicians, outside specialists, GEM, Clinic. marked “urgent” for clinic, with concerns regarding: home safety, functional decline, caregiver stress, day  hospital, falls, etc.</t>
  </si>
  <si>
    <t>May Include: Home safety, medications, mobility, diet/food availability, assess symptoms of grief/depression, vital signs, cognitive assessment (MOCA), current difficulties, evidence of elder abuse.  Seek to: Optimize services for client, make referrals to services through the LHIN, Better Living, GDH, clinic, etc.</t>
  </si>
  <si>
    <t>2020-12-22 11:51</t>
  </si>
  <si>
    <t>Asset00980</t>
  </si>
  <si>
    <t>Geriatric Asssesment Outreach Team</t>
  </si>
  <si>
    <t>1081 Carling Ave, Ottawa, ON</t>
  </si>
  <si>
    <t>Geriatric Assessors (multidisciplinary)</t>
  </si>
  <si>
    <t>The Geriatric Assessor (nurse, occupational therapist, physiotherapist or social worker) completes an initial multi-dimensional screening assessment incorporating aspects of physical, cognitive and psychosocial status, functional abilities and environmental factors. The average visit lasts approximately 2 hours. Collaboration with the client (and family/caregivers where applicable) helps to identify needs and determine appropriate action.Based on consultation with the geriatrician and other team members, further action may consist of:More in-depth assessment and/or treatment at one of the components of the Regional Geriatric Program (e.g. assessment at a Geriatric Day Hospital) Referral to other health agencies or community resources for further assessment, treatment, rehabilitation or other services. The assessment summary and recommendation will be forwarded (with the client's consent) to the family physician and health care professionals or agencies involved.The Geriatric Assessors also provide dementia, falls and geriatric assessment capacity to primary care providers by supporting timely access and early identification of seniors at risk for dementia and falls by providing regular Primary care geriatric assessment clinics in primary care settings. The Geriatric Assessment Outreach team also provides education both individual and group to health and social services providers. They also provide education to clients, families, and community groupsThe Regional Geriatric Program of Eastern Ontario’s Geriatric Assessment Outreach Team completed an evidence-based review to develop clinical decision algorithms for 15 domains within the CGA to support a practice that is effective and efficient. (please see attachment)</t>
  </si>
  <si>
    <t>2020-12-08 08:36</t>
  </si>
  <si>
    <t>Asset02648</t>
  </si>
  <si>
    <t>Southeast Geriatric Outreach Team</t>
  </si>
  <si>
    <t>Union Villa</t>
  </si>
  <si>
    <t>53 Anna Russell Way, Unionville, ON</t>
  </si>
  <si>
    <t>L3R 3X3</t>
  </si>
  <si>
    <t>Emergency Department; Other; Community Agency; Home and Community Care Support Services; Primary Care; Self Referral</t>
  </si>
  <si>
    <t>non specialized Geriatric services, specialists</t>
  </si>
  <si>
    <t>katherine@uhs.on.ca</t>
  </si>
  <si>
    <t>2022-07-14 07:57</t>
  </si>
  <si>
    <t>Asset01359</t>
  </si>
  <si>
    <t>Independence at Home Community Outreach Team</t>
  </si>
  <si>
    <t>LHIN Coordinator</t>
  </si>
  <si>
    <t>Acute Care, Inpatient Rehab, Geriatricians, Family Physicians</t>
  </si>
  <si>
    <t>Multi-disciplinary assessment, care plan development and coordination (team members may include RN, Pharmacy, SW, Geriatrician and Geriatric psychiatry based on patient’s needs).  Appropriate for medically and socially complex, community dwelling seniors who have experienced recent functional decline and have potential to regain function or may be struggling for other reasons to remain in the community (i.e., poor connections to community services). Ideal for more home-bound seniors. May include an in-home or virtual assessment based on patient’s needs.</t>
  </si>
  <si>
    <t>2021-01-19 03:39</t>
  </si>
  <si>
    <t>Asset01837</t>
  </si>
  <si>
    <t>Geriatric Mental Health Outreach Team</t>
  </si>
  <si>
    <t>399 Bathurst St Toronto Ontario</t>
  </si>
  <si>
    <t>Mental Health Clinician</t>
  </si>
  <si>
    <t>Behavioral support leads in LTC</t>
  </si>
  <si>
    <t>vera.raposo@uhn.ca</t>
  </si>
  <si>
    <t>Vera Raposo</t>
  </si>
  <si>
    <t>2021-12-06 02:28</t>
  </si>
  <si>
    <t>Asset01710</t>
  </si>
  <si>
    <t>Integrated Regional Falls Program</t>
  </si>
  <si>
    <t>25 Museum Drive, Orillia, ON; 201 Georgian Drive, Barrie, ON</t>
  </si>
  <si>
    <t>L3V 7T9; L4M 6M2</t>
  </si>
  <si>
    <t>0.5 FTE Central Intake Clerk
0.7 Central Intake RPN</t>
  </si>
  <si>
    <t>Open</t>
  </si>
  <si>
    <t>Geriatric Medicine:  Integrated Regional Falls Program* MD/NP referral required for Specialized Assessment ClinicCommunity consult service for frail seniors with geriatric syndromes requiring comprehensive geriatric assessment by interprofessional team with specialized knowledge/skills in geriatric medicine. Focus at this time on individuals with falls/fear of falling.  Team includes RNs with access to Physiotherapists and Occupational Therapists.  Services include home visits and screening clinics.  Geriatricians provide Specialized Assessment Clinics in Barrie and Orillia.Eligibility Criteria:•	Senior with Clinical Frailty Scale 4-6.•	Resides/able to receive services in North Simcoe Muskoka.•	Resides in community dwelling.•	Seen by health provider with evidence/documentation of falls assessment.•	AND meets 1 or more of the following criteria:o	Presenting with a fall in a NSM Emergency Department and being discharged home; ORo	Being referred by a NSM fracture clinic; ORo	Requiring falls assessment/intervention by specialized interprofessional team in an ambulatory clinic setting.</t>
  </si>
  <si>
    <t>2021-03-15 02:09</t>
  </si>
  <si>
    <t>Asset01681</t>
  </si>
  <si>
    <t>Geriatric Psychiatrists</t>
  </si>
  <si>
    <t>District Mental Health Services for Older Adults: Geriatric Outreach  Team</t>
  </si>
  <si>
    <t>Canadian Mental Health Association - Fort Frances Branch</t>
  </si>
  <si>
    <t>414 Scott Street, Fort Frances, ON</t>
  </si>
  <si>
    <t>P9A 1H2</t>
  </si>
  <si>
    <t>Rainy River; Kenora</t>
  </si>
  <si>
    <t>Primary Care, 
Hospitals, 
Family Members</t>
  </si>
  <si>
    <t>Comprehensive assessments conducted by one or more health care professionals in the older person's place of residence.  These teams collaborate with community and primary care and provide system navigation to keep at risk seniors at home and out of hospital.  Our program does not have appointments available, because when people contact us for help, its at a time they need itmost, we fit them in.  This is why there is no wait list as well.  This has caused our workers case loads to be at extreme levels, and staff stress levels high as a result.  More staffing is needed to assist with the current demand in this program</t>
  </si>
  <si>
    <t>2021-03-03 01:25</t>
  </si>
  <si>
    <t>Asset02817</t>
  </si>
  <si>
    <t>GMHPOP</t>
  </si>
  <si>
    <t>2867 Ellesmere Rd, Scarborough, ON; 3050 Lawrence Ave E, Scarborough, ON</t>
  </si>
  <si>
    <t>M1E 4B9; M1P 2V5</t>
  </si>
  <si>
    <t>We consolidated the program – so this is across SHN</t>
  </si>
  <si>
    <t>sli2@shn.ca</t>
  </si>
  <si>
    <t>Shirley Shi Ling Li</t>
  </si>
  <si>
    <t>2022-07-18 08:47</t>
  </si>
  <si>
    <t>Asset01808</t>
  </si>
  <si>
    <t>Rehab Care, Acute Care, LTC</t>
  </si>
  <si>
    <t>1.4 FTE support all Geriatric Psychiatry Programs - Inpatient and Outpatient Consult and Outreach</t>
  </si>
  <si>
    <t>2021-04-21 02:07</t>
  </si>
  <si>
    <t>Asset01559</t>
  </si>
  <si>
    <t>Geriatric Psychiatry Outpatient Clinics</t>
  </si>
  <si>
    <t>Ambulatory Mental Health</t>
  </si>
  <si>
    <t>Accurate diagnosis and treatment can improve quality of life. At Baycrest, with our special focus on aging and brain health, we treat a range of conditions that impact the brain’s ability to function at its best – including physical problems, anxiety, depression, cognitive issues, and Alzheimer’s disease and other dementias.The Outpatient Mental Health Program for adults aged 65 and older offers: outpatient services at Baycrest; outreach services in clients’ homes; and, a Telepsychiatry video-conferencing service to assist older adults residing outside of the Greater Toronto Area.Our experienced team of psychiatrists, nurses, occupational therapists and social workers provides assessment and holistic, time-limited treatment along with support, counselling and education for clients and their families.</t>
  </si>
  <si>
    <t>2021-01-31 08:44</t>
  </si>
  <si>
    <t>Asset01635</t>
  </si>
  <si>
    <t>Kitchener Waterloo Geriatric Psychiatry Clinic</t>
  </si>
  <si>
    <t>Canadian Mental Health Association - Waterloo Wellington</t>
  </si>
  <si>
    <t>1 Blue Springs Waterloo Ontario</t>
  </si>
  <si>
    <t>N2J 4M1</t>
  </si>
  <si>
    <t>Note decrease in referrals - consult model versus treatment and follow up model had an impact and change in team structure changed</t>
  </si>
  <si>
    <t>jmckinnon@cmhaww.ca</t>
  </si>
  <si>
    <t>Jane McKinnon Wilson</t>
  </si>
  <si>
    <t>2021-02-11 10:35</t>
  </si>
  <si>
    <t>Asset01698</t>
  </si>
  <si>
    <t>Community Mental Health Services</t>
  </si>
  <si>
    <t>Collingwood General and Marine Hospital</t>
  </si>
  <si>
    <t>459 Hume Street, Collingwood, ON</t>
  </si>
  <si>
    <t>L9Y 1W6</t>
  </si>
  <si>
    <t>Community mental health service that also supports older adults.</t>
  </si>
  <si>
    <t>2021-03-15 01:07</t>
  </si>
  <si>
    <t>Asset01703</t>
  </si>
  <si>
    <t>Dr. Golas' Clinic</t>
  </si>
  <si>
    <t>Appointments prn via OTN</t>
  </si>
  <si>
    <t>2021-03-15 01:22</t>
  </si>
  <si>
    <t>Asset02256</t>
  </si>
  <si>
    <t>- No set appointment times per year - flexible clinic schedule.- Unable to separate face-to-face vs. telephone vs. video appointments at this time. Numbers do not include telephone conversations with patients/families providing information and answering questions.- Unable to calculate number of unique patients per year – Geriatric Psychiatrist aims to assess patients annually.- Hours of Service – clinic ran once a month.</t>
  </si>
  <si>
    <t>2022-07-04 11:20</t>
  </si>
  <si>
    <t>Asset01791</t>
  </si>
  <si>
    <t>Centre for Healthy Aging - Geriatric Psychiatry Clinics, St. peter's Hospital Site, HHS</t>
  </si>
  <si>
    <t>Referrals from primary care go through HNHB SGS Central Clinical Intake Service and then come to us.</t>
  </si>
  <si>
    <t>2021-04-07 04:06</t>
  </si>
  <si>
    <t>Asset01139</t>
  </si>
  <si>
    <t>Geriatric Psychiatry Outpatient Clnics</t>
  </si>
  <si>
    <t>Individuals from community referred to the clinic or a psychiatric assessment, referrals are booked upon receipt. The psychiatrist provides consultation report for referring doctor and provides ongoing psychiatric follow up if required</t>
  </si>
  <si>
    <t>2020-12-18 11:33</t>
  </si>
  <si>
    <t>Asset01033</t>
  </si>
  <si>
    <t>10 trench street richmond hill</t>
  </si>
  <si>
    <t>L4C4Z3</t>
  </si>
  <si>
    <t>secretarial support 8 hour/hr</t>
  </si>
  <si>
    <t>community primary care physicians and ED</t>
  </si>
  <si>
    <t>run clinic 2 morning per week</t>
  </si>
  <si>
    <t>janine.jackson@mackenziehealth.ca</t>
  </si>
  <si>
    <t>janine jackson</t>
  </si>
  <si>
    <t>2020-12-11 02:26</t>
  </si>
  <si>
    <t>Asset01679</t>
  </si>
  <si>
    <t>Seniors Mental Health</t>
  </si>
  <si>
    <t>1200 Fourth Avenue, St. Catharines, ON</t>
  </si>
  <si>
    <t>L2S 0A9</t>
  </si>
  <si>
    <t>Referral sources are:
-	Inpatient mental health
-	Seniors Community Agencies
-	Family Health Teams
-	Primary Care
-	Long Term Care
-	Retirement Homes</t>
  </si>
  <si>
    <t>Includes:Seniors’ Mental Health Independent Living &amp; Exercise Program (SMhiLE)NP-led Memory Assessment</t>
  </si>
  <si>
    <t>2021-02-25 09:50</t>
  </si>
  <si>
    <t>Asset00969</t>
  </si>
  <si>
    <t>Geriatric psychiatry clinic</t>
  </si>
  <si>
    <t>243 CONSUMERD RD, UNIT 300, TORONTO, ON</t>
  </si>
  <si>
    <t>- another psychiatrist runs a clinic 12hours/month</t>
  </si>
  <si>
    <t>Referral source - GPs; ER; LHIN; inpatient; specialists; community support services</t>
  </si>
  <si>
    <t>-NO CATCHMENT AREA</t>
  </si>
  <si>
    <t>2020-12-01 03:45</t>
  </si>
  <si>
    <t>Asset01090</t>
  </si>
  <si>
    <t>Geriatric Mental Health Clinic</t>
  </si>
  <si>
    <t>Ontario Shores Centre for Mental Health Sciences</t>
  </si>
  <si>
    <t>1615 Dundas Street East, Whitby ON, West Tower, 3rd Floor, Unit 306</t>
  </si>
  <si>
    <t>L1N 2L1</t>
  </si>
  <si>
    <t>Must be from a GP or NP via our Central Intake.</t>
  </si>
  <si>
    <t>.Age of 65 and older with a psychiatric concern that is either treatment resistant or complex in nature presenting with one or more of the following: cognitive changes, behavioural changes, mood changes, anxiety or psychotic symptoms.Services we offer include:•	Specialized medical consultations (geriatric psychiatry)•	Ongoing psychiatric follow-up for treatment optimization•	Evidence-based psychotherapy•	Cognitive behavior therapy group treatment (12-week skill building group) for seniors struggling with symptoms of depression and anxiety. Memory concerns, general mental health (mood anxiety, psychosis).  Individuals are able to attend community clinic appointments and live in the Durham Region.</t>
  </si>
  <si>
    <t>wedgeh@ontarioshores.ca</t>
  </si>
  <si>
    <t>Hollee Wedge</t>
  </si>
  <si>
    <t>2020-12-15 12:54</t>
  </si>
  <si>
    <t>Asset01009</t>
  </si>
  <si>
    <t>Psychiatric Assessment Services for the Elderly (PASE)</t>
  </si>
  <si>
    <t>Haliburton; Northumberland; Peterborough; Kawartha Lakes</t>
  </si>
  <si>
    <t>Psychogeriatric Resource Consultants (also entered as separate template)</t>
  </si>
  <si>
    <t>Referrals can be made by anyone, although there must be a family physician whose agreement with the referral is required. To access the PRC services, a working caregiver may call to consult around the case. PRC’s are not to see the patient, but support the healthcare team in their choices around assessment and treatment.</t>
  </si>
  <si>
    <t>Psychiatric Assessment Services for the Elderly (PASE) at Peterborough Regional Health Centre (PRHC) is a program that offers geriatric mental health assessment, consultation and education services. We provide treatment for people 65 and older. We offer: Individual assessment to address patients issues through social work, nursing, and/or psychiatric inputEducation, liaison and support for caregivers, involved professionals and community agenciesPsychogeriatric Resource Consultant (PRC) servicesRecommendation of treatment, services, strategies or case managementSEEKING CARETo access care through PASE, patients must be: 65 and older who have developed a mental health condition later in lifeBe located in Peterborough, Haliburton, City of Kawartha Lakes or  Northumberland countyLiving in their own home or in a long-term care facility</t>
  </si>
  <si>
    <t>2020-12-10 02:03</t>
  </si>
  <si>
    <t>Asset01518</t>
  </si>
  <si>
    <t>Seniors Mental Health Ambulatory Clinic</t>
  </si>
  <si>
    <t>Frontenac; Lennox and Addington</t>
  </si>
  <si>
    <t>Primary Care
Acute care
LTC</t>
  </si>
  <si>
    <t>telephone visits is telephone and video combined (do not track separately)Caregivers seen is an estimatePrimary contact is Kathy Baker bakerk@providencecare.ca</t>
  </si>
  <si>
    <t>2021-01-29 02:50</t>
  </si>
  <si>
    <t>SJHH Seniors Mental Health Outpatient and Outreach Service - Hamilton</t>
  </si>
  <si>
    <t>St. Joseph's Health Care Hamilton - West 5th - Hamilton Seniors MH Outpatient and Outreach Program</t>
  </si>
  <si>
    <t>100 West 5th, Hamilton, ON L8P3R2</t>
  </si>
  <si>
    <t>L8P3R2</t>
  </si>
  <si>
    <t>1.0 FTE neuropsychologist shared across all our SMH community services and also a resource for central SJHH referrals for seniors community and inpatient 
0.5 FTE mental health worker who was a regulated health professional (RN)</t>
  </si>
  <si>
    <t>primary care community
re-directed referrals from other SJHH ambulatory MH&amp;A programs 
SJHH inpatient - acute and tertiary psychiatry and non psychiatry beds e.g. medicine</t>
  </si>
  <si>
    <t>The SJHH Seniors Mental Health Outpatient and Outreach Service staff and affiliated physicians provide comprehensive assessment, treatment planning, case management support, short term psychotherapy, health teaching, education, advocacy, consultation and collaboration as a means to serve and support seniors with complex mental health, addiction and behavioral issues which may include: mood disorders ( e.g. depression, mania) anxiety, psychosis, progressive cognitive disorder and/or substance use disorder.); behavioral complications associated with neurodegenerative cognitive impairment ( e.g. Alzheimer's disease); chronic mental illness ( e.g. schizophrenia, bipolar disorder etc. ) complicated by age related decline in physical and mental health. We provide outreach e.g. home visiting service to those seniors who will not or cannot access traditional ambulatory services e.g. office or clinic setting within Hamilton/Brant region. Those persons who are under age 65 years of age requiring specialized assessment and/or management as described above will be considered on an individual basis.</t>
  </si>
  <si>
    <t>jabaxter@stjoes.ca</t>
  </si>
  <si>
    <t>Julia Baxter</t>
  </si>
  <si>
    <t>Asset02243</t>
  </si>
  <si>
    <t>epeterse@stjoes.ca</t>
  </si>
  <si>
    <t>Eugenia Petersen</t>
  </si>
  <si>
    <t>2022-06-30 02:32</t>
  </si>
  <si>
    <t>Asset01834</t>
  </si>
  <si>
    <t>2075 Bayview Avenue</t>
  </si>
  <si>
    <t>Emergency Department; Other; Primary Care</t>
  </si>
  <si>
    <t>Adult Psychiatry</t>
  </si>
  <si>
    <t>hema.bhatt@sunnybrook.ca</t>
  </si>
  <si>
    <t>Hemasvi Bhatt</t>
  </si>
  <si>
    <t>2021-11-23 03:28</t>
  </si>
  <si>
    <t>Asset02619</t>
  </si>
  <si>
    <t>54 Parkway Ave,. Markham, Ontario</t>
  </si>
  <si>
    <t>L3P 2G4</t>
  </si>
  <si>
    <t>Community Agency; Emergency Department; Home and Community Care Support Services; Primary Care; Self Referral</t>
  </si>
  <si>
    <t>non specialized Geriatric Services, Specialists</t>
  </si>
  <si>
    <t>2022-07-14 04:55</t>
  </si>
  <si>
    <t>Asset01540</t>
  </si>
  <si>
    <t>Geriatric Psychiatry Outpatient Clinic</t>
  </si>
  <si>
    <t>The Geriatric Psychiatry Outpatient Clinic offers assessment and treatment of older adults with mental health problems living in the community. We see older adults with: Depression; Anxiety; Paranoia/suspiciousness; Behavioural changes related to dementia. The clinic provides an initial assessment and treatment recommendations. We make suggestions about other appropriate services and provide some limited follow-up therapy. We liaise with family doctors, other specialists, CCAC, and social workers as needed.  Family education and support is an important part of our work.</t>
  </si>
  <si>
    <t>2021-01-29 05:11</t>
  </si>
  <si>
    <t>Asset01442</t>
  </si>
  <si>
    <t>Geriatric Psychiatry Outreach Teams</t>
  </si>
  <si>
    <t>Geriatric Psychiatry Community Service</t>
  </si>
  <si>
    <t>3560 Bathurst Street</t>
  </si>
  <si>
    <t>The GPCS is a community outreach program that provides mental health related service to individuals who are not able to access treatment at our onsite Ambulatory Mental Health Clinic and/or those who require case management. Our interprofessional services include:assessment and diagnosistreatment including medication management and non-pharmacological approachescase management including:advocating for the best possible services on behalf of clients and familiesmonitoring and ongoing support of clientsreferrals and coordinating access to other Baycrest services and/or community programshelping clients navigate the healthcare systemeducation for clients, families and professional caregivers about mental health issuesdementia care including responsive behaviourscaregiver support and counsellingongoing follow-up as neededEligibility Criteria:Aged 65 years or olderPsychiatric or suspected psychiatric illnessUnable to attend appointments onsite or requires case managementWithin catchment area (Steeles Avenue to St. Clair Avenue and Avenue Road to Dufferin Street)</t>
  </si>
  <si>
    <t>2021-01-26 01:47</t>
  </si>
  <si>
    <t>Asset01632</t>
  </si>
  <si>
    <t>Cambridge Memorial Hospital Seniors Mental Health and Psychiatry Program</t>
  </si>
  <si>
    <t>no comments</t>
  </si>
  <si>
    <t>2021-02-11 10:26</t>
  </si>
  <si>
    <t>Asset01682</t>
  </si>
  <si>
    <t>District Mental Health Services for Older Adults: Geriatric Psychiatry Outreach Team</t>
  </si>
  <si>
    <t>Geriatric Mental Health Worker</t>
  </si>
  <si>
    <t>Our program does not have appointments available, because when people contact us for help, its at a time they need itmost, we fit them in.  This is why there is no wait list as well.  This has caused our workers case loads to be at extreme levels, and staff stress levels high as a result.  More staffing is needed to assist with the current demand in this program</t>
  </si>
  <si>
    <t>2021-03-03 01:30</t>
  </si>
  <si>
    <t>Asset01630</t>
  </si>
  <si>
    <t>Seniors Mental Health and Psychiatry Outreach Team CMHAWW</t>
  </si>
  <si>
    <t>Canadian Mental Health Association Waterloo Wellington 80 Waterloo Avenue Guelph Ontario</t>
  </si>
  <si>
    <t>N1H0A1</t>
  </si>
  <si>
    <t>Canadian Mental Health Association Waterloo Wellington 234 St. Patrick Street East</t>
  </si>
  <si>
    <t>N1M1X6</t>
  </si>
  <si>
    <t>GEM, Acute Care, Primary Care, Community Support Services, Police, Paramedics</t>
  </si>
  <si>
    <t>No additional comments</t>
  </si>
  <si>
    <t>2021-02-11 10:16</t>
  </si>
  <si>
    <t>Asset01889</t>
  </si>
  <si>
    <t>SGS Intensive Geriatric Services</t>
  </si>
  <si>
    <t>Emergency Department; Community Agency; Home and Community Care Support Services; Primary Care</t>
  </si>
  <si>
    <t>GEM, Acute Care, Primary Care, Community Support Services</t>
  </si>
  <si>
    <t>2022-03-07 11:00</t>
  </si>
  <si>
    <t>Asset01894</t>
  </si>
  <si>
    <t>GEM, Family Physicians, General Hospital, Emergency Department, Homewood Health Centre</t>
  </si>
  <si>
    <t>2022-03-07 02:06</t>
  </si>
  <si>
    <t>Asset01453</t>
  </si>
  <si>
    <t>Integrated Psychogeriatric Outreach Program (IPOP)</t>
  </si>
  <si>
    <t>Central LHIN</t>
  </si>
  <si>
    <t>126 Wellington Street West, Suite 216</t>
  </si>
  <si>
    <t>L4G 2N9</t>
  </si>
  <si>
    <t>Simcoe; Toronto</t>
  </si>
  <si>
    <t>Self referrals, Primary Care Physicians, Home and Community Care, Family Health Teams, GEM Nurses, BSO, Geriatric Outreach Teams, Mackenzie Health Mental Health Outpatient Clinic, Family, Alzheimer's Society, Canadian Mental Health Association - York Region and South Simcoe</t>
  </si>
  <si>
    <t>LOFT became the new service provider for Integrated Psychogeriatric Outreach Program in April 2019 and therefore date is being submitted for the fiscal year 2019/20 as our first submission.  We provided services to those 55 years of age and older in respect to older adults.IPOP serves York Region and South Simcoe areas within the GTA.</t>
  </si>
  <si>
    <t>ssaulnier@loftcs.org</t>
  </si>
  <si>
    <t>Suzanne Saulnier</t>
  </si>
  <si>
    <t>2021-01-27 02:39</t>
  </si>
  <si>
    <t>Asset01510</t>
  </si>
  <si>
    <t>Seniors' Mental Health Program - Consultation Service</t>
  </si>
  <si>
    <t>CMHA CTB - TIMMINS</t>
  </si>
  <si>
    <t>330 Second Avenue, Suite 201, Timmins, ON</t>
  </si>
  <si>
    <t>P4P 1C2</t>
  </si>
  <si>
    <t>Physician, Psychiatrist, NP from hospital, community, LTCH, agencies, etc.</t>
  </si>
  <si>
    <t>Consultative partnership with North Bay Regional Health Centre (NBRHC), Northern Ontario Francophone Psychiatric Program (NOFPP) and Canadian Mental Health Association –Cochrane Timiskaming Branch (CMHA–CT). The Registered Nurses are supervised by a Program Manager (PM) in the Timmins office. The PM works collaboratively with the Program Coordinator at NBRHC. The program provides community-based psychiatric consultation services to older adults in the Timmins area. Following an in-depth assessment, a consultation report with recommendations from the Geriatric Psychiatrists, as well as a follow-up plan is forwarded to the Family Physician (FP)/Nurse Practitioner(NP).  Care will continue to be coordinated by the FP/NP to maintain a high quality of life in the least restrictive environment. Clinics are held at the Timmins and District Hospital 3 days/month. Collaborative community partnerships are key to providing quality care to mutual clients. This relationship has also provided seamless transitions to the hospital and Long-Term Care Homes. This program collaborates internally when possible with the North East Behavioural Supports program with CMHA-CT in collaboration with NBRHC. Increased administrative support and access to a Social Worker within the program would be a benefit to increasing capacity for the current client waitlist.</t>
  </si>
  <si>
    <t>tclarke@cmhact.ca</t>
  </si>
  <si>
    <t>Tracy Clarke</t>
  </si>
  <si>
    <t>2021-01-29 01:48</t>
  </si>
  <si>
    <t>Asset01587</t>
  </si>
  <si>
    <t>Seniors' Mental Health - Consultation Service</t>
  </si>
  <si>
    <t>CMHA CTB -Timiskaming site</t>
  </si>
  <si>
    <t>20 May Street South, New Liskeard</t>
  </si>
  <si>
    <t>RN for SMH KL vacant. Unable to fill for this period.</t>
  </si>
  <si>
    <t>Physicians, Psychiatrists, NPs from hospital, LTHC, community, agencies, etc.</t>
  </si>
  <si>
    <t>Consultative partnership with North Bay Regional Health Centre (NBRHC), Northern Ontario Francophone Psychiatric Program (NOFPP) and Canadian Mental Health Association –Cochrane Timiskaming Branch (CMHA–CT). The Registered Nurse is supervised by a Program Manager (PM) from the Timmins office. The P.M. works collaboratively with the Program Coordinator at NBRHC. The program provides community-based psychiatric consultation services to older adults in the Timiskaming area. Following an in-depth assessment, a consultation report with recommendations from the Geriatric Psychiatrist, as well as a follow-up plan is forwarded to the Family Physician (FP)/Nurse Practitioner(NP).  Care will continue to be coordinated by the FP/NP to maintain a high quality of life in the least restrictive environment. Clinics are held at the New Liskeard and Kirkland Lake offices, hospital and Long-Term Care Homes every 3 months for 2 days per visit from the Geriatric Psychiatrists. Collaborative community partnerships are key to providing quality care to mutual clients. This relationship has also provided seamless transitions to the hospital and Long-Term Care Homes. Increased administrative support and access to a Social Worker within the program would be a benefit to increasing capacity for the current client waitlist. Ongoing challenge with not being able to fill the Kirkland Lake RN position of 0.6 FTE. This vacancy required the New Liskeard RN to serve and travel the whole Timiskaming district.</t>
  </si>
  <si>
    <t>2021-02-03 03:50</t>
  </si>
  <si>
    <t>Asset00932</t>
  </si>
  <si>
    <t>GPCSO</t>
  </si>
  <si>
    <t>Geriatric Psychiatry Community Services of Ottawa</t>
  </si>
  <si>
    <t>75 Bruyere suite 129Y</t>
  </si>
  <si>
    <t>K1N 5C7</t>
  </si>
  <si>
    <t>One place to refer for Geriatric PsychiatrySince June 2017, we have partnered with the Geriatric Psychiatry Program at The Royal to offer Ottawa Geriatric Psychiatry Centralized Intake Service. All referrals to out-patient Geriatric Psychiatry within the city of Ottawa are now triaged through this service.Our bilingual interdisciplinary team works to address the medical, psychological and social complexity of geriatric mental health issues.Psychiatric ConsultationsOur physicians work collaboratively with referring physicians to provide psychiatric diagnosis and  treatment for older adults with cognitive disorders and mental illnesses.Case ManagementOur outreach team is made up of nurses, social workers and occupational therapists.  Case Managers work with clients and their support network in their homes. We provide a comprehensive psychosocial assessment and develop a plan with you and your family/caregiver to address your mental health care needs. Short-term Case Management is provided in partnership with other senior-focused organizations to support your independence and your mental health.GroupsAt GPCSO we are pleased to be able to offer two group therapy programs.Stress Reduction for Senior Caregivers Through Mindfulness – Offered twice a year to caregivers of persons living with dementia or other mental illness who are registered patients of GPCSO or The Royal Geriatrics Program. Mindfulness Group poster.Mindfulness Group ResourcesEnhanced Cognitive Behaviour Therapy (CBT) for Seniors with Depression and Anxiety Disorders – Offered once a year to older adults who are registered patients of GPCSO or The Royal Geriatrics Program. CBT group poster</t>
  </si>
  <si>
    <t>vdemers@bruyere.org</t>
  </si>
  <si>
    <t>Vickie Demers</t>
  </si>
  <si>
    <t>2020-10-20 12:20</t>
  </si>
  <si>
    <t>Asset01792</t>
  </si>
  <si>
    <t>Centre for Healthy Aging - Geriatric Psychiatry Outreach Service, St. Peter's Hospital Site, HHS</t>
  </si>
  <si>
    <t>Referrals from primary care for community dwelling seniors go to HNHB SGS Central Clinical Intake Service to us.  Referrals for LTC come directly to us.  We do home visits and visit to caseloads in 27 LTCs in the communities of Hamilton.</t>
  </si>
  <si>
    <t>Number Caregivers Served estimated as:  # unique pts x 0.8Administration:  Clerical &amp; Intake = 1.7</t>
  </si>
  <si>
    <t>2021-04-07 04:15</t>
  </si>
  <si>
    <t>Asset01137</t>
  </si>
  <si>
    <t>1.0 FTE Advance Practice Nurse and 1.0 FTE Nurse Clinician</t>
  </si>
  <si>
    <t>The Geriatric Mental Health Outreach Team assists with managing mental, physical, and behavioural challenges in the elderly. We provide the following specialized services for our residents: assessment, consultation, treatment, and short-term follow-up. Our team works with residents, family, staff and other health care professionals at individual long-term care homes to manage challenging behaviours and mental health concerns, avoid unnecessary visits to the Emergency Department, ensure safe transfers to and from the hospital, and enhance knowledge and build capacity.</t>
  </si>
  <si>
    <t>2020-12-18 11:04</t>
  </si>
  <si>
    <t>Asset00968</t>
  </si>
  <si>
    <t>Geriatric psychiatry outreach services</t>
  </si>
  <si>
    <t>243 Consumers Rd,unit 300, Toronto, ON</t>
  </si>
  <si>
    <t>Referral source - GP; ER; inpatient; specialist; community support services</t>
  </si>
  <si>
    <t>- one psychiatrist visits LTCs, 188 visits were made during this fiscal year, no set schedule for these visits- psychiatry outreach visits are made on Mondays</t>
  </si>
  <si>
    <t>2020-12-01 03:38</t>
  </si>
  <si>
    <t>Asset01093</t>
  </si>
  <si>
    <t>Long Term Care (LTC) Outreach Team and Geriatric Mental Health Community Outreach Team (GMHCOT)</t>
  </si>
  <si>
    <t>Behavioural Therapist</t>
  </si>
  <si>
    <t>Referrals are accepted by primary care providers (GPs/NPs), specialists, hospitals (acute and tertiary care) and other community agencies (DCC, GAIN, etc.).</t>
  </si>
  <si>
    <t>LTC Outreach Team - Age of 65 and older with a psychiatric concern that is either treatment resistant or complex in nature presenting with one or more of the following: cognitive     changes, behavioural changes, mood changes, anxiety or psychotic symptoms.- Individuals younger than age 65 will be reviewed on a case by case basisServices we offer include:- Specialized medical consultations (geriatric psychiatry, nurse practitioner, RN, BT)- Short term psychiatric follow-up for treatment optimization Geriatric Mental Health Community Outreach TeamThe Geriatric Mental Health Community Outreach Team provides a client-centered assessment and individualized treatment/service plan by a community nurse clinician and a nurse practitioner.  Individual care plans are developed to manage symptoms, address needs, and develop management techniques.  Short-term case management and mental health follow up is provided for treatment optimization and support. Health teaching and education will be provided to assist patients as they transition into the community and can be initiated while in acute and tertiary care settings.  - Individuals 65 years and older who have a mental health concern, are unable to attend community clinic appointments and live in the Durham Region.  Individuals must be medically stable.</t>
  </si>
  <si>
    <t>2020-12-15 01:03</t>
  </si>
  <si>
    <t>Asset01515</t>
  </si>
  <si>
    <t>Seniors Mental Health Outreach Team</t>
  </si>
  <si>
    <t>640 Cat Woods Dr. Kingston, Ontario; 111 Industrial Blvd Napanee, Ontario; 470 Dundas St East Belleville, Ontario</t>
  </si>
  <si>
    <t>K7P 2Y5; K7R 3Z1; K8N 1G1</t>
  </si>
  <si>
    <t>Frontenac; Hastings; Lennox and Addington; Prince Edward</t>
  </si>
  <si>
    <t>For Urban Kingston - 5.0 FTE RNs + 1.0 FTE RN Central Access
For Rural Frontenac, Lennox &amp; Addington - 4.0 FTE RNs
For Hastings Prince Edward - 7.0 FTE RNs + 1.0 FTE Central 
Other FTEs are shared resources</t>
  </si>
  <si>
    <t>Telephone visits (3305) represent telephone and video combined2300 family/caregiver is an estimatePrimary contact is Kathy Baker bakerk@providencecare.ca</t>
  </si>
  <si>
    <t>2021-01-29 02:48</t>
  </si>
  <si>
    <t>Asset00956</t>
  </si>
  <si>
    <t>3030 Birchmount Rd. Scarborough</t>
  </si>
  <si>
    <t>Referral Form</t>
  </si>
  <si>
    <t>I uploaded the referral form here.</t>
  </si>
  <si>
    <t>eanstey@shn.ca</t>
  </si>
  <si>
    <t>Erin Anstey</t>
  </si>
  <si>
    <t>2020-11-30 01:55</t>
  </si>
  <si>
    <t>Asset01810</t>
  </si>
  <si>
    <t>Seniors' Outpatient Services Geriatric Psychiatry Outreach Team</t>
  </si>
  <si>
    <t>Primary Care, Specialists, Emergency Department, Acute Care, Rehab Care, Long Term Care</t>
  </si>
  <si>
    <t>Combined Service with Geriatric Psychiatry Inpatient Consultation under SGS Geriatric Psychiatry Consultation - 1.4 FTE as part of entire consult program</t>
  </si>
  <si>
    <t>2021-04-21 02:08</t>
  </si>
  <si>
    <t>Asset02241</t>
  </si>
  <si>
    <t>SJHH Seniors Mental Health Outreach Brant</t>
  </si>
  <si>
    <t>St. Joseph's Health Care Hamilton - West 5th - Brant Seniors MH Outreach Program</t>
  </si>
  <si>
    <t>99 Wayne Gretzky Parkway, Brantford</t>
  </si>
  <si>
    <t>N3S 7P1</t>
  </si>
  <si>
    <t>2022-06-30 02:27</t>
  </si>
  <si>
    <t>Asset02242</t>
  </si>
  <si>
    <t>SJHH Seniors Mental Health Outreach Program - Halton - NW Mississauga</t>
  </si>
  <si>
    <t>St. Joseph's Health Care Hamilton - West 5th - Halton Seniors MH Outreach Program</t>
  </si>
  <si>
    <t>5230 South Service Road Burlington ON L7L 5P2</t>
  </si>
  <si>
    <t>L7L5P2</t>
  </si>
  <si>
    <t>1.0 Seniors Concurrent Disorder Worker ( long term seconded position from Halton ADAPT) 
7.9 Mental Health Workers who are regulated health professions (RN, OT, SW) however function and operate s in transdisciplinary fashion
1.0 Clinical Manager, Seniors MH Outpt and Outreach Services supporting Halton, Niagara, Brant and Hamilton SMHOPs</t>
  </si>
  <si>
    <t>primary care physicians - community
LTCH attending physicians</t>
  </si>
  <si>
    <t>The SJHH Seniors Mental Health Outreach Program - Halton staff and affiliated physicians provide comprehensive assessment, treatment planning, case management support, short term psychotherapy (individual and group) , health teaching, education, advocacy, consultation and collaboration as a means to serve and support seniors with complex mental health, addiction and behavioral issues which may include: mood disorders ( e.g. depression, mania) anxiety, psychosis, progressive cognitive disorder and/or substance use disorder.); behavioral complications associated with neurodegenerative cognitive impairment ( e.g. Alzheimer's disease); chronic mental illness ( e.g. schizophrenia, bipolar disorder etc. ) complicated by age related decline in physical and mental health. We provide outreach e.g. home visiting service to those seniors who will not or cannot access traditional ambulatory services e.g. office or clinic setting within Halton and north west Mississauga. We service seniors and their families residing in community based and within 27 LTCHS geographically catchmented to us.  Those persons who are under age 65 years of age requiring specialized assessment and/or management as described above will be considered on an individual basis. ** see attachment re: formal partnership</t>
  </si>
  <si>
    <t>2022-06-30 02:30</t>
  </si>
  <si>
    <t>Asset02244</t>
  </si>
  <si>
    <t>SJHH Seniors Mental Health Outreach Program - Niagara</t>
  </si>
  <si>
    <t>St. Joseph's Health Care Hamilton - West 5th - Niagara Seniors MH Outreach Program</t>
  </si>
  <si>
    <t>26 Hiscott, Unit 201 St Catharines, ON L2R 1C6</t>
  </si>
  <si>
    <t>L2R 1C6</t>
  </si>
  <si>
    <t>2.6 FTE - mental health workers who are regulated health professionals who operate and function in a transdisciplinary role</t>
  </si>
  <si>
    <t>The SJHH Seniors Mental Health Outreach Program - Niagara staff and affiliated physicians provide comprehensive assessment, treatment planning, case management support, health teaching, education, advocacy, consultation and collaboration as a means to serve and support seniors with complex mental health, addiction and behavioral issues which may include: mood disorders ( e.g. depression, mania) anxiety, psychosis, progressive cognitive disorder and/or substance usedisorder.); behavioral complications associated with neurodegenerative cognitive impairment ( e.g. Alzheimer's disease); chronic mental illness ( e.g. schizophrenia, bipolar disorder etc. ) complicated by age related decline in physical and mental health. We provide outreach e.g. home visiting service to those seniors who will not or cannot access traditional ambulatory services e.g. office or clinic setting within Niagara Region.  The program services seniors and their families who reside in community based settings and in any of the 32 LTCHs in Niagara Region.  Attached is the LTCH referral form used in Niagara Region, and now across our SJHH SMHOPs. which was originally collaboratively developed with LTCHs, BSO, PRCs and our SMHOP service as a means to optimize use of internal LTCH resources ( e.g. Responsive Behaviour Meetings, RB or PIECES champions etc.) and external resources ( e.g. PRC, BSO, SMHOP, NP) and forward onto SMHOP the most appropriate referrals and to assist with prioritization. Those persons who are under age 65 years of age requiring specialized assessment and/or management as described above will be considered on an individual basis.</t>
  </si>
  <si>
    <t>2022-06-30 02:34</t>
  </si>
  <si>
    <t>Asset01589</t>
  </si>
  <si>
    <t>Community Psychiatric Services for the Elderly</t>
  </si>
  <si>
    <t>F307- 2075 Bayview Avenue, Toronto, Ontario</t>
  </si>
  <si>
    <t>Primary care Physicians
 Community Agencies
 Retirement Homes
 LTC Homes
 In Patient psychiatry and medical units</t>
  </si>
  <si>
    <t>All Home visits ceased and became virtual as of March 16, 202.  However when restrictions were loosened there have been about ½ doz clients seen in person.  The RN helped out with injections and consultation for some of the LTC and retirement homes in the catchment. Creative nursing  has happened  One SW provides group  1-2 per month by ZOOM</t>
  </si>
  <si>
    <t>shirley.li@sunnybrook.ca</t>
  </si>
  <si>
    <t>Shirley Li</t>
  </si>
  <si>
    <t>2021-02-03 08:37</t>
  </si>
  <si>
    <t>Asset01713</t>
  </si>
  <si>
    <t>Community consultation service - Geriatric Psychiatry</t>
  </si>
  <si>
    <t>Access to OT, clerical</t>
  </si>
  <si>
    <t>Physician or NP</t>
  </si>
  <si>
    <t>Geriatric Psychiatry outreach team that serves the community and long-term care that supports serious mental illness and responsive behaviours. The service is consult services.</t>
  </si>
  <si>
    <t>2021-03-15 02:25</t>
  </si>
  <si>
    <t>Asset01556</t>
  </si>
  <si>
    <t>Geriatric Psychiatry/Mental Health Day Hospitals</t>
  </si>
  <si>
    <t>Psychiatric Day Hospital</t>
  </si>
  <si>
    <t>About the ProgramThe Psychiatric Day Hospital offers a multi-component, holistic approach to individuals experiencing psychiatric illness such as mood and anxiety disorders.  Treatment includes individual and group psychotherapy, medication management, and a variety of other group interventions  on an outpatient basis.  Participants attend the program from 9:30 am – 3:30 pm for either 2 days (Tuesday &amp; Thursday) or 4 days (Monday – Thursday) for 16 weeks.Our Interprofessional Services Include:assessment and diagnosistreatment including medication management and non-pharmacological approaches such as psychotherapygoal-settinggroup-based counselling/therapygroup interventions/activitiesEligibility Criteria:Aged 65 years or olderHave a  diagnosis of depression or anxietyAbility to participate in group based therapyAble to attend a program at BaycrestAble to commit to attending either the 2 day or 4 day program for 16 weeks</t>
  </si>
  <si>
    <t>2021-01-31 08:34</t>
  </si>
  <si>
    <t>Asset02726</t>
  </si>
  <si>
    <t>Geriatric Telemedicine/Telepsychiatry Service</t>
  </si>
  <si>
    <t>OTN for Geriatric medicine/ geriatric psychiatry</t>
  </si>
  <si>
    <t>170 Colborne St. W.</t>
  </si>
  <si>
    <t>Simcoe; Muskoka; Kawartha Lakes; Durham</t>
  </si>
  <si>
    <t>Only OTN service is included in this submission. Weekdays/ hours of service and FTE resource are flexible/adhoc as needed. Data provided is based on patient population served that is aged 65 and older.</t>
  </si>
  <si>
    <t>lhlam@osmh.on.ca</t>
  </si>
  <si>
    <t>Lillian Lam</t>
  </si>
  <si>
    <t>2022-07-15 02:40</t>
  </si>
  <si>
    <t>Asset01584</t>
  </si>
  <si>
    <t>Geriatricians</t>
  </si>
  <si>
    <t>Inpatient Geriatric Consultations</t>
  </si>
  <si>
    <t>Older adults in the community who have concerns about their physical health or memory may benefit from a comprehensive assessment by one of our experienced geriatricians - physicians who specialize in a holistic approach to seniors' health.The Baycrest Geriatric Assessment Clinic sees clients from the community with a wide range of concerns and issues.In addition to comprehensive geriatric assessments, we provide referrals to Baycrest programs and support services as needed. Our clinic is staffed by certified geriatricians and other healthcare professionals.Referrals can be initiated by family, friends or health professionals but a medical referral form must be completed and submitted by the family physician who will provide ongoing care to the patient.</t>
  </si>
  <si>
    <t>2021-02-01 03:52</t>
  </si>
  <si>
    <t>Asset01970</t>
  </si>
  <si>
    <t>SGS Medical Geriatrician Cambridge Memorial Hospital</t>
  </si>
  <si>
    <t>St. Joseph's Health Centre, 100 Westmount Road, Guelph, ON</t>
  </si>
  <si>
    <t>N1H 5H8</t>
  </si>
  <si>
    <t>Family Physicians</t>
  </si>
  <si>
    <t>Data for this program is held at CMHA WW</t>
  </si>
  <si>
    <t>2022-03-14 10:39</t>
  </si>
  <si>
    <t>Asset01971</t>
  </si>
  <si>
    <t>SGS</t>
  </si>
  <si>
    <t>St. Joseph's Health Centre, 100 Westmount Road Guelph ON Canada</t>
  </si>
  <si>
    <t>Cambridge Memorial Hospital, 700 Coronation Blvd. Cambridge, Ontario</t>
  </si>
  <si>
    <t>2022-03-14 10:41</t>
  </si>
  <si>
    <t>Asset01960</t>
  </si>
  <si>
    <t>NP is 1 FTE at 37.5 hours per week
Geriatrician works 8 hours per work in this program</t>
  </si>
  <si>
    <t>Hospitalists, intensivist</t>
  </si>
  <si>
    <t>381 new referrals. On average each patient is provided 1 initial assessment and on average of 3 follow up visits/ assessments/ follow ups. COVID impact on inpatient admissions in first waves. This program is older adult focused but also diagnosis focused. it is not limited by age. Patients suffering for illnesses such as early on set dementia for example would not be excluded based on age.</t>
  </si>
  <si>
    <t>2022-03-11 09:54</t>
  </si>
  <si>
    <t>Asset01734</t>
  </si>
  <si>
    <t>Centre for Health Aging</t>
  </si>
  <si>
    <t>541 Glenridge Ave., St. Cathariines, ON</t>
  </si>
  <si>
    <t>L2T 1V9</t>
  </si>
  <si>
    <t>Hotel Dieu Shaver Staff Physicians</t>
  </si>
  <si>
    <t>Monthly geriatric consultation</t>
  </si>
  <si>
    <t>2021-03-16 12:48</t>
  </si>
  <si>
    <t>Asset01348</t>
  </si>
  <si>
    <t>SHN has only one CPSO recognized specialist in geriatrics</t>
  </si>
  <si>
    <t>2021-01-18 10:37</t>
  </si>
  <si>
    <t>Asset01346</t>
  </si>
  <si>
    <t>SHN has only one CPSO recognized specialist in geriatrics.</t>
  </si>
  <si>
    <t>2021-01-18 09:37</t>
  </si>
  <si>
    <t>Asset01350</t>
  </si>
  <si>
    <t>2021-01-18 10:41</t>
  </si>
  <si>
    <t>Asset01477</t>
  </si>
  <si>
    <t>Rural Southwest Geriatric Services</t>
  </si>
  <si>
    <t>South West LHIN</t>
  </si>
  <si>
    <t>271 Frances Street</t>
  </si>
  <si>
    <t>N0G 2W0</t>
  </si>
  <si>
    <t>Bruce; Grey; Huron; Perth</t>
  </si>
  <si>
    <t>Geriatrician in Solo practice</t>
  </si>
  <si>
    <t>alexandrea.peel@gmail.com</t>
  </si>
  <si>
    <t>Alexandrea Peel</t>
  </si>
  <si>
    <t>2021-01-29 09:18</t>
  </si>
  <si>
    <t>Asset01812</t>
  </si>
  <si>
    <t>Geriatric Medicine Telemedicine</t>
  </si>
  <si>
    <t>Primary Care, Specialists, Emergency Department, Acute Care, Long Term Care</t>
  </si>
  <si>
    <t>This service is part of the overall service for geriatric Medicine Clinic and Outpatient SGS.  4.0 FTE Geriatricians supporting all Geriatric Medicine services across TBRHSC and SJCG Inpatient and Outpatient.</t>
  </si>
  <si>
    <t>2021-04-21 02:27</t>
  </si>
  <si>
    <t>Asset01975</t>
  </si>
  <si>
    <t>SGS Medical Geriatrician St. Joseph's Health Centre</t>
  </si>
  <si>
    <t>100 Westmount Road Guelph ON Canada</t>
  </si>
  <si>
    <t>Emergency Department; Home and Community Care Support Services; Other; Primary Care</t>
  </si>
  <si>
    <t>Family Physician, General Hospital, CCAC-Home/Community Support Services, Emergency Department, GEM</t>
  </si>
  <si>
    <t>2022-03-14 04:52</t>
  </si>
  <si>
    <t>Asset01873</t>
  </si>
  <si>
    <t>Geriatrician consult via OTN</t>
  </si>
  <si>
    <t>Family Physician Referral</t>
  </si>
  <si>
    <t>2022-03-01 04:06</t>
  </si>
  <si>
    <t>Asset01795</t>
  </si>
  <si>
    <t>In-patient Geriatric Co-Management Services</t>
  </si>
  <si>
    <t>Hospital Elder Life Program - Delirium Prevention Strategies, Hamilton General Hospital (HGH) Site, HHS</t>
  </si>
  <si>
    <t>Hamilton Health Sciences - Hamilton General Hospital</t>
  </si>
  <si>
    <t>237 Barton Street East, Hamilton, Ontario</t>
  </si>
  <si>
    <t>L8L 2X2</t>
  </si>
  <si>
    <t>Elder Life Specialist = 1.26</t>
  </si>
  <si>
    <t>Inpatient Medicine Units mainly.</t>
  </si>
  <si>
    <t>Number in-person Visits represents the total number of annual referrals accepted at the HGH Site.  The HELP strategies are implemented through hundreds of trained volunteers visiting patients on the HELP Service up to 3xday, seven days per week.  We do not collect volunteer visits separately.  We do collect total volunteer hours annually by calendar year (Total HELP Volunteer hours in 2019 = 11,488 hours combined for JH &amp; HGH sites).Number Caregivers Served estimated as:  # unique pts x 0.3Chief of Geriatrics acts as a resource for the HELP Team Registered Nurse is a CNS</t>
  </si>
  <si>
    <t>2021-04-07 04:45</t>
  </si>
  <si>
    <t>Asset01794</t>
  </si>
  <si>
    <t>Hospital Elder Life Program (HELP) - Delirium Prevention Strategies - Juravinski Hospital (JH) Site, HHS</t>
  </si>
  <si>
    <t>Inpatient Medicine Units primarily.</t>
  </si>
  <si>
    <t>Number in-person Visits represents the total number of annual referrals accepted at the JH Site.  The HELP strategies are implemented through hundreds of trained volunteers visiting patients on the HELP Service up to 3xday, seven days per week.  We do not collect volunteer visits separately.  We do collect total volunteer hours annually by calendar year (Total HELP Volunteer hours in 2019 = 11,488 hours combined for JH &amp; HGH sites).Number Caregivers Served estimated as:  # unique pts x 0.3Chief of Geriatrics acts as a resource for the HELP Team Registered Nurse is a CNS</t>
  </si>
  <si>
    <t>2021-04-07 04:38</t>
  </si>
  <si>
    <t>Asset01383</t>
  </si>
  <si>
    <t>Ortho Geriatric Consult Service</t>
  </si>
  <si>
    <t>76 Stuart St., Kingston, Ontario</t>
  </si>
  <si>
    <t>K7L 2V7</t>
  </si>
  <si>
    <t>NP</t>
  </si>
  <si>
    <t>Primary contact Dr. Chris Frank frankc@providencecare.ca</t>
  </si>
  <si>
    <t>2021-01-20 03:08</t>
  </si>
  <si>
    <t>Asset01685</t>
  </si>
  <si>
    <t>Geriatric Inpatient Unit</t>
  </si>
  <si>
    <t>Orderly:1.5FTE
PCA: 14.05FTE</t>
  </si>
  <si>
    <t>Clinical Dietitian:0.3FTECharge Clinical Dietitian: 1.0FTERehab Assistant (OT): 0.5FTERT:1.0FTERT Assistant: 0.5FTE</t>
  </si>
  <si>
    <t>2021-03-10 01:41</t>
  </si>
  <si>
    <t>Asset01508</t>
  </si>
  <si>
    <t>Internal Geriatrician Consults</t>
  </si>
  <si>
    <t>Internal</t>
  </si>
  <si>
    <t>2021-01-29 01:14</t>
  </si>
  <si>
    <t>Asset01798</t>
  </si>
  <si>
    <t>Inpatient Geriatric Consultation/Virtual Ward</t>
  </si>
  <si>
    <t>Geriatric Consultation Service - Hamilton General Hospital  (HGH) Site, HHS</t>
  </si>
  <si>
    <t>All acute care inpatient units</t>
  </si>
  <si>
    <t>In-person Visits represents the number of referrals accepted annually - we do not collect individual visits to patients on service.Number of Caregivers Served estimated as:  # unique pts x0.8</t>
  </si>
  <si>
    <t>2021-04-07 04:58</t>
  </si>
  <si>
    <t>Asset01796</t>
  </si>
  <si>
    <t>Geriatric Consultation Service - Juravinski Hospital Site, HHS</t>
  </si>
  <si>
    <t>Acute Care inpatient units.</t>
  </si>
  <si>
    <t>2021-04-07 04:52</t>
  </si>
  <si>
    <t>Asset01375</t>
  </si>
  <si>
    <t>Geriatric Inpatient Consultation Team</t>
  </si>
  <si>
    <t>865 Regent Street, Sudbury, ON</t>
  </si>
  <si>
    <t>P3Y 3Y9</t>
  </si>
  <si>
    <t>Algoma; Parry Sound; Cochrane; Sudbury; Timiskaming; Greater Sudbury</t>
  </si>
  <si>
    <t>Other inpatient units</t>
  </si>
  <si>
    <t>2021-01-20 11:22</t>
  </si>
  <si>
    <t>Asset02178</t>
  </si>
  <si>
    <t>Geriatric Inpatient Consult Services</t>
  </si>
  <si>
    <t>Health Sciences North - Sudbury Mental Health and Addictions Centre</t>
  </si>
  <si>
    <t>41 Ramsey Lake Road, Sudbury, Ontario</t>
  </si>
  <si>
    <t>P3E 5J1</t>
  </si>
  <si>
    <t>Other Inpatient Units</t>
  </si>
  <si>
    <t>2022-06-27 10:11</t>
  </si>
  <si>
    <t>Asset01666</t>
  </si>
  <si>
    <t>Inpatient units at Niagara Health</t>
  </si>
  <si>
    <t>The inpatient consultation service for GAP is comprised of Geriatricians and Registered Nurses serving all 5 Niagara Health hospital sites.  The patients are initially assessed by the GAP RNs who provide non-pharmacological intervention recommendations to the care team.  The RN consults with the Geriatrician who will then assess the patient and provide further medical management guidance.</t>
  </si>
  <si>
    <t>2021-02-25 09:17</t>
  </si>
  <si>
    <t>Asset01322</t>
  </si>
  <si>
    <t>Geriatric Consult Service</t>
  </si>
  <si>
    <t>Kingston Health Sciences Centre</t>
  </si>
  <si>
    <t>Estimates</t>
  </si>
  <si>
    <t>2021-01-13 09:54</t>
  </si>
  <si>
    <t>Asset01536</t>
  </si>
  <si>
    <t>Inpatient Geriatric Consults</t>
  </si>
  <si>
    <t>inpatient physicians</t>
  </si>
  <si>
    <t>Geriatricians and Geriatric Psychiatrists providing assessment and treatment recommendations to GATU patients</t>
  </si>
  <si>
    <t>2021-01-29 04:55</t>
  </si>
  <si>
    <t>Asset02462</t>
  </si>
  <si>
    <t>Inpatient Geriatric Consultation</t>
  </si>
  <si>
    <t>For Geriatricians: Physicians on the inpatient units, Medicine-on-call physicians in ED (when patient is admitted) 
For Specialized Inpatient Geriatrics Nursing as an open-referral:  Physicians on the inpatient units, Medicine-on-call physicians in ED (when patient is admitted) Inpatient and ED RNs and RPNs, GEM nurses, and Allied Health professionals.</t>
  </si>
  <si>
    <t># of visits annually  490 for Geriatricians and  479 referrals from Specialized Inpatient Geriatrics Nursing.# of Unique Patients Served/Year  480 for Geriatricians and  479 referrals from Specialized Inpatient Geriatrics Nursing</t>
  </si>
  <si>
    <t>2022-07-13 03:27</t>
  </si>
  <si>
    <t>Asset01641</t>
  </si>
  <si>
    <t>Geriatricians - Inpatient Consultation (GMS)</t>
  </si>
  <si>
    <t>Attending Physicians, RN, other</t>
  </si>
  <si>
    <t>As part of FTE for Outpatient Clinic</t>
  </si>
  <si>
    <t>2021-02-12 04:04</t>
  </si>
  <si>
    <t>Asset01543</t>
  </si>
  <si>
    <t>Geriatrics Consult Team</t>
  </si>
  <si>
    <t>Referrals from inpatient attendings at St. Joseph's Healthcare Hamilton</t>
  </si>
  <si>
    <t>Number of family/ friend caregivers supported is an estimate.</t>
  </si>
  <si>
    <t>2021-01-30 10:37</t>
  </si>
  <si>
    <t>Asset01956</t>
  </si>
  <si>
    <t>Inpatient Specialized Geriatric Medicine Consultation Service</t>
  </si>
  <si>
    <t>911 Queen’s Blvd. Kitchener, ON</t>
  </si>
  <si>
    <t>Direct Admissions, Emergency Department and Clinic admissions</t>
  </si>
  <si>
    <t>2022-03-11 09:36</t>
  </si>
  <si>
    <t>Asset01171</t>
  </si>
  <si>
    <t>2020-12-18 02:09</t>
  </si>
  <si>
    <t>Asset01198</t>
  </si>
  <si>
    <t>Inpatient Consult Team</t>
  </si>
  <si>
    <t>D480 - 2075 Bayview Ave, Toronto, Ontario</t>
  </si>
  <si>
    <t>Inpatient referrals: Geriatricians, other specialties, GIM, residents</t>
  </si>
  <si>
    <t>A team consisting of two registered nurses and Geriatric residents who accept referrals for patients in hospital who would benefit from geriatric assessments and optimization of resources in the community.</t>
  </si>
  <si>
    <t>2020-12-21 02:44</t>
  </si>
  <si>
    <t>Asset02058</t>
  </si>
  <si>
    <t>Geriatric Medicine Consult Team</t>
  </si>
  <si>
    <t>Geriatricians, Clinical Nurse Specialist Geriatrics, RN Geriatrics, and Geriatric Psychiatrist provide specialist consultation and follow up to other inpatient services (medicine, surgery, mental health, acute rehabilitation, Transition to Home). Referral from internal hospital programs and physicans. Treatment plan provided to primary care physician at discharge, including referrals to community services for patient and caregiver.</t>
  </si>
  <si>
    <t>jkoop@toh.ca</t>
  </si>
  <si>
    <t>JenKoop</t>
  </si>
  <si>
    <t>2022-06-13 12:25</t>
  </si>
  <si>
    <t>Asset01642</t>
  </si>
  <si>
    <t>Geriatric Inpatient Consultation Acute Care TBRHSC</t>
  </si>
  <si>
    <t>Acute Care</t>
  </si>
  <si>
    <t>As part of FTE Geriatrician for Clinic</t>
  </si>
  <si>
    <t>2021-02-12 04:08</t>
  </si>
  <si>
    <t>Asset01013</t>
  </si>
  <si>
    <t>Nurse Led Outreach Teams (NLOTS)</t>
  </si>
  <si>
    <t>Central LHIN NLOT: Humber River Hospital-North York General Hospital co-hub</t>
  </si>
  <si>
    <t>Service is engaged based on requests from LTCH staff and/or hospital staff</t>
  </si>
  <si>
    <t>"The NLOT is a team of expert nurses who provide time sensitive clinical services to residents in Long-Term Care Homes (LTCHs). The NLOT mandate includes: (1) providing urgent care in LTCHs to avert preventable Emergency Department transfers, (2) building capacity in LTCHs among front line staff to detect and manage acute changes of residents’ conditions, and (3) facilitating direct access to ambulatory care services without an ED admission as well as rapid ED admissions when needed.  Each LTCH has a designated NLOT nurse who can be contacted during identified business hours for urgent clinical concerns. The CLHIN NLOT is strategically located at three hubs: (1) Mackenzie Health-Markham Stouffville (NP Model), (2) Southlake-Stevenson Memorial (NP Model), and (3) Humber River Hospital-North York General Hospital (HRH-NYGH) Hub (NP/RN model). The NLOT utilizes a primary care model with an upstream approach. NLOT nurses manage complex medical issues for residents in LTCHs as well as identify and manage acute changes in residents’ condition early to successfully prevent avoidable ED transfers. NLOT clinicians work within their full scope of practice as part of the interprofessional circle of care to deliver person-centered care. The NLOT team collaborates with LTCHs and their partnering hospitals to provide the right care, at the right place, at the right time, and by the right provider.The Regional Geriatric Program of Toronto (RGP) supports the CLHIN NLOT with coordination across organizations, centralized data collection and analytics, and quality improvement initiatives. With the RGP’s support, the CLHIN NLOT functions as a single team working across hubs and LTCHs. This closer coordination has led to consistent sharing of best practices, capacity building, trouble-shooting, and system analysis of clinical activity."</t>
  </si>
  <si>
    <t>liis-ann.klein@sunnybrook.ca</t>
  </si>
  <si>
    <t>Liis-Ann Klein</t>
  </si>
  <si>
    <t>2020-12-10 04:03</t>
  </si>
  <si>
    <t>Asset01015</t>
  </si>
  <si>
    <t>Central LHIN NLOT: Mackenzie Richmond Hill Hospital-Markham Stouffville Hospital co-hub</t>
  </si>
  <si>
    <t>10 Trench St, Richmond Hill, ON</t>
  </si>
  <si>
    <t>2020-12-10 04:09</t>
  </si>
  <si>
    <t>Asset01017</t>
  </si>
  <si>
    <t>Markham Stouffville Hospital</t>
  </si>
  <si>
    <t>381 Church St, Markham ON</t>
  </si>
  <si>
    <t>L3P 7P3</t>
  </si>
  <si>
    <t>2020-12-10 04:50</t>
  </si>
  <si>
    <t>Asset01675</t>
  </si>
  <si>
    <t>Niagara Nurse-Led Outreach Team</t>
  </si>
  <si>
    <t>LTC Homes</t>
  </si>
  <si>
    <t>The Niagara Nurse-Led Outreach Team is comprised of 3 full time NPs, one of which is an employee of Niagara Region and two whom report to Niagara Health.  The NPs support the 32 long-term care homes in the Niagara Region.  The NH team is supported by a Program Director.The teams' primary functions are to support care in the home to prevent unnecessary ED visits and to reduce hospital length of stay through supportive discharge planning.  They provide education and support to LTC home staff.</t>
  </si>
  <si>
    <t>2021-02-25 09:31</t>
  </si>
  <si>
    <t>Asset02393</t>
  </si>
  <si>
    <t>Nurse Led Outreach Team</t>
  </si>
  <si>
    <t>170 Colborne St. West, Orillia, ON</t>
  </si>
  <si>
    <t>L3V2Z3</t>
  </si>
  <si>
    <t>No referral necessary. Service is provided to any resident living in a LTC facility serviced by the NLOT team.</t>
  </si>
  <si>
    <t>2022-07-12 01:59</t>
  </si>
  <si>
    <t>Asset01019</t>
  </si>
  <si>
    <t>Central LHIN NLOT: Southlake Regional Health Centre-Stevenson Memorial Hospital co-hub</t>
  </si>
  <si>
    <t>Southlake Regional Health Centre</t>
  </si>
  <si>
    <t>465 Davis Dr, Newmarket, ON</t>
  </si>
  <si>
    <t>L3Y 7T9</t>
  </si>
  <si>
    <t>2020-12-10 04:55</t>
  </si>
  <si>
    <t>Asset01358</t>
  </si>
  <si>
    <t>Waterloo Wellington Nurse Led Outreach Team (WW NLOT)</t>
  </si>
  <si>
    <t>100 Westmount Rd, Guelph, ON</t>
  </si>
  <si>
    <t>referrals from LTC home staff/providers, Home &amp; Community Care, Acute Care</t>
  </si>
  <si>
    <t>Currently WWLHIN LTC homes have the lowest potentially avoidable ED transfer rate in the province.</t>
  </si>
  <si>
    <t>carrie.heer@sjhcg.ca</t>
  </si>
  <si>
    <t>Carrie Heer</t>
  </si>
  <si>
    <t>2021-01-19 03:08</t>
  </si>
  <si>
    <t>Asset01469</t>
  </si>
  <si>
    <t>Nursing Led Outreach Team (NLOT)</t>
  </si>
  <si>
    <t>This team of nurses take their expertise in acute care nursing into the long-term care home (LTCH) setting within the Toronto Central LHIN. NLOT contributes to nursing capacity building and emergency transfer avoidance. NLOT works in collaboration with the LTCH physician and nurse in order to coordinate patient care. This team supports LTCH staff for clinical assessments, prescribed interventions and palliative care. LTCH staff are encouraged to contact NLOT if a transfer to acute care is being considered. The NLOT model of care has three components: Prevention, Transport avoidance, Improved hospital to LTCH transition NLOT Objectives: Reduce transfers from LTCH to Emergency Departments for conditions that can be treated in the community Build capacity and confidence of LTCH staff through support, education and mentorship, in order to recognize and manage acute changes Facilitate repatriation of hospitalized LTCH residents</t>
  </si>
  <si>
    <t>2021-01-28 04:11</t>
  </si>
  <si>
    <t>Other (Enter Service Type)</t>
  </si>
  <si>
    <t>Asset02593</t>
  </si>
  <si>
    <t>Clinique de chutes</t>
  </si>
  <si>
    <t>Corrected record from 0.1FTE NP to 0.1 FTE Geriatrician as per Myriam Veilleux email July 14, 2022 11:06 am</t>
  </si>
  <si>
    <t>2022-07-14 03:02</t>
  </si>
  <si>
    <t>Asset02499</t>
  </si>
  <si>
    <t>Clinique de continence</t>
  </si>
  <si>
    <t>2022-07-14 10:44</t>
  </si>
  <si>
    <t>Asset02506</t>
  </si>
  <si>
    <t>Clinique de gériatrie</t>
  </si>
  <si>
    <t>2022-07-14 10:54</t>
  </si>
  <si>
    <t>Asset02503</t>
  </si>
  <si>
    <t>Clinique GEM</t>
  </si>
  <si>
    <t>2022-07-14 10:48</t>
  </si>
  <si>
    <t>Salvation Army Toronto Grace Health Centre</t>
  </si>
  <si>
    <t>M4Y2G5</t>
  </si>
  <si>
    <t>Asset01718</t>
  </si>
  <si>
    <t>E-Consult</t>
  </si>
  <si>
    <t>NSM SGS E-consult Service</t>
  </si>
  <si>
    <t>NSM MD or NP</t>
  </si>
  <si>
    <t>E-consult service via OTN that allows MDs and NPs to access NSM SGS geriatricians and geriatric psychiatrists for consultation case review.</t>
  </si>
  <si>
    <t>2021-03-15 02:49</t>
  </si>
  <si>
    <t>Asset01814</t>
  </si>
  <si>
    <t>Geriatric and Geriatric Psychiatry Outpatient Clinics and Outreach Team</t>
  </si>
  <si>
    <t>Community Addiction and Mental Health Services of Haldimand and Norfolk (CAMHS) - Specialized Geriatric Services</t>
  </si>
  <si>
    <t>Community Addiction and Mental Health Services of Haldimand and Norfolk</t>
  </si>
  <si>
    <t>216 West St #103, Simcoe, ON</t>
  </si>
  <si>
    <t>N3Y 1S8</t>
  </si>
  <si>
    <t>101 Nanticoke Creek Parkway Townsend, ON; West Haldimand General Hospital 75 Parkview Rd, Hagersville, ON; Grandview Lodge 657 Lock St W, Dunnville, ON</t>
  </si>
  <si>
    <t>N0A 1S0; N0A 1H0; N1A 1V9</t>
  </si>
  <si>
    <t>1.8 FTE "other" are Intensive Geriatric Service Workers, or IGSWs</t>
  </si>
  <si>
    <t>Referrals come from Regional Geriatric Program Centralized Intake, Retirement/LTC facilities, Hospitals, GPs, families/self referrals</t>
  </si>
  <si>
    <t>-Contact person is Nancy Candy-Harding: ncandy@camhs.ca-# of caregivers served is based on an assumption of 1-2 caregivers per client. -IGSWs respond within 48 hours to assist with outreach for systems navigation, support and coaching, caregiver burden assessment,– see narrative story-Mental Health and Addiction Crisis Support Services (MCRRT and CAST), Peer Support, and Addiction assessment and treatment are also available through CAMHS and are utilized by the SGS program to support and treat clients-Decrease in face to face clinic accessibility; increase in virtual assessment and treatment; continued with IGSW home outreach; serve all of Haldimand and Norfolk Counties</t>
  </si>
  <si>
    <t>2021-06-03 04:54</t>
  </si>
  <si>
    <t>Asset02143</t>
  </si>
  <si>
    <t>Geriatric intake and triage</t>
  </si>
  <si>
    <t>Central Intake for Specialized Geriatric Services (Geriatric Medicine)</t>
  </si>
  <si>
    <t>1053 Carling Avenue, Ottawa, ON,</t>
  </si>
  <si>
    <t>K1Y4E9</t>
  </si>
  <si>
    <t>Caregiver Referral; Community Agency; Emergency Department; Home and Community Care Support Services; Other; Primary Care; Self Referral</t>
  </si>
  <si>
    <t>Hospital in-patient</t>
  </si>
  <si>
    <t>adimillo@toh.ca</t>
  </si>
  <si>
    <t>AnnMarie DiMillo</t>
  </si>
  <si>
    <t>2022-06-21 03:03</t>
  </si>
  <si>
    <t>Asset01906</t>
  </si>
  <si>
    <t>Senior's At Risk</t>
  </si>
  <si>
    <t>80 Waterloo Ave, Guelph, ON</t>
  </si>
  <si>
    <t>N1H 0A1</t>
  </si>
  <si>
    <t>Other: 1 FTE Vulnerable Seniors Lead
Mental Health and Addiction Workers: 
1 FTE MSW Mental Health Clinician</t>
  </si>
  <si>
    <t>Family Physician</t>
  </si>
  <si>
    <t>2022-03-08 11:39</t>
  </si>
  <si>
    <t>Asset01653</t>
  </si>
  <si>
    <t>Geriatric Psychiatrist (Geriatric Telepsychiatry)</t>
  </si>
  <si>
    <t>As part of Geriatric Psychiatry FTE</t>
  </si>
  <si>
    <t>2021-02-12 04:50</t>
  </si>
  <si>
    <t>Asset01646</t>
  </si>
  <si>
    <t>Geriatric Psychiatry Inpatient Consult</t>
  </si>
  <si>
    <t>Rehab Care, Acute Care</t>
  </si>
  <si>
    <t>As part of Geriatric Psychiatry program</t>
  </si>
  <si>
    <t>2021-02-12 04:25</t>
  </si>
  <si>
    <t>Asset00959</t>
  </si>
  <si>
    <t>Hospital Elder Life Program</t>
  </si>
  <si>
    <t>HELP - Mackenzie Health</t>
  </si>
  <si>
    <t>Hospital Elder Life Specialist</t>
  </si>
  <si>
    <t>Inpatient</t>
  </si>
  <si>
    <t>Mackenzie Health's Hospital Elder Life Program (HELP) is a volunteer based program that provides targeted interventions that address a broad scope of geriatric issues known to contribute to cognitive and functional decline during hospitalization.  These include: cognitive decline and stimulation activities,therapeutic activities, sleep enhancement strategies, hearing and visual aids and individualized care planning.  Older patients find particular comfort in the assistance of well trained, calm, patient and caring lay people.  Under the direction and supervision of expert staff, specially trained volunteers can significantly prevent declines in both mental/cognitive and physical functioning.HELP works with the nursing staff to ensure that older patients remain as independent as possible throughout hospitalization.  The specific program goals are to maintain physical and cognitive functioning throughout hospitalization, to maximize independence at discharge, to assist with the transition from hospital to home and to prevent unplanned readmission.</t>
  </si>
  <si>
    <t>2020-12-01 02:30</t>
  </si>
  <si>
    <t>Asset02509</t>
  </si>
  <si>
    <t>Inpatient Geriatric Consultation Team</t>
  </si>
  <si>
    <t>2022-07-14 11:00</t>
  </si>
  <si>
    <t>Asset01787</t>
  </si>
  <si>
    <t>OTs2Go</t>
  </si>
  <si>
    <t>OTs2Go Mobile Seating Assessment Service</t>
  </si>
  <si>
    <t>2021-04-07 03:24</t>
  </si>
  <si>
    <t>Asset01184</t>
  </si>
  <si>
    <t>Primary Care Geriatric Assessor</t>
  </si>
  <si>
    <t>499 Raglan St N, Renfrew, ON</t>
  </si>
  <si>
    <t>.</t>
  </si>
  <si>
    <t>2020-12-21 12:01</t>
  </si>
  <si>
    <t>Asset01720</t>
  </si>
  <si>
    <t>Seniors CARE execrise program</t>
  </si>
  <si>
    <t>Seniors CARE exercise program</t>
  </si>
  <si>
    <t>25 Museum Drive, Orillia, ON; 490 Huronia Road, Barrie, ON; 952 Jones Road, Midland, ON</t>
  </si>
  <si>
    <t>L3V 7T9; L4N 6N2; L4R 0G1</t>
  </si>
  <si>
    <t>4.8 Kinesiologist
0.2 Central intake clerk
Access to OT, PT</t>
  </si>
  <si>
    <t>Any health care provider can refer but medical clearance is required.</t>
  </si>
  <si>
    <t>New program effective APril1, 2019 with initial sites in Barrie and Orillia. Midland site started programming in fall 2019.Classroom:  Seniors CARE Exercise Program* Medical clearance required to participate.Group exercise classes offered in partnership with Barrie Community Health Centre, Couchiching Family Health Team and North Simcoe Family Health Team.  Classes are 2 times/week for 12 weeks with a focus on balance, coordination, upper and lower extremity strength. Each class is 2 hours (1 hr exercise, 1 hr cognitive stimulation/ education) and delivered by Registered Kinesiologists with access to a SGS Physiotherapist. Priority to patients transitioning from ACE, CCC, CCP beds and SGS patients.Eligibility Criteria:•	Senior with Clinical Frailty Scale 4-6.•	Able to receive services in North Simcoe Muskoka.•	Medical clearance to participate.•	AND meets ALL the following criteria:o	Recent loss of functional ability, including decline in one or more ADLs/ IADLs related to medical condition or life event;o	At risk for admission into long-stay LTCH bed or hospitalization, as result of the functional loss;o	Has potential to regain some/all of the functional loss through participation in the classes o	Has cognitive ability to participate/follow instructions; tolerance to participate; AND willingness/ability to attend classes.</t>
  </si>
  <si>
    <t>2021-03-15 03:08</t>
  </si>
  <si>
    <t>Asset01100</t>
  </si>
  <si>
    <t>Other Primary Care Memory Clinic</t>
  </si>
  <si>
    <t>City of Lakes Family Health Team</t>
  </si>
  <si>
    <t>City Of Lakes Family Health Team</t>
  </si>
  <si>
    <t>960 Notre Dame Ave, Unit C, Sudbury, ON</t>
  </si>
  <si>
    <t>P3A2E2</t>
  </si>
  <si>
    <t>1679 Main Street, Val Caron, ON; 25 Black Lake Road, Walden, ON; 3400 Hwy 144, Chelmsford, ON</t>
  </si>
  <si>
    <t>P3N1R8; P3Y1J3; P0M1L0</t>
  </si>
  <si>
    <t>For rostered patients only.  Referral from health care provider or patient can self refer.</t>
  </si>
  <si>
    <t>http://www.yourfamilyhealthteam.com/programs-services/programs/24-english/programs/50-geriatrics</t>
  </si>
  <si>
    <t>mpeters@yourfamilyhealthteam.com</t>
  </si>
  <si>
    <t>MPeters</t>
  </si>
  <si>
    <t>2020-12-15 02:37</t>
  </si>
  <si>
    <t>Asset01904</t>
  </si>
  <si>
    <t>Memory Clinic</t>
  </si>
  <si>
    <t>East Wellington Family Health Team</t>
  </si>
  <si>
    <t>1-6 Thompson Crescent, Erin, ON</t>
  </si>
  <si>
    <t>N0B 1T0</t>
  </si>
  <si>
    <t>175 Alma Street, Rockwood, ON</t>
  </si>
  <si>
    <t>N0B 2K0</t>
  </si>
  <si>
    <t>Registered Practical Nurse  2.0 FTE nurses allocate 2 days and 1 day per month respectively
Social Worker  1.5 FTE social workers for a total of 1 day per month
Primary Care Physician 1.8 FTE allocates 12 hours a month every other month</t>
  </si>
  <si>
    <t>EWFHT Physicians</t>
  </si>
  <si>
    <t>Hours of Service per week: Wednesday, 9-4 x1/moWe have seen patients as young as 50, with memory concerns; small percentage – so estimate senior population at 95%</t>
  </si>
  <si>
    <t>2022-03-07 04:51</t>
  </si>
  <si>
    <t>Asset00964</t>
  </si>
  <si>
    <t>Memory clinic</t>
  </si>
  <si>
    <t>243 Consumers Rd, unit 300, Toronto, ON</t>
  </si>
  <si>
    <t>- psychiatrist sees 2 half days/month 
- -Care of the elderly MDs and Geriatrician set FTE for the memory clinic is as above; however, they add additional clinics throughout the year</t>
  </si>
  <si>
    <t>Referral source - primary care; inpatient; GEM; specialist</t>
  </si>
  <si>
    <t>- this clinic sees patients 60 years and older- no catchment area for this clinic</t>
  </si>
  <si>
    <t>2020-12-01 03:23</t>
  </si>
  <si>
    <t>Asset01541</t>
  </si>
  <si>
    <t>Welland McMaster Family Health Team Memory Clinic</t>
  </si>
  <si>
    <t>555 Prince Charles Drive North, Welland, ON</t>
  </si>
  <si>
    <t>L3C 6B5</t>
  </si>
  <si>
    <t>5 Plymouth Rd, Welland</t>
  </si>
  <si>
    <t>L3B 3C4</t>
  </si>
  <si>
    <t>Request to share program stories was not approved by program leadership. Due to COVID-19, the Memory Clinics that we had booked for March 2020 were cancelled (approximately 10 patients). These patients were booked again once pandemic restrictions were loosened.Wait time of 24 days calculated according to: Looking at all appointments scheduled for one Quarter (3 months): Look at when appointment was booked vs. actual appointment date. Our program goal is for patients to be booked within 4 weeks of referral.  Current average is 3.5 weeks, or 24 days.# of patients waiting at year end could not be ascertained from EMR.</t>
  </si>
  <si>
    <t>2021-01-30 10:18</t>
  </si>
  <si>
    <t>Asset01931</t>
  </si>
  <si>
    <t>Population Health Focused Program (Older Adults)</t>
  </si>
  <si>
    <t>HELP (Hospital Elder Life Program)</t>
  </si>
  <si>
    <t>Other: Elder Life Specialist 1 FTE</t>
  </si>
  <si>
    <t>Data is based on electronic order being placed for ELS to see patient.</t>
  </si>
  <si>
    <t>2022-03-10 11:09</t>
  </si>
  <si>
    <t>Asset01851</t>
  </si>
  <si>
    <t>HELP (Hospital Elder Life Program</t>
  </si>
  <si>
    <t>Elder Life Specialist, Elder Life Clinical Nurse</t>
  </si>
  <si>
    <t>Note: In addition to staff, HELP runs with volunteers</t>
  </si>
  <si>
    <t>2022-01-03 11:51</t>
  </si>
  <si>
    <t>Asset01965</t>
  </si>
  <si>
    <t>Other: Elder Life Specialist 1 FTE, Volunteers 3 FTE
Depends on volunteer commitment. 
Pre Covid:  3 shifts a day (3 hours long) 7 days a week with up to 3 volunteers per shift. Total of  63 people with 189 hours of volunteer support a week if the schedule was full. 
Average:  50 volunteers</t>
  </si>
  <si>
    <t>Any inpatient staff member can recommend a patient to take part in the program if criteria are met. This program is focused on Delirium prevention.</t>
  </si>
  <si>
    <t>COVID impact on volunteers. No volunteers were in hospital during much of the pandemic period. This program is older adult focused but also diagnosis focused. it is not limited by age. Patients suffering for illnesses such as early on set dementia for example would not be excluded based on age.</t>
  </si>
  <si>
    <t>2022-03-11 10:07</t>
  </si>
  <si>
    <t>Asset01845</t>
  </si>
  <si>
    <t>Social Worker, Elder Life Clinical Nurse Specialist, Geriatrician, Volunteers</t>
  </si>
  <si>
    <t>visits not counted, unique patient visits all in person</t>
  </si>
  <si>
    <t>2022-01-03 10:42</t>
  </si>
  <si>
    <t>Asset00945</t>
  </si>
  <si>
    <t>Primary Care Collaborative Memory Clinics (includes MINT clinics)</t>
  </si>
  <si>
    <t>MINT Memory Clinic</t>
  </si>
  <si>
    <t>Bowmanville Health Centre</t>
  </si>
  <si>
    <t>222 King St. East, Bowmanville ON</t>
  </si>
  <si>
    <t>L1C 1P6</t>
  </si>
  <si>
    <t>1600 Stellar Dr, Suite 202</t>
  </si>
  <si>
    <t>L1N 9B2</t>
  </si>
  <si>
    <t>Primary Care Providers within Clarington Family Health Organization; GAIN</t>
  </si>
  <si>
    <t>MINT (Multispeciality, INterprofessional) Team is led by specially trained primary care physicians and a supportive IHP team (i.e. nurses, occupational therapists, social workers, pharmacists). The team also works closely with primary care providers, specialist physicians in geriatrics, cognitive neurology, and geriatric and with members of community groups like the Alzheimer’s Society.</t>
  </si>
  <si>
    <t>gbarrie@alzheimerdurham.com</t>
  </si>
  <si>
    <t>Gillian Barrie</t>
  </si>
  <si>
    <t>2020-11-26 02:04</t>
  </si>
  <si>
    <t>Asset00954</t>
  </si>
  <si>
    <t>300 Silver Star Blvd, Scarborough ON</t>
  </si>
  <si>
    <t>M1V 0G2</t>
  </si>
  <si>
    <t>Primary Care Providers; GAIN</t>
  </si>
  <si>
    <t>2020-11-26 02:40</t>
  </si>
  <si>
    <t>Asset01695</t>
  </si>
  <si>
    <t>36 McDonald Street, Bracebridge, ON</t>
  </si>
  <si>
    <t>P1L 2C2</t>
  </si>
  <si>
    <t>CCFHT primary care providers</t>
  </si>
  <si>
    <t>Memory clinic follows the Linda Lee MINT model and is a partnership with CCFHT, Dr. Vicki Dechert, Alzheimer's Society of Muskoka and HCC.</t>
  </si>
  <si>
    <t>2021-03-15 12:55</t>
  </si>
  <si>
    <t>Asset01610</t>
  </si>
  <si>
    <t>Primary Care Collaborative Memory Clinics &amp;  Geriatric Psychiatrist Brain Health Clinic</t>
  </si>
  <si>
    <t>Country Roads Community Health Centre</t>
  </si>
  <si>
    <t>4319 Cove Road, Portland, Ontario</t>
  </si>
  <si>
    <t>K0G 1V0</t>
  </si>
  <si>
    <t>79 Bedford Street, Westport, Ontario</t>
  </si>
  <si>
    <t>K0G 1X0</t>
  </si>
  <si>
    <t>Lanark; Leeds &amp; Grenville</t>
  </si>
  <si>
    <t>Primary Care Provider referrals 
Interprofessional team members
Clients can call for follow up support prn</t>
  </si>
  <si>
    <t>Primary Contact Cheryl English cenglish@crchc.on.caAppointments Available: 2 Monthly clinics ,6 appointments each month x 10 monthsvirtual visits started April 2020 during PandemicWeekly hours of service: I indicated 3 hr/week but it is 2 clinics/ month, 12 hours / month Weekend Serivce: No weekend service though there is an  After hours MD on call service PRNWait time: Monitor referrals waiting , don’t use 3NA for this service, Estimate only 15 – 30 days varies to volume of referrals</t>
  </si>
  <si>
    <t>2021-02-11 10:57</t>
  </si>
  <si>
    <t>Asset02895</t>
  </si>
  <si>
    <t>Grand River Community Health Centre</t>
  </si>
  <si>
    <t>363 Colborne St. Brantford, ON</t>
  </si>
  <si>
    <t>N3S 3N2</t>
  </si>
  <si>
    <t>Brant; Haldimand; Hamilton; Norfolk</t>
  </si>
  <si>
    <t>Partnership with Alzheimer's Society (0.4 FTE) depending on their staffing availability. Not GRCHC FTE</t>
  </si>
  <si>
    <t>Referral sources in 2019/20 came from primary care providers in Brantford and Brant County as well as hospital admissions at Brantford General Hospital. A PDF referral form was distributed via email and through education sessions which were incorporated into many EMRs.</t>
  </si>
  <si>
    <t>Weekdays of Service field gives Monday-Friday with option of Yes/No, we opted to answer Yes although our Memory Clinic runs one day/week.Please reference Upload Attachment document for program overview narrative as well as quotes from the Client Experience Survey administered in 2019/20. Much of the information on the Success Story template was not collected, and therefore we aren't submitted that template.</t>
  </si>
  <si>
    <t>tgutierrez@grchc.ca</t>
  </si>
  <si>
    <t>Tricia Gutierrez</t>
  </si>
  <si>
    <t>2022-11-02 01:12</t>
  </si>
  <si>
    <t>Asset01866</t>
  </si>
  <si>
    <t>Grandview Family Health Team</t>
  </si>
  <si>
    <t>167 Hespeler Road, Cambridge, Ontario</t>
  </si>
  <si>
    <t>N1R 3H7</t>
  </si>
  <si>
    <t>Hours of Service per week = 8/hrs per week (1 wk per month)Thursday (normally unless rescheduling of clinic needs to happen)Memory Clinic has 2 teams each run by a FD seeing 3 patients per team/per clinic.  These clinics typically run once per month on a Thursday unless there is a scheduling conflict, resulting in the clinic being rescheduled.The referral process is internal, for patients of the physicians of Grandview Medical Centre.  Physicians would assess their patients, and if it was felt they needed a referral to the Memory Clinic, the physician would then initiate the internal referral process.There have been discussions around running the clinic more frequently than just once per month, but this is in a very exploratory stage.</t>
  </si>
  <si>
    <t>2022-02-28 11:34</t>
  </si>
  <si>
    <t>Asset01724</t>
  </si>
  <si>
    <t>Hotel Dieu Shaver Memory Clinic</t>
  </si>
  <si>
    <t>541 Glenridge Ave., St. Catharines, Ontario</t>
  </si>
  <si>
    <t>Social Work support is provided by the Alzheimer's Association - Niagara</t>
  </si>
  <si>
    <t>Family practice physicians and NP's that are not associated with a family health team or community health centre  that houses a MINT clinic as part of their practice.</t>
  </si>
  <si>
    <t>The Hotel Dieu Shaver (HDS) Memory Clinic is a primary collaborative care MINT memory clinic.   It provides services to patients who do not have access to a MINT clinic through a Family Health Team or Community Health Centre.  The HDS Memory Clinic assists patients experiencing memory loss.  This is accomplished by partnering with the patient, their family, the primary care provider, geriatricians, cognitive neurologists (as necessary) and with other community resources (e.g. The Alzheimer Association, Home Care Services, community exercise programs).  The clinic assists the patient and their family as they navigate on their dementia journey.  Receiving Memory Clinic interventions at the right time assists patients by optimizing their functional independence, may slow down the progression of memory loss and assists in keeping patients out of hospital, out of Emergency Rooms and at home instead of long term care.  Service barriers include lack of good regional transportation and limited funding.</t>
  </si>
  <si>
    <t>2021-03-15 11:06</t>
  </si>
  <si>
    <t>Asset02054</t>
  </si>
  <si>
    <t>Loyalist Family Health Team Collaborative Memory Clinic</t>
  </si>
  <si>
    <t>101-200 Speers Blvd. Amherstview, Ontario</t>
  </si>
  <si>
    <t>K7N0B6</t>
  </si>
  <si>
    <t>The Memory clinic runs two (4 hour) mornings/month.</t>
  </si>
  <si>
    <t>Referrals for our program are only accepted by the physicians who are a part of the Loyalist FHT. They refer directly to the lead RN of the Memory Clinic</t>
  </si>
  <si>
    <t>In the 2019/2020 fiscal year we had a smaller working team for part of the year so were not able to offer as many appointments. As of March 2020, our program has adapted due to COVID to provide as much of our appointments as possible through virtual means, ie; phone or video appts.</t>
  </si>
  <si>
    <t>2022-06-09 02:57</t>
  </si>
  <si>
    <t>Asset00953</t>
  </si>
  <si>
    <t>Oshawa Clinic Family Health Organization</t>
  </si>
  <si>
    <t>1450 Hwy 2, Courtice, ON</t>
  </si>
  <si>
    <t>L1E 3C3</t>
  </si>
  <si>
    <t>Primary Care Providers within Oshawa Clinic Group, GAIN</t>
  </si>
  <si>
    <t>2020-11-26 02:39</t>
  </si>
  <si>
    <t>Asset01817</t>
  </si>
  <si>
    <t>Northumberland Primary Care Collaborative Memory Clinic</t>
  </si>
  <si>
    <t>99 Toronto Street, Port Hope, Ontario</t>
  </si>
  <si>
    <t>Lower Level Northumberland Mall, 1111 Elgin St W, Cobourg, ON</t>
  </si>
  <si>
    <t>K9A 5H7</t>
  </si>
  <si>
    <t>Average wait time at CHC = 176 days, at NFHT = 71. Primary care physician is not funded. Key contact: lthompson@porthopechc.ca</t>
  </si>
  <si>
    <t>ktwo50a@gmail.com</t>
  </si>
  <si>
    <t>Kelly Kay - Home</t>
  </si>
  <si>
    <t>2021-11-13 12:41</t>
  </si>
  <si>
    <t>Asset01343</t>
  </si>
  <si>
    <t>PEFHT Memory Clinic</t>
  </si>
  <si>
    <t>389 Main St., Picton, Ontario</t>
  </si>
  <si>
    <t>K0K 2T0</t>
  </si>
  <si>
    <t>Prince Edward</t>
  </si>
  <si>
    <t>Clinics 2x month Visit pefht.ca/Discover our Programs &amp; ServicesMost patients live in Prince Edward County although may live outside Prince Edward County if their physician is part of the PEFHT.Primary contact: Cindy Jones cjones@pefht.com</t>
  </si>
  <si>
    <t>2021-01-18 08:46</t>
  </si>
  <si>
    <t>Asset01262</t>
  </si>
  <si>
    <t>Queen's Belleville Family Health Team</t>
  </si>
  <si>
    <t>Queen's Family Health Team - Belleville</t>
  </si>
  <si>
    <t>145 Station Street, Belleville, Ontario</t>
  </si>
  <si>
    <t>K8N2S9</t>
  </si>
  <si>
    <t>Clinic is run once per month: Usually two RN and two OT’s work the clinic along with the pharmacist and family physician. Admin ensures referral is complete, mails a package to patient and books appointment</t>
  </si>
  <si>
    <t>Referrals from Family Physicians and Allied Health Providers within the Queen’s Family Health Team (Belleville Queen’s FHO).  This clinic is not open to the general public.</t>
  </si>
  <si>
    <t>2021-01-05 11:13</t>
  </si>
  <si>
    <t>Asset01862</t>
  </si>
  <si>
    <t>Two Rivers Family Health Team</t>
  </si>
  <si>
    <t>Unit B15 350 Conestoga Blvd Cambridge ON</t>
  </si>
  <si>
    <t>N2R 7L7</t>
  </si>
  <si>
    <t>primary care physician is about .04-.09 (variable)
Other is to describe that 3 physicians support the memory clinic and FTE varies based on availability</t>
  </si>
  <si>
    <t>TRFHT physicians</t>
  </si>
  <si>
    <t>Data not available on percentage of over 65, majority but do occasionally see under 65 if it is for a memory concern</t>
  </si>
  <si>
    <t>2022-02-28 10:45</t>
  </si>
  <si>
    <t>Asset01549</t>
  </si>
  <si>
    <t>The UHN Memory Clinic is a collaborative, multi-disciplinary clinic where patients with memory disorders are assessed. This specialized clinic provides diagnosis and intervention to people concerned about changes in their memory or the memory of someone they care about. It provides outpatient follow-up for patients found to have memory impairments in the inpatient setting, particular those seen by the Mobile-Ace Service. The clinic also hosts an “Early onset Support group for People with Dementia” which is facilitated in partnership with staff from the Alzheimer Society of TorontoServices: Diagnosis and treatment; Monitoring of the patients condition and ongoing care; Information and support to understand and cope with memory changes; Opportunities to participate in research, including clinical drug trialsTeam: Geriatric Psychiatrist, Geriatrician, Behavioural Neurologist, Social Worker, Occupational Therapist  Trends: Increasingly complex patients with co-morbid medical problems complicating dementia and presentation; Increasing need for OT services to better meet the needs of these complicated patients; More persons presenting with language disorders which would benefit for SLP services.</t>
  </si>
  <si>
    <t>2021-01-30 05:34</t>
  </si>
  <si>
    <t>Asset01265</t>
  </si>
  <si>
    <t>Thousand Island FHO</t>
  </si>
  <si>
    <t>Upper Canada Family Health Team</t>
  </si>
  <si>
    <t>25 Mill Street, Gananoque, Ontario</t>
  </si>
  <si>
    <t>K7G 2L5</t>
  </si>
  <si>
    <t>Leeds &amp; Grenville</t>
  </si>
  <si>
    <t>The TIFHO Memory Clinic receives referrals from the doctors/NPs that are part of the TIFHO/UCFHT</t>
  </si>
  <si>
    <t>We do not formally keep track of caregivers served however all patients are asked to bring a caregiver.  A few patients do not bring anyone and some bring two so the number will be approx. the same as that of patients.Operates One day every two weeks on average</t>
  </si>
  <si>
    <t>2021-01-05 03:35</t>
  </si>
  <si>
    <t>Asset01266</t>
  </si>
  <si>
    <t>Upper Canada Family Health Team Memory Clinics</t>
  </si>
  <si>
    <t>5 Home Street, Suite4, Brockville, Ontario</t>
  </si>
  <si>
    <t>K6V 0A5</t>
  </si>
  <si>
    <t>The TIFHO Memory Clinic receives referrals from the doctors/NPs that are part of the TIFHO/UCFHT
The BFHO Memory Clinic receives referrals from the doctors/NPs that are part of the BFHO/UCFHT</t>
  </si>
  <si>
    <t>- The Upper Canada FHT runs two memory clinic programs.  One is with the Thousand Island FHO (TIFHO) and the other is with the Brockville FHO (BFHO).  - We do not formally keep track of caregivers served however all patients are asked to bring a caregiver.  A few patients do not bring anyone and some bring two so the number will be approx. the same as that of patients.- BFHO has incorporated a home visit pre-screen for patients that live alone and may be high risk.  This enables services to be put in place while a patient is waiting for their Memory Clinic appointment. - the Clinics run one day every two weeks, on average, in each site.- Average wait time note: TIFHO is 51 days and BFHO is 93 days. 72 days listed above is the average of the two clinics combined- Note re FTES: each clinic has a Physician (0.09), RN (0.15) and Social Worker (0.15). The BFHO clinic also has a RPN (0.2)</t>
  </si>
  <si>
    <t>2021-01-06 08:22</t>
  </si>
  <si>
    <t>Asset01874</t>
  </si>
  <si>
    <t>N1M2W3</t>
  </si>
  <si>
    <t>Primary care referral</t>
  </si>
  <si>
    <t>2022-03-01 04:09</t>
  </si>
  <si>
    <t>Asset00939</t>
  </si>
  <si>
    <t>Psychogeriatric Resource Consultants</t>
  </si>
  <si>
    <t>PRCP</t>
  </si>
  <si>
    <t>2 Buchan Court, Toronto, Ontario</t>
  </si>
  <si>
    <t>M2J 5A3</t>
  </si>
  <si>
    <t>The PRC supports staff via case consultation and education in Long Term Care and Community.</t>
  </si>
  <si>
    <t>tara.resnick@nygh.on.ca</t>
  </si>
  <si>
    <t>Tara Resnick</t>
  </si>
  <si>
    <t>2020-11-24 09:08</t>
  </si>
  <si>
    <t>Asset01010</t>
  </si>
  <si>
    <t>Psychogeriatric Resource Consultant (PRC)</t>
  </si>
  <si>
    <t>The PRC provides consultation services to employees in the long-term care sector.Team members can travel to the patient’s home or long-term care facility, and satellite clinics are held monthly in Lindsay, Cobourg and Campellford and bi-monthly in Haliburton/Minden. PRC’s also take turns being available by telephone for consultation</t>
  </si>
  <si>
    <t>2020-12-10 02:05</t>
  </si>
  <si>
    <t>Asset02228</t>
  </si>
  <si>
    <t>SJHH Psychogeriatric Resource Consultant Halton</t>
  </si>
  <si>
    <t>St. Joseph's Health Care Hamilton - West 5th - Psychogeriatric Resource Consultants (Halton SMHOP)</t>
  </si>
  <si>
    <t>5230 South Service Road, Unit 103, Burlington ON</t>
  </si>
  <si>
    <t>L7L 5P2</t>
  </si>
  <si>
    <t>2022-06-30 10:37</t>
  </si>
  <si>
    <t>Asset01170</t>
  </si>
  <si>
    <t>Psychogeriatric Resource Consultant</t>
  </si>
  <si>
    <t>2020-12-18 02:01</t>
  </si>
  <si>
    <t>Asset01608</t>
  </si>
  <si>
    <t>Psychogeriatric Resource Consultation Program of Toronto</t>
  </si>
  <si>
    <t>2075 Bayview Ave</t>
  </si>
  <si>
    <t>One Program Coordinator (.60 FTE) and eleven psychogeriatric resource consultants/Knowledge to Practice Experts who are employees of nine health organizations and of various disciplines: CAMH (2), Michael Garron Hospital (1), North York General Hospital (1), Scarborough Health Network (2), Sunnybrook Health Sciences Centre (1), Unity Health Toronto - SMH (1), UHN - TRI (1), Vibrant Healthcare Alliance (1), and West Park Healthcare Centre (1)</t>
  </si>
  <si>
    <t>Education, curriculum training and KTP services are provided to Staff/Care providers in the following sectors:
1. Long-Term Care Homes including: Nursing homes and  Homes for the Aged
2. Community Support Agencies including: Adult day programs, Alzheimer day programs, Respite care programs. Supportive housing, Hospice &amp; palliative care and Other seniors’ agencies
3. Home and Community Care Services including Homecare agencies
4. Acute Care Hospital as required for Curriculum training/education</t>
  </si>
  <si>
    <t>Annual report</t>
  </si>
  <si>
    <t>kerri.fisher@sunnybrook.ca</t>
  </si>
  <si>
    <t>RGPTorontoPRCP</t>
  </si>
  <si>
    <t>2021-02-08 02:46</t>
  </si>
  <si>
    <t>Asset01712</t>
  </si>
  <si>
    <t>Psychogeriatric resource consultants</t>
  </si>
  <si>
    <t>3.0 PRCs - 1 RN, 1 OT, 1 PT</t>
  </si>
  <si>
    <t>Community partners including retirement homes</t>
  </si>
  <si>
    <t>423 education sessions with 3,321 participants PRCs provided consultative support to NSM community including retirement homes for education and staff support. PRCs are part of the NSM behaviour support system service.</t>
  </si>
  <si>
    <t>2021-03-15 02:20</t>
  </si>
  <si>
    <t>Asset02338</t>
  </si>
  <si>
    <t>Regional Psychogeriatric Resource Consulting Service</t>
  </si>
  <si>
    <t>194 Eagle Street</t>
  </si>
  <si>
    <t>Psychogeriatric Education and Resource staff provide training - the "visits" above is the number of LTC Homes/Community agencies that have received some training at some point throughout year (could be multiple times)</t>
  </si>
  <si>
    <t>Each PRC is responsible for specific LTC homes/Community Agencies in York and provides/facilitates training in conjunction with the Management/Nursing team at each home regularly and as needed.</t>
  </si>
  <si>
    <t>Psychogeriatric Resource Consultants are educators who provide specific and general education regarding geriatric patients. They provide consultation with care providers (LTC/Community) on specific disease/intervention for patients as referred but also provide education as requested to staff (i.e. GPA, Responsive Behaviours training, etc). Their service is not patient/client based but rather training of staff in community organizations and Long Term Care Homes.</t>
  </si>
  <si>
    <t>2022-07-12 09:08</t>
  </si>
  <si>
    <t>Asset01916</t>
  </si>
  <si>
    <t>Shared care geriatric mental health program</t>
  </si>
  <si>
    <t>SGS Nurse Practitioner Waterloo Region (Geriatric Outreach Team)</t>
  </si>
  <si>
    <t>1 Blue Springs Drive, Waterloo, ON</t>
  </si>
  <si>
    <t>Family Physicians, General Hospital, GEM, Emergency Department, CCAC-Home/Community Support Services</t>
  </si>
  <si>
    <t>2022-03-09 11:55</t>
  </si>
  <si>
    <t>Asset01491</t>
  </si>
  <si>
    <t>Senior's Mental Health Service</t>
  </si>
  <si>
    <t>1.0 - Coordinator 
2.7 - SMHS Consultants</t>
  </si>
  <si>
    <t>GPs, retirement home staff, LHIN, other community service agencies, geriatricians, acute care hospitals, West Park staff for patients after discharge,family, self</t>
  </si>
  <si>
    <t>Vulnerable elderly client with significant mental health &amp; social challenges was able to remain living safely at home with appropriate supports.</t>
  </si>
  <si>
    <t>2021-01-29 12:33</t>
  </si>
  <si>
    <t>Asset01099</t>
  </si>
  <si>
    <t>Specialist Based Memory Clinic Models</t>
  </si>
  <si>
    <t>Geriatric Memory Clinic</t>
  </si>
  <si>
    <t>700 Gordon Street, Whitby ON</t>
  </si>
  <si>
    <t>L1N 5S9</t>
  </si>
  <si>
    <t>Psychometrist</t>
  </si>
  <si>
    <t>Specialists (psychiatrists, neurologists and geriatricians), Primary Care Memory Clinics and GAIN Clinics</t>
  </si>
  <si>
    <t>A diagnostic clinic for older adults with suspected dementia or with new onset of cognitive impairment where the diagnosis is unclear, presentations are unusual or cognitive difficulties may co-exist with a psychiatric disorder, complex medical problems or drug interactions.•	New onset of cognitive impairment/suspected dementia•	Diagnosis is unclear•	Suspected early (age) onset dementia•	Unusual/atypical presentations•	Cognitive difficulties may co-exist with complex medical problems and/or psychiatric issues</t>
  </si>
  <si>
    <t>2020-12-15 01:25</t>
  </si>
  <si>
    <t>Asset01315</t>
  </si>
  <si>
    <t>SG-Memory</t>
  </si>
  <si>
    <t>Family physicians, Family physician-led memory clinics</t>
  </si>
  <si>
    <t>Wait times are estimate</t>
  </si>
  <si>
    <t>2021-01-13 08:51</t>
  </si>
  <si>
    <t>Asset01562</t>
  </si>
  <si>
    <t>Tertiary Dementia Specialty Units</t>
  </si>
  <si>
    <t>In-Patient Behavioural Neurology</t>
  </si>
  <si>
    <t>The Behavioural Neurology program is a 20-bed short-term inpatient unit that focuses on assessment and treatment of adults with a diagnosis of neurocognitive disease, specifically dementia.The program offers a specialized interdisciplinary service that focuses on diagnosis and treatment of complex neurological diseases and associated behavioural symptoms.</t>
  </si>
  <si>
    <t>2021-02-01 12:25</t>
  </si>
  <si>
    <t>Asset01912</t>
  </si>
  <si>
    <t>Senior's Mental Health</t>
  </si>
  <si>
    <t>3570 King Street East, Kitchener, ON</t>
  </si>
  <si>
    <t>N2A 2W6</t>
  </si>
  <si>
    <t>Other: 1 FTE Clinical Assistant, .3 Hospitalist
PSW: 4 PT
RPN: 8 FTE and 4 PT
Geriatric Psychiatrist: 1 at .6 and 1 at .4
Music therapist on a weekly basis 
Medical Resident a regular part of the staffing compliment</t>
  </si>
  <si>
    <t>Community Agency; Other</t>
  </si>
  <si>
    <t>Hospital, Community, LTC</t>
  </si>
  <si>
    <t>We could have patients that are under 65 as related to earlier onset of  of dementia.</t>
  </si>
  <si>
    <t>2022-03-09 10:54</t>
  </si>
  <si>
    <t>Asset01785</t>
  </si>
  <si>
    <t>Behavioural Health program at St. Peter's Hospital Site, HHS (Complex Care level of care - secure units for Dementia with significant behaviours)</t>
  </si>
  <si>
    <t>Referrals come from Acute Care, Psychiatric Facility, LTC, RH &amp; home.  All referrals centrally coordinated through application process by the HNHB LHIN HCC.  Joint intake process also with St. Joseph's Hospital Mental Health Facility (Secure Dementia Behaviour Unit).</t>
  </si>
  <si>
    <t>Number of Caregivers Served estimated as:  # unique pts x 1.5ALOS = 323 days / Median LOS = 203 daysWaiting List and Wait time data collected through centralized referral process coordinated by HNHB LHIN HCC an not currently availableOT category includes OT &amp; OTA/PTA resourcesAdministration:  Clinical Manager = 1.0 / Business Clerks = 2.0</t>
  </si>
  <si>
    <t>2021-04-06 05:08</t>
  </si>
  <si>
    <t>Asset01097</t>
  </si>
  <si>
    <t>Geriatric Dementia Unit, Geriatric Transitional Unit</t>
  </si>
  <si>
    <t>GDU: Hospital, LTCF, Service-to-service, family physician/NP, Specialist, BSO staff at LTCH
GTU: •	Admission/referral note
•	5 Days nursing notes / Social Work notes
•	Diagnostic/consultation notes if applicable
•	Most recent discharge summary
•	Medical History
•	Medication MARS
•	Completed Dementia Assessment Scale (MOCA or MMSE) within the last month of referral
•	POA Details (if available)
•	Supplemental information that is preferred but not required includes:  resuscitation status, mobility status and current care plan</t>
  </si>
  <si>
    <t>GDU: The Geriatric Dementia Unit is a 23-bed inpatient; 59-day length of stay, unit at Ontario Shores Centre for Mental Health Sciences (Ontario Shores).  This unit provides specialized services to meet the mental health needs of individuals with a primary diagnosis of dementia and presenting with responsive behaviours or severe psychiatric symptomatology. This includes psychogeriatric resources to address the assessment, management and transitional care needs of the client with the goal of reintegration to community or long term care.  Individuals under 65 who fit diagnostic criteria will be considered on a case by case basis Services Offered:•	Comprehensive assessments provided by an inter-professional team that identify mental health issues, clarify diagnosis and identify possible factors that contribute to challenging•	behaviours•	Individualized care plans, which are developed to manage symptoms, address needs and develop management techniques•	Education for patients, families and caregivers•	Discharge planning to assist patients as they transition into the community or long-term careGTU:The Geriatric Transitional Unit is a 20-bed inpatient; 59-day length of stay, unit at Ontario Shores Centre for Mental Health Sciences (Ontario Shores) provides specialized services to meet the mental health needs of individuals with a primary diagnosis of dementia and presenting with challenging  ehavior or severe psychiatric symptomatology. This includes psychogeriatric resources to address the assessment, management and transitional care needs of the client with the goal of reintegration to community or long term care.  Individuals under 55 who fit diagnostic criteria will be considered on a case by case basis.  Referrals are accepted from acute care facilities.</t>
  </si>
  <si>
    <t>2020-12-15 01:18</t>
  </si>
  <si>
    <t>Asset01522</t>
  </si>
  <si>
    <t>Seniors Mental Health Parkside 2</t>
  </si>
  <si>
    <t>INCLUDED IN OTHER:
- Behavioural Therapist - 1.0
- Spiritual Health Practitioner – 0.50
- Unit Aide – 2.98
- Unit Clerk - 1.0
- Physician – 2.0
CONSULTS:
- Clinical Dietitian
- Pharmacist
- Clinical Psychologist
NOTES: 
- Occupational Therapy/Physical Therapy Assistant - 1.0 (I split .5 between each above)
- RN includes 1.0 FTE of Registered Nurse in Charge and 10.02 of RN
- Administration is Manager - 0.50</t>
  </si>
  <si>
    <t>Acute, Sub Acute, Community to include LTC</t>
  </si>
  <si>
    <t>Primary contact: Janine Mels-Dyer melsdyej@providencecare.caInpatient unit is 24/7.  Allied compliment is M-F business hoursDue to family visiting limitations staff have needed to assume tasks the family would normally do like patient laundry Initiation of virtual visits with family</t>
  </si>
  <si>
    <t>2021-01-29 02:53</t>
  </si>
  <si>
    <t>Asset02834</t>
  </si>
  <si>
    <t>Behavioural Supports Transition Unit</t>
  </si>
  <si>
    <t>Quinte Healthcare - Belleville</t>
  </si>
  <si>
    <t>265 Dundas Street East, Belleville, Ontario</t>
  </si>
  <si>
    <t>K8N 5A9</t>
  </si>
  <si>
    <t>Hastings; Prince Edward</t>
  </si>
  <si>
    <t>Internal hospital referrals and community referrals from residence, RH and LTCH</t>
  </si>
  <si>
    <t>2022-07-18 12:29</t>
  </si>
  <si>
    <t>Asset01741</t>
  </si>
  <si>
    <t>SJHH Seniors Mental Health Behavioural Inpatient Program - Harbour North 1</t>
  </si>
  <si>
    <t>St. Joseph's Health Care Hamilton - West 5th - Harbour North 1</t>
  </si>
  <si>
    <t>Brant; Brantford; Haldimand; Hamilton; Niagara Regional Municipality</t>
  </si>
  <si>
    <t>0.4 Rehab Assistant ( supports OT and PT services)
Note: physiotherapy, dietary, speech language, neuropsychology and pharmacy available from SJHH central resource departments at hospital based on patient needs
1.0 Clinical Manager who covers these 24 SMH behavioural beds, 12 beds on Forest 1, an additional surge 12 beds and physiotherapy dept for West 5th site.</t>
  </si>
  <si>
    <t>acute and tertiary psychiatry inpatient units and non psychiatry inpatient units e.g. medical 
Long Term Care Homes
SJHH seniors mental health community based programs and other regional SMHOPs</t>
  </si>
  <si>
    <t>The SJHH Seniors mental Health Behavioural Inpatient Program provides specialized service and treatment in a safe, compassionate, caring environment for individuals who have behaviours related to a diagnosis of dementia. The goal of the program is that clients return to an appropriate care setting within their home community after assessment and development of a treatment plan. The staff of the Seniors Mental Health Behavioural Program provides specialized round the clock client care and assessment. We endeavour to recognize and honour the individuality of each client and to promote and enhance their capabilities.  As partners in care, we want to assist you in understanding treatment and care options, as we recognize that families are a valuable source of information for staff in getting to know our clients.We recognize the importance of family in the work we do with our clients and the need to provide them with proper educational tools and emotional support.  We encourage families to learn as much as they can through research and through attending care conferences. We recognize the impact of illness on the family and encourage your participation in family support groups and educational workshops. Our team meets regularly to review and discuss each individual’s care.  Treatment involves a team approach in which a number of health care professionals work with your family member to customize his/her own care plan.</t>
  </si>
  <si>
    <t>2021-03-16 01:54</t>
  </si>
  <si>
    <t>Asset01538</t>
  </si>
  <si>
    <t>Specialized Dementia Unit</t>
  </si>
  <si>
    <t>Service Coordinator who manages admissions</t>
  </si>
  <si>
    <t>Long-term care, acute care</t>
  </si>
  <si>
    <t>We specialize in assessing and treating persons age 65 and older who have behavioural challenges related to Alzheimer's disease and other types of dementia. We have expertise in addressing the full range of physical, mental, emotional and social issues associated with dementia. Our goal is to help individuals with dementia maximize their quality of life. We provide strategies to help people cope with the deterioration of memory and thinking skills. We work with individuals to manage agitation, resistance to care, aggression and other responsive behaviours associated with dementia. We help people live as safely as possible – whether at home or in care. In our inpatient unit, we provide care in a secure environment.We also aim to minimize the difficulties experienced by caregivers, including family caregivers and caregivers in long-term care centres. We help caregivers understand and manage behaviour changes caused by dementia. We also provide care tips and behavioural strategies for all caregivers, and we offer supportive counselling for families.</t>
  </si>
  <si>
    <t>2021-01-29 05:03</t>
  </si>
  <si>
    <t>Asset01564</t>
  </si>
  <si>
    <t>Tertiary Non-Dementia  Geriatric Psychiatry Units</t>
  </si>
  <si>
    <t>Inpatient Psychiatry Unit</t>
  </si>
  <si>
    <t>The Inpatient Psychiatry unit is a short-stay hospital program focusing on assessment and treatment of mental health challenges in older adults.The interdisciplinary team works directly with clients and families to set treatment goals. Symptom control, counselling and therapeutic groups are key elements of the program. In addition, supportive counselling for families is provided.  Throughout admission, the interdisciplinary team works in collaboration with clients and families to identify strategies and supports to be implemented at home with the aim of enhancing the confidence and ability of clients to manage mental health challenges and carry out activities of daily living post-discharge.</t>
  </si>
  <si>
    <t>2021-02-01 12:32</t>
  </si>
  <si>
    <t>Asset01095</t>
  </si>
  <si>
    <t>Geriatric Psychiatry Unit</t>
  </si>
  <si>
    <t>Hospital, LTCF, Service-to-service, family physician/NP</t>
  </si>
  <si>
    <t>.The Geriatric Psychiatry Unit is a 25-bed inpatient; 59-day LOS unit at Ontario Shores Centre for Mental Health Sciences (Ontario Shores) provides specialized services to meet the complex mental health needs of Seniors (usually over age 65) with severe and persistent mental illness.  This includes psychogeriatric resources to address the assessment, management and transitional care needs of the client with the goal of reintegration to community or long term care.  Individuals under age 65 will be considered if they present with an age-related mental health issue.  Individuals under 65 who fit diagnostic criteria will be considered on a case by case basis.Services Offered::•	Comprehensive assessments provided by an inter-professional team that identify mental health issues, clarify diagnosis and identify possible factors that contribute to challenging•	behaviours•	Individualized care plans, which are developed to manage symptoms, address needs and develop management techniques•	Education for patients, families and caregivers•	Discharge planning to assist patients as they transition into the community or long-term careIndividuals usually 65 years old and older who are medically stable and have a severe or complex aged related mental illness with psychiatric or physical needs that cause excessive disability, risk to safety and challenging behaviours.</t>
  </si>
  <si>
    <t>2020-12-15 01:14</t>
  </si>
  <si>
    <t>Asset01739</t>
  </si>
  <si>
    <t>SJHH Seniors Mental Health Inpatient Unit - Forest 1</t>
  </si>
  <si>
    <t>St. Joseph's Health Care Hamilton - West 5th - Forest 1</t>
  </si>
  <si>
    <t>L8P 3R2</t>
  </si>
  <si>
    <t>0.6 FTE Rehab Assistant ( assistant to OT and PT)
Note: physiotherapy, dietary, neuropsychology and pharmacy available from SJHH central resource departments at hospital based on patient needs</t>
  </si>
  <si>
    <t>acute and tertiary psychiatry inpatient and non psychiatry inpatient e.g. medical 
SJHH seniors mental health community based services 
ambulatory MH&amp;A programs</t>
  </si>
  <si>
    <t>Forest 1 is a 12-bed assessment and treatment unit providing a therapeutic environment for those 65 years and over whose recovery from psychiatric disease is complicated by age related issues. The programs available will be appropriate for those who present primarily with mood disorders and late onset psychotic disorders.The purpose of this specialized unit dedicated to seniors is to provide compassionate, quality care for older adults presenting with mental health concerns to support their optimal level of function, empower them to achieve meaningful recovery and help restore them to their role in the community wherever possible.We offer programs and care that empower the person through engagement and goal setting. We believe in assisting every individual to create a practical and meaning full wellness plan that is unique to their needs. We will work with our community partners to ensure excellent care transitions</t>
  </si>
  <si>
    <t>2021-03-16 01:29</t>
  </si>
  <si>
    <t>North West</t>
  </si>
  <si>
    <t>Asset01344</t>
  </si>
  <si>
    <t>2020-21</t>
  </si>
  <si>
    <t>SHN has only 1 CPSO recognized specialist in geriatrics.</t>
  </si>
  <si>
    <t>2021-01-18 09:30</t>
  </si>
  <si>
    <t>Asset01416</t>
  </si>
  <si>
    <t>Haldimand County - Grandview Lodge</t>
  </si>
  <si>
    <t>Referrals come from Physicians at Grandview Lodge and local Physicians in the community.</t>
  </si>
  <si>
    <t>In 2020, 3 in-person clinics and one virtual clinic was held. 4 clinics X 7.5h/day = 30 hours. 30 hours / 1950 per year = 0.015 FTE Geriatrician support. Minimum wait time is three months.  Can be longer if the resident/client cannot be placed into the next clinic. Several clinics were cancelled in 2020 due to COVID restrictions.</t>
  </si>
  <si>
    <t>2021-01-22 12:07</t>
  </si>
  <si>
    <t>Asset01440</t>
  </si>
  <si>
    <t>3560 Bathurst St. Toronto, ON</t>
  </si>
  <si>
    <t>2021-01-26 01:42</t>
  </si>
  <si>
    <t>Asset01580</t>
  </si>
  <si>
    <t>Geriatrician (Geriatric Telemedicine)</t>
  </si>
  <si>
    <t>Geriatric Telemedicine</t>
  </si>
  <si>
    <t>As part of FTE for Clinic</t>
  </si>
  <si>
    <t>2021-02-01 03:34</t>
  </si>
  <si>
    <t>Asset01591</t>
  </si>
  <si>
    <t>Geriatric Outpatient</t>
  </si>
  <si>
    <t>Prescott and Russell, United Counties; Renfrew; Ottawa</t>
  </si>
  <si>
    <t>Charge Clinical Dietitian: 1.0FTEClinical Dietitian: 0.3FTEPhysio:0.5FTEPhysio. Assistant: 0.5FTEOT:2.20FTEOTAssistant:0.5Recreation Therapist"1.0FTERecreation Student:0.5FTE</t>
  </si>
  <si>
    <t>2021-02-04 11:24</t>
  </si>
  <si>
    <t>Asset01592</t>
  </si>
  <si>
    <t>RT:1.0FTERT student:0.5FTEshared across Geriatrics Psychiatry:Director of Patient Services: 0.70FTESecretary: 2.0FTE</t>
  </si>
  <si>
    <t>2021-02-04 11:30</t>
  </si>
  <si>
    <t>Asset01607</t>
  </si>
  <si>
    <t>2075 Bayview Ave, RGP of Toronto Administrative Office, H478</t>
  </si>
  <si>
    <t>2021-02-08 02:40</t>
  </si>
  <si>
    <t>Asset01699</t>
  </si>
  <si>
    <t>Joseph Brant Hospital</t>
  </si>
  <si>
    <t>1245 Lakeshore road Burlington Ontario</t>
  </si>
  <si>
    <t>L7S0A2</t>
  </si>
  <si>
    <t>Emergency physician Referral</t>
  </si>
  <si>
    <t>2 FTE GEM NP in ER March 2020-September 2020 with weekend coverage, then 1 FTE September-October 2020, 0.4 FTE October till March 2021. seeing 4 patients/day each FTE. Telephone follow-ups as needed</t>
  </si>
  <si>
    <t>tcorbett@josephbranthospital.ca</t>
  </si>
  <si>
    <t>Trish Corbett</t>
  </si>
  <si>
    <t>2021-03-15 01:11</t>
  </si>
  <si>
    <t>Asset01702</t>
  </si>
  <si>
    <t>Physicians</t>
  </si>
  <si>
    <t>Supports consults as needed for AICE unit and other in patient consults</t>
  </si>
  <si>
    <t>2021-03-15 01:19</t>
  </si>
  <si>
    <t>Asset01704</t>
  </si>
  <si>
    <t>Geriatric Consultation</t>
  </si>
  <si>
    <t>acute, rehailitative and ALC hospital Care</t>
  </si>
  <si>
    <t>CNS 2 FTE</t>
  </si>
  <si>
    <t>Physician, Nurse, family, Social work, OT, PT, Community Partners</t>
  </si>
  <si>
    <t>numbers seen are an approximation</t>
  </si>
  <si>
    <t>2021-03-15 01:31</t>
  </si>
  <si>
    <t>Asset01694</t>
  </si>
  <si>
    <t>Medicine Acute Integrated care Elder Unit</t>
  </si>
  <si>
    <t>CNS Geriatrics 0.5</t>
  </si>
  <si>
    <t>Emergency department admitting physician</t>
  </si>
  <si>
    <t>presently AICE unit not on hold as it transitioned to COVID unit in the fall. Plan is to reestablish April 1st, 2021</t>
  </si>
  <si>
    <t>2021-03-15 12:54</t>
  </si>
  <si>
    <t>Asset01831</t>
  </si>
  <si>
    <t>2021-11-23 03:09</t>
  </si>
  <si>
    <t>Asset01838</t>
  </si>
  <si>
    <t>Mental Health Clinicians</t>
  </si>
  <si>
    <t>2021-12-06 02:30</t>
  </si>
  <si>
    <t>Asset01844</t>
  </si>
  <si>
    <t>Social Worker, Elder Life Clinical Nurse Specialist, Geriatrician and volunteers</t>
  </si>
  <si>
    <t>Visits not counted, all unique patients served in-person</t>
  </si>
  <si>
    <t>2022-01-03 10:38</t>
  </si>
  <si>
    <t>Asset01850</t>
  </si>
  <si>
    <t>Elder Life Specialist and Elder Life Clinical Nurse</t>
  </si>
  <si>
    <t>Note: In addition to staff, HELP runs with volunteers.</t>
  </si>
  <si>
    <t>2022-01-03 11:48</t>
  </si>
  <si>
    <t>Asset01857</t>
  </si>
  <si>
    <t>550 Wellington Road South, London, Ontario</t>
  </si>
  <si>
    <t>N6C 5J1</t>
  </si>
  <si>
    <t>Assistant is OTA/PTA</t>
  </si>
  <si>
    <t>2022-02-22 03:07</t>
  </si>
  <si>
    <t>Asset01858</t>
  </si>
  <si>
    <t>Geriatric Clinics, Parkwood Main</t>
  </si>
  <si>
    <t>Geriatric Clinic include: - General Geriatrics- Cognitive Neurology- Aging Brain &amp; Memory Clinic-Neuropsychology- Geriatric Ambulatory Access Team (Coordinated Intake)</t>
  </si>
  <si>
    <t>2022-02-22 03:15</t>
  </si>
  <si>
    <t>Asset01859</t>
  </si>
  <si>
    <t>Behavioural Unit, London Health Sciences Centre</t>
  </si>
  <si>
    <t>800 Commissioners Road East, London, Ontario</t>
  </si>
  <si>
    <t>N6A 5W9</t>
  </si>
  <si>
    <t>2022-02-22 03:22</t>
  </si>
  <si>
    <t>Asset01868</t>
  </si>
  <si>
    <t>Primary Care Memory Clinic</t>
  </si>
  <si>
    <t>New Vision Family Health Team</t>
  </si>
  <si>
    <t>421 Greenbrook Drive  Unit 23B Kitchener, ON</t>
  </si>
  <si>
    <t>N2M 4K1</t>
  </si>
  <si>
    <t>Note: Physician - FTE is 2 mornings (8AM-12PM) per month</t>
  </si>
  <si>
    <t>NVFHT</t>
  </si>
  <si>
    <t>Note on # visits a year: these include patients and/or care persons. These can include duplicates. These also include telephone visits, which could be made on behalf of the patient.Note: Weekly hours = 4 hours, two mornings a month = 8 hours a month, Every other Wednesday morning (two Wednesday mornings/month). 69 of the telephone visits were in lieu of office visits</t>
  </si>
  <si>
    <t>2022-02-28 01:52</t>
  </si>
  <si>
    <t>Asset01871</t>
  </si>
  <si>
    <t>NLOT</t>
  </si>
  <si>
    <t>100 Westmount Rd, Guelph ON</t>
  </si>
  <si>
    <t>Redeployed staff during COVID, our team supported multiple other programs including the following:
-redeployed to overnight respite program x 3 months
-redeployed to COVID-19 outbreaks in RH x2 staff x2 weeks
-RNs supported with RAT clinic testing at host site
-during the RN deployment, NLOT had support of a Nurse Consultant from the BSO program x3 months
2021 data:  
-RNs supported with vaccine clinics for residents/staff/essential caregivers at multiple LTC and RH since May 2021; 
-NP and RNs supported with vaccine clinics for staff at host site x5 clinics</t>
  </si>
  <si>
    <t>-referrals directly from LTC homes as well as Home &amp; Community Care (coordinators in the hospital planning discharge/repatriation)
-during the pandemic, requests for support were through multiple venues including IMS meetings, H&amp;CC, Ontario Health, LTC homes, Public Health etc.</t>
  </si>
  <si>
    <t>-no administrative support to assist with data collection-additional support and resources would support with capturing additional data-Note:  data is limited in capturing the number of consultations and supports offered to homes during the outbreak including provision of resources, guidance, support with decanting, repatriation and clinical management-NLOT NP was involved in most IMS calls to support homes in outbreak including LTC &amp; RH -Refer to NLOT Response to COVID-19 poster to identify multiple strategies and initiatives implemented to support LTC/RH during COVID-19 pandemic (June 2021) Success Story: -please refer to the NLOT Response to COVID-19 poster -success stories around community of practice and education to support LTC and RH-success stories around implementation of virtual care to support LTC/RH (including media coverage) during the pandemic -presentation at multiple conferences around virtual care and NLOT response to COVID-19-ongoing support with ED diversion strategies and initiatives region wide; ED diversion algorithms, Access to specialist flowsheets, COVID-19 guidance/order sets, education via communities of practice, etc.)-provision of leadership and coordination to LTC/ED working group around strategies to support LTC and RH during COVID-19 and ED diversion (included development of ED Diversion flowsheets/access to specialists etc.)-provision of leadership to NLOT provincial collaborative committee -leadership and coordination around Webinars for COVID-19 management including panel of specialists to support providers in LTC &amp; RH (MD/NP) to assist with supporting residents with COVID-19 in their care setting when appropriate-participation in research studies including NP response to COVID and Immunity Study</t>
  </si>
  <si>
    <t>2022-02-28 02:29</t>
  </si>
  <si>
    <t>Asset01863</t>
  </si>
  <si>
    <t>Primary care physician is .04-.09 (variable)
Other is that 3 physicians support memory clinic and FTE varies based on availability 
.1 RN reallocated through year due to COVID</t>
  </si>
  <si>
    <t>Due to COVID clinic only ran November - MarchData is unavailable for percentage of over 65, but majority, do occasionally see under 65 if it is for a memory concern. The Memory Clinic runs only Thursdays but staff supports occur outside this.</t>
  </si>
  <si>
    <t>2022-02-28 10:54</t>
  </si>
  <si>
    <t>Asset01867</t>
  </si>
  <si>
    <t>Unable to run this year due to COVID</t>
  </si>
  <si>
    <t>2022-02-28 11:35</t>
  </si>
  <si>
    <t>Asset01885</t>
  </si>
  <si>
    <t>UGFHT Memory Clinic</t>
  </si>
  <si>
    <t>107-6420 Beatty Line N, Fergus, ON</t>
  </si>
  <si>
    <t>Physician Assistant</t>
  </si>
  <si>
    <t>UGFHT Primary care physicians, nurse practitioners and physician assistants are the main sources of referral for this program.</t>
  </si>
  <si>
    <t>The memory clinic runs one day a month. The RN role does much of the coordination of this program. While memory clinic has remained in person, some transition to phone-prescreening occurred. Data collection is not robust retrospectively. Memory clinic continued as a priority throughout COVID.</t>
  </si>
  <si>
    <t>2022-03-02 01:21</t>
  </si>
  <si>
    <t>Asset01879</t>
  </si>
  <si>
    <t>2022-03-02 12:20</t>
  </si>
  <si>
    <t>Asset01881</t>
  </si>
  <si>
    <t>Geriatrician via OTN</t>
  </si>
  <si>
    <t>Note: hours of service 2-3 patients/month or 1/2 a day/monthNote: variable wait times due to physician availability</t>
  </si>
  <si>
    <t>2022-03-02 12:27</t>
  </si>
  <si>
    <t>Asset01895</t>
  </si>
  <si>
    <t>Intensive Geriatric Services</t>
  </si>
  <si>
    <t>Intensive Geriatric Service Coordinators</t>
  </si>
  <si>
    <t>GEM, General Hospital, Family Physicians, CCAC - Home/Community Support Services, Community Geriatric Services</t>
  </si>
  <si>
    <t>Appointments made available each year are based on referrals, the number written is a target set.</t>
  </si>
  <si>
    <t>2022-03-07 02:29</t>
  </si>
  <si>
    <t>Asset01898</t>
  </si>
  <si>
    <t>6 Thompson Crescent Unit 1 Erin, ON</t>
  </si>
  <si>
    <t>175 Alma Street, Box 340 Unit A Rockwood, ON</t>
  </si>
  <si>
    <t>2022-03-07 02:52</t>
  </si>
  <si>
    <t>Asset01899</t>
  </si>
  <si>
    <t>Volumes have been decreased by ~50% due to COVIDCaregiver services have been put on hold due to pandemic</t>
  </si>
  <si>
    <t>2022-03-07 03:03</t>
  </si>
  <si>
    <t>Asset01901</t>
  </si>
  <si>
    <t>100 Westmount Road, Guelph, ON</t>
  </si>
  <si>
    <t>Please note with vacation time and unplanned absences this FTE level will be at a min less 4%
Other: FTE Clerical coverage = 0.73, this an integrated role with our switchboard services</t>
  </si>
  <si>
    <t>2022-03-07 03:32</t>
  </si>
  <si>
    <t>Asset01909</t>
  </si>
  <si>
    <t>Other: 1 FTE Clinical Assistant and 1 Music therapist on a weekly basis 
Medical Resident a regular part of the staffing compliment 
PSW: 4 PT
RPN: 7 FTE and 4PT
1 Nurse Practitioner ( also supports our adult program of 38 patients)</t>
  </si>
  <si>
    <t>IP Unit Have some patients under 65 due to early onset dementia.</t>
  </si>
  <si>
    <t>2022-03-08 01:30</t>
  </si>
  <si>
    <t>Asset01910</t>
  </si>
  <si>
    <t>Senior's Transition Team</t>
  </si>
  <si>
    <t>Psychiatrist do not follow but will consult with the team if required.</t>
  </si>
  <si>
    <t>Senior's Mental Health or other programs within Specialized Mental Health.</t>
  </si>
  <si>
    <t>The inpatient staff on the Seniors Mental Health ( allied )will follow assist with the transition into the LTC or other settings.  The RPN will start to engage with the patient on the unit to help support the transition.  RPN will meet with LTC staff to review P.I.E.C.E.S careplan. We could have patients that are under 65 as related to earlier onset of  dementia.  We recently have been supporting the transition of patient from out Adult Inpatient Program that require a more senior type of care related to cognitive decline or numerous co-morbidities.</t>
  </si>
  <si>
    <t>2022-03-08 03:06</t>
  </si>
  <si>
    <t>Asset01905</t>
  </si>
  <si>
    <t>Other: 1 FTE  Vulnerable Senior's Lead and 
Mental Health and Addition Worker: 1 FTE MSW Mental Health Clinician</t>
  </si>
  <si>
    <t>2022-03-08 11:32</t>
  </si>
  <si>
    <t>Asset01920</t>
  </si>
  <si>
    <t>Family Physicians, General Hospital, CCAC - Home/Community Support Services, Emergency Department, GEM</t>
  </si>
  <si>
    <t>2022-03-09 02:06</t>
  </si>
  <si>
    <t>Asset01915</t>
  </si>
  <si>
    <t>Emergency Department; Other; Home and Community Care Support Services; Primary Care</t>
  </si>
  <si>
    <t>Family Physicians, GEM, General Hospital, CCAC- Home/Community Support Services, Emergency Department</t>
  </si>
  <si>
    <t>2022-03-09 11:50</t>
  </si>
  <si>
    <t>Asset01918</t>
  </si>
  <si>
    <t>SGS Nurse Practitioner Wellington Region (Geriatric Outreach Team)</t>
  </si>
  <si>
    <t>Office is actually offsite/community based</t>
  </si>
  <si>
    <t>2022-03-09 12:07</t>
  </si>
  <si>
    <t>Asset01944</t>
  </si>
  <si>
    <t>2022-03-10 02:31</t>
  </si>
  <si>
    <t>Asset01947</t>
  </si>
  <si>
    <t>Other: GEM Nurse 2 FTE
Note: 1 Mat leave; newly hired GEM to cover only worked for a short period and went into medical leave and resigned.</t>
  </si>
  <si>
    <t>Family/Caregivers served: No actual volumes to report however GEM nurse indicated that caregiver support is part of almost every referral</t>
  </si>
  <si>
    <t>2022-03-10 02:50</t>
  </si>
  <si>
    <t>Asset01950</t>
  </si>
  <si>
    <t>Note: Family/Caregivers Serviced have no actual volumes to report however GEM nurse indicated that caregiver support is part of almost every referral.Note: No count for unique patients served.</t>
  </si>
  <si>
    <t>2022-03-10 03:03</t>
  </si>
  <si>
    <t>Asset01929</t>
  </si>
  <si>
    <t>Other: Elder Life Specialist 
Volunteers play a major role implementing the HELP programming that is designed by the ELS.</t>
  </si>
  <si>
    <t>Data is based on electronic order being placed for ELS to see patient.Significant reduction in the number of patients served by the HELP program in 20/21 compared to previous year due to restricting volunteer presence on site as a result of COVID.24 hours of ELS support plus additional hours of support provided by volunteers 7 days/week, volunteer hours fluctuate depending on availability. Mon-Fri, 3 days/week plus volunteer support 7 days/week. Weekend support provided by volunteers as available.</t>
  </si>
  <si>
    <t>2022-03-10 10:58</t>
  </si>
  <si>
    <t>Asset01930</t>
  </si>
  <si>
    <t>Administration: Clinical Secretary 1 FTE
Other: Clinical Assistant 1 FTE and Physician .5FTE
Unit is supported by a multidisciplinary allied health team.</t>
  </si>
  <si>
    <t>Bed census reduced from 12 the previous year to 11 in 20/21 due to physical distancing guidelines introduced by IPAC as a result of COVID.</t>
  </si>
  <si>
    <t>2022-03-10 11:05</t>
  </si>
  <si>
    <t>Asset01938</t>
  </si>
  <si>
    <t>2022-03-10 11:59</t>
  </si>
  <si>
    <t>Asset01952</t>
  </si>
  <si>
    <t>MMFHT Memory Clinic</t>
  </si>
  <si>
    <t>Minto-Mapleton Family Health Team</t>
  </si>
  <si>
    <t>11 Andrews Dr. West, Drayton, ON</t>
  </si>
  <si>
    <t>N0G 1P0</t>
  </si>
  <si>
    <t>Administration: SCE Administrator .05 FTE and MMFHT Receptionist .05FTE</t>
  </si>
  <si>
    <t>MMFHT Physicians, NPs and allied health professionals</t>
  </si>
  <si>
    <t>Covid limited service from Apr 2020- July 2020.  Pts were also reluctant to attend due to COVID once service resumed.Hours of Service: Mondays</t>
  </si>
  <si>
    <t>2022-03-11 09:16</t>
  </si>
  <si>
    <t>Asset01954</t>
  </si>
  <si>
    <t>2022-03-11 09:25</t>
  </si>
  <si>
    <t>Asset01958</t>
  </si>
  <si>
    <t>Direct Admissions, Emergency Department, Clinic admissions</t>
  </si>
  <si>
    <t>2022-03-11 09:40</t>
  </si>
  <si>
    <t>Asset01959</t>
  </si>
  <si>
    <t>GMCC</t>
  </si>
  <si>
    <t>Specialized Geriatric Services Clinical Intake</t>
  </si>
  <si>
    <t>(went off site March 16, 2021 @ 67 King St E.)</t>
  </si>
  <si>
    <t>2022-03-11 09:44</t>
  </si>
  <si>
    <t>Asset01961</t>
  </si>
  <si>
    <t>NP is 1 FTE works 37.5 hours a week
Geriatrician works 8 hours a week in this program</t>
  </si>
  <si>
    <t>Hospitalist, intensivist</t>
  </si>
  <si>
    <t>COVID impact on inpatient admissions in first waves. This program is older adult focused but also diagnosis focused. it is not limited by age. Patients suffering for illnesses such as early on set dementia for example would not be excluded based on age.</t>
  </si>
  <si>
    <t>2022-03-11 09:57</t>
  </si>
  <si>
    <t>Asset01966</t>
  </si>
  <si>
    <t>Other: Elder Life Specialist 1 FTE, Volunteer .21 FTE
Depends on volunteer commitment. 
Pre Covid:  3 shifts a day (3 hours long) 7 days a week with up to 3 volunteers per shift. Total of  63 people with 189 hours of volunteer support a week if the schedule was full. 
Average:  50 volunteers
COVID impact on volunteers. No volunteers were in hospital during much of the pandemic period.  93% reduction in volunteer hours.</t>
  </si>
  <si>
    <t>93% reduction in patients served due to the pandemic. This program is older adult focused but also diagnosis focused. it is not limited by age. Patients suffering for illnesses such as early on set dementia for example would not be excluded based on age.</t>
  </si>
  <si>
    <t>2022-03-11 10:13</t>
  </si>
  <si>
    <t>Asset01967</t>
  </si>
  <si>
    <t>Other: GEM Nurse 1 FTE
Interruption of service related to hiring new GEM nurses, 1 Mat leave.</t>
  </si>
  <si>
    <t>2022-03-11 10:40</t>
  </si>
  <si>
    <t>Asset01968</t>
  </si>
  <si>
    <t>CMHA WW, 80 Waterloo Ave, Guelph, ON</t>
  </si>
  <si>
    <t>Data held at CMHA, provided by Audrey Devitt</t>
  </si>
  <si>
    <t>2022-03-14 10:28</t>
  </si>
  <si>
    <t>Asset01969</t>
  </si>
  <si>
    <t>Emergency Department; Home and Community Care Support Services; Primary Care</t>
  </si>
  <si>
    <t>Family Physicians, General Hospital, Emergency Department, CCAC-Home/Community Support Services, GEM</t>
  </si>
  <si>
    <t>Data is for this program is housed at CMHA WW</t>
  </si>
  <si>
    <t>2022-03-14 10:35</t>
  </si>
  <si>
    <t>Asset01974</t>
  </si>
  <si>
    <t>SGS Geriatric Medicine Clinic WW</t>
  </si>
  <si>
    <t>St. Joseph's Health Centre, 69 Huron St. Guelph, ON</t>
  </si>
  <si>
    <t>N1E 5L3</t>
  </si>
  <si>
    <t>1 Blue Springs Drive Waterloo</t>
  </si>
  <si>
    <t>some community outreach appointments were also done by our NP</t>
  </si>
  <si>
    <t>Family Physicians, General Hospital, Emergency Department, GEM, Nurse Practitioner</t>
  </si>
  <si>
    <t>2022-03-14 11:57</t>
  </si>
  <si>
    <t>Asset01977</t>
  </si>
  <si>
    <t>Geriatric Assessment Unit</t>
  </si>
  <si>
    <t>N2A 2W1</t>
  </si>
  <si>
    <t>Community Agency; Home and Community Care Support Services; Other; Primary Care</t>
  </si>
  <si>
    <t>Hospitals, Seniors Geriatric Services, Community Physicians, Geriatricians, Geriatric Psychiatrists, LTC, RHs, LHIN</t>
  </si>
  <si>
    <t>GAU is a voluntary program and valid consent upon referral is necessary. We do consider applications for patients with geriatric syndromes (i.e. early onset dementia).</t>
  </si>
  <si>
    <t>2022-03-15 02:06</t>
  </si>
  <si>
    <t>Asset02009</t>
  </si>
  <si>
    <t>M4N3M5</t>
  </si>
  <si>
    <t>ICT, GORT, GEM, Geriatric Clinic, or Neurologists or Geriatricians in the community.</t>
  </si>
  <si>
    <t>The Geriatric Day Hospital (GDH) provides a therapeutic program for a period of six to eight weeks, virtually or in person. The patient participates in at least two services offered: Recreation Therapy, Social Work, Occupational Therapy, Physiotherapy, Nursing consultation/monitoring and education. GDH receives referrals from ICT, GORT, GEM, Geriatric Clinic, or Neurologists or Geriatricians in the community.</t>
  </si>
  <si>
    <t>2022-04-22 10:41</t>
  </si>
  <si>
    <t>Asset02011</t>
  </si>
  <si>
    <t>BG03 - 2075 Bayview Ave, Toronto, Ontario</t>
  </si>
  <si>
    <t>Geriatric Emergency Management nursing provide consultation, referral and geriatric assessments to patients in the emergency department.</t>
  </si>
  <si>
    <t>2022-04-22 10:50</t>
  </si>
  <si>
    <t>Asset02013</t>
  </si>
  <si>
    <t>family physicians , outside specialists , GEM , Clinic . marked or deemed “urgent” for clinic</t>
  </si>
  <si>
    <t>The Geriatric Outreach team provides: cognitive assessment, and addresses concerns re: home safety , functional decline , caregiver stress , and may make referral to the day hospital or a falls program in the community.</t>
  </si>
  <si>
    <t>2022-04-22 11:03</t>
  </si>
  <si>
    <t>Asset02017</t>
  </si>
  <si>
    <t>The ICT receives referrals from residents, fellows, attending physician of patients within the hospital.</t>
  </si>
  <si>
    <t>The Inpatient Consult Team provides geriatric assessment, and may referral to community or hospital programs for therapeutic involvement: to day hospital, falls programs, outside resources.</t>
  </si>
  <si>
    <t>2022-04-22 11:43</t>
  </si>
  <si>
    <t>Asset02019</t>
  </si>
  <si>
    <t>Seniors Mental Health Service</t>
  </si>
  <si>
    <t>82 Buttonwood Ave Toronto ON</t>
  </si>
  <si>
    <t>susan.wild@westpark.org</t>
  </si>
  <si>
    <t>Susan Wild</t>
  </si>
  <si>
    <t>2022-04-29 09:57</t>
  </si>
  <si>
    <t>Asset02042</t>
  </si>
  <si>
    <t>ED referrals only</t>
  </si>
  <si>
    <t>no stories at this time</t>
  </si>
  <si>
    <t>2022-06-07 10:28</t>
  </si>
  <si>
    <t>Asset02048</t>
  </si>
  <si>
    <t>Geriatric Medicine Clinics - The Ottawa Hospital</t>
  </si>
  <si>
    <t>1053 Carling Avenue</t>
  </si>
  <si>
    <t>Advanced Practice Nurse.  Also 0.1 Neuropsychologist</t>
  </si>
  <si>
    <t>GAOT, GEM and Central Intake</t>
  </si>
  <si>
    <t>A challenging year. A hybrid approach adopted for the majority of new consults where patients were assessed virtually initially and then brought in for a single streamlined multidisciplinary in person assessment. Volumes above incorporate both new consults and follow-up activity.</t>
  </si>
  <si>
    <t>tmackenzie@toh.ca</t>
  </si>
  <si>
    <t>Taryn MacKenzie</t>
  </si>
  <si>
    <t>2022-06-07 12:04</t>
  </si>
  <si>
    <t>Asset02053</t>
  </si>
  <si>
    <t>memory clinic runs two (3 hr) mornings/ month</t>
  </si>
  <si>
    <t>Referrals for our program are only accepted by the physicians who are a part of the Loyalist FHT. They refer directly to the lead RN of the Memory Clinic.</t>
  </si>
  <si>
    <t>program only available to FHT patients2 Thursdays each monthDue to this year fiscal year beginnning in April 2020, we started the year with  not offering this program due to COVID restriction. We did not start offering it until June 2020. When we restarted the program we had to use a combination of in-person, phone and video for each appointment. Our previous model would have the patient and family member come in together for a 2 hour in-person appointment. With the COVID restrictions in place we had to split the appointment into 3 parts (phone, in-person and video).</t>
  </si>
  <si>
    <t>Asset02051</t>
  </si>
  <si>
    <t>Clinic is run once per month: Usually two RN and two OT’s work the clinic along with pharmacist and family physician. Admin ensures referral is complete, mails package to patient and books appointment.</t>
  </si>
  <si>
    <t>Referrals from Family Physicians and Allied Health Providers within the Queen’s Family Health Team (Belleville Queen’s FHO).  This clinic is not open to the general public</t>
  </si>
  <si>
    <t>2020/2021- No clinics were offered in April – May due to COVID.  Clinics offered again starting in June at reduced capacity- only 2 patients per day.# telephone visits is estimateOrganization is on this form as Providence Care and not editable - it should be Queen's Family Health Team - Belleville</t>
  </si>
  <si>
    <t>2022-06-09 12:01</t>
  </si>
  <si>
    <t>Asset02085</t>
  </si>
  <si>
    <t>117 King Street E, Oshawa, Ontario</t>
  </si>
  <si>
    <t>L1H 1B9</t>
  </si>
  <si>
    <t>Durham</t>
  </si>
  <si>
    <t>speddar@alzheimerdurham.com</t>
  </si>
  <si>
    <t>Shawna Peddar</t>
  </si>
  <si>
    <t>2022-06-16 03:48</t>
  </si>
  <si>
    <t>Asset02062</t>
  </si>
  <si>
    <t>490 Huronia Road Barrie ON</t>
  </si>
  <si>
    <t>L4N7A7</t>
  </si>
  <si>
    <t>Community Agency; Home and Community Care Support Services; Other</t>
  </si>
  <si>
    <t>christine.colcy@bchc.ca</t>
  </si>
  <si>
    <t>Christine Colcy</t>
  </si>
  <si>
    <t>2022-06-16 10:06</t>
  </si>
  <si>
    <t>Asset02078</t>
  </si>
  <si>
    <t>2022-06-16 10:34</t>
  </si>
  <si>
    <t>Asset02098</t>
  </si>
  <si>
    <t>Geriatric Assessment Outreach Teams (East)</t>
  </si>
  <si>
    <t>Bruyere Continuing Care</t>
  </si>
  <si>
    <t>43 Bruyere</t>
  </si>
  <si>
    <t>Centralized Intake for Specialized Geriatric Services</t>
  </si>
  <si>
    <t>igenovezos@toh.ca</t>
  </si>
  <si>
    <t>Ioanna Genovezos</t>
  </si>
  <si>
    <t>2022-06-20 01:03</t>
  </si>
  <si>
    <t>Asset02100</t>
  </si>
  <si>
    <t>Geriatric Assessment Outreach Teams (West)</t>
  </si>
  <si>
    <t>2039 Robertson Road</t>
  </si>
  <si>
    <t>K2H8R2</t>
  </si>
  <si>
    <t>Lanark; Ottawa</t>
  </si>
  <si>
    <t>2022-06-20 01:09</t>
  </si>
  <si>
    <t>Asset02142</t>
  </si>
  <si>
    <t>Hospital in-patient, Geriatric Psychiatry Community Services</t>
  </si>
  <si>
    <t>2022-06-21 02:57</t>
  </si>
  <si>
    <t>Asset02109</t>
  </si>
  <si>
    <t>2022-06-21 09:44</t>
  </si>
  <si>
    <t>Asset02124</t>
  </si>
  <si>
    <t>2022-06-21 10:17</t>
  </si>
  <si>
    <t>Asset02126</t>
  </si>
  <si>
    <t>2022-06-21 10:20</t>
  </si>
  <si>
    <t>Asset02128</t>
  </si>
  <si>
    <t>PRC's</t>
  </si>
  <si>
    <t>190 Cundles Rd. East,  Suite 205,  Barrie</t>
  </si>
  <si>
    <t>L4M4S5</t>
  </si>
  <si>
    <t>LTCHs, Community</t>
  </si>
  <si>
    <t>PRC's provided 465 education sessions with a total of 5996 participants.</t>
  </si>
  <si>
    <t>shcameron@nsmsgs.ca</t>
  </si>
  <si>
    <t>Shelley Cameron</t>
  </si>
  <si>
    <t>2022-06-21 10:39</t>
  </si>
  <si>
    <t>Asset02130</t>
  </si>
  <si>
    <t>Dr. Sidhu's Clinic (Specializing in nephrology and medical marijuana)</t>
  </si>
  <si>
    <t>Clinic is offered one day per month</t>
  </si>
  <si>
    <t>2022-06-21 10:54</t>
  </si>
  <si>
    <t>Asset02132</t>
  </si>
  <si>
    <t>Congregate Exercise</t>
  </si>
  <si>
    <t>Seniors CARE Program</t>
  </si>
  <si>
    <t>Kinesiologist</t>
  </si>
  <si>
    <t>Anyone</t>
  </si>
  <si>
    <t>2022-06-21 11:03</t>
  </si>
  <si>
    <t>Asset02151</t>
  </si>
  <si>
    <t>752 King Street West, Kingston, Ontario</t>
  </si>
  <si>
    <t>K7L4X3</t>
  </si>
  <si>
    <t>Frontenac; Hastings; Lanark; Leeds &amp; Grenville; Lennox and Addington</t>
  </si>
  <si>
    <t>Numbers are estimates</t>
  </si>
  <si>
    <t>2022-06-23 11:06</t>
  </si>
  <si>
    <t>Asset02153</t>
  </si>
  <si>
    <t>Emergency Department; Ontario Health Team</t>
  </si>
  <si>
    <t>ER and family physicians</t>
  </si>
  <si>
    <t>2022-06-23 11:14</t>
  </si>
  <si>
    <t>Asset02155</t>
  </si>
  <si>
    <t>Family physician
Fmaily Physician led- memory clinics</t>
  </si>
  <si>
    <t>2022-06-23 11:20</t>
  </si>
  <si>
    <t>Asset02183</t>
  </si>
  <si>
    <t>2022-06-27 01:44</t>
  </si>
  <si>
    <t>Asset02159</t>
  </si>
  <si>
    <t>Geriatric Medicine Outpatient Services</t>
  </si>
  <si>
    <t>200-123 Third Ave, Timmins, Ontario</t>
  </si>
  <si>
    <t>P4N1C6</t>
  </si>
  <si>
    <t>2022-06-27 09:15</t>
  </si>
  <si>
    <t>Asset02160</t>
  </si>
  <si>
    <t>240 Shepherdson Road, New Liskeard, Ontario</t>
  </si>
  <si>
    <t>P0J1P0</t>
  </si>
  <si>
    <t>2022-06-27 09:21</t>
  </si>
  <si>
    <t>Asset02166</t>
  </si>
  <si>
    <t>Geriatric Medicine Outreach Services</t>
  </si>
  <si>
    <t>960D Notre Dame Ave, Sudbury, Ontario</t>
  </si>
  <si>
    <t>P3A2T4</t>
  </si>
  <si>
    <t>2022-06-27 09:38</t>
  </si>
  <si>
    <t>Asset02169</t>
  </si>
  <si>
    <t>2022-06-27 09:44</t>
  </si>
  <si>
    <t>Asset02170</t>
  </si>
  <si>
    <t>2022-06-27 09:45</t>
  </si>
  <si>
    <t>Asset02172</t>
  </si>
  <si>
    <t>2022-06-27 09:47</t>
  </si>
  <si>
    <t>Asset02176</t>
  </si>
  <si>
    <t>P3E 3Y9</t>
  </si>
  <si>
    <t>Parry Sound; Sudbury; Manitoulin</t>
  </si>
  <si>
    <t>Caregiver Referral; Community Agency; Community Paramedicine; Emergency Department; Home and Community Care Support Services; Primary Care; Self Referral</t>
  </si>
  <si>
    <t>2022-06-27 10:05</t>
  </si>
  <si>
    <t>Asset02205</t>
  </si>
  <si>
    <t>3045 Baseline Road, Ottawa ON</t>
  </si>
  <si>
    <t>all patients come from the ED - no direct admits</t>
  </si>
  <si>
    <t>We have been in operation for 4 years and are still working out details of getting ACE patients identified in the ED Of note, ACE unit became a COVID-19 assessment unit from April 2020 to end of 2022 so the patient population was not  aligned with ACE unit patient definitions</t>
  </si>
  <si>
    <t>2022-06-29 09:52</t>
  </si>
  <si>
    <t>Asset02212</t>
  </si>
  <si>
    <t>370 Bayview Dr, 3rd Floor, Barrie, Ontario</t>
  </si>
  <si>
    <t>lwaterman@bcfht.ca</t>
  </si>
  <si>
    <t>Linda Waterman</t>
  </si>
  <si>
    <t>2022-06-29 10:36</t>
  </si>
  <si>
    <t>Asset02246</t>
  </si>
  <si>
    <t>1 FTE Case Manager</t>
  </si>
  <si>
    <t>Please include a link to Unity Health Geriatric page in all the services - https://unityhealth.to/areas-of-care/programs-and-clinics/seniors-care/#location-tab-st-michaels-hospital-1</t>
  </si>
  <si>
    <t>2022-06-30 02:38</t>
  </si>
  <si>
    <t>Asset02249</t>
  </si>
  <si>
    <t>SJHH Seniors Mental Health Outreach Halton - NW Mississauga</t>
  </si>
  <si>
    <t>2022-06-30 03:47</t>
  </si>
  <si>
    <t>Asset02250</t>
  </si>
  <si>
    <t>SJHH Seniors Mental Health Outpatient - Hamilton</t>
  </si>
  <si>
    <t>100 West 5th, Hamilton</t>
  </si>
  <si>
    <t>L9C 0E3</t>
  </si>
  <si>
    <t>2022-06-30 03:51</t>
  </si>
  <si>
    <t>Asset02251</t>
  </si>
  <si>
    <t>SJHH Seniors Mental Health - Brant</t>
  </si>
  <si>
    <t>2022-06-30 03:52</t>
  </si>
  <si>
    <t>Asset02252</t>
  </si>
  <si>
    <t>SJHH Seniors Mental Health Niagara</t>
  </si>
  <si>
    <t>26 Hiscott Street, Unit 201, St. Catharines, ON</t>
  </si>
  <si>
    <t>2022-06-30 03:55</t>
  </si>
  <si>
    <t>Asset02227</t>
  </si>
  <si>
    <t>2022-06-30 10:35</t>
  </si>
  <si>
    <t>Asset02230</t>
  </si>
  <si>
    <t>2022-06-30 11:53</t>
  </si>
  <si>
    <t>Asset02253</t>
  </si>
  <si>
    <t>Seniors Mental Health (new name for program)</t>
  </si>
  <si>
    <t>Physician/NP complete psychiatry referral if appropriate and psychiatrist assesses to determine if they require inpatient admission.</t>
  </si>
  <si>
    <t>- General Psychiatry manages patients on unit, however, also have patients on psychiatry and outpatient clinics - unable to determine their FTE as they work as needed.- Pharmacy, Dietician, and OT assigned to all Mental Health including inpatient and outpatient psychiatry. Above FTEs are an estimate on how often they work specifically on the Geriatric Inpatient Unit.</t>
  </si>
  <si>
    <t>2022-07-04 09:50</t>
  </si>
  <si>
    <t>Asset02257</t>
  </si>
  <si>
    <t>- No set appointment times per year - flexible clinic schedule.- Unable to separate face-to-face vs. telephone vs. video appointments at this time. Numbers do not include telephone conversations with patients/families providing information and answering questions.- Unable to calculate number of unique patients per year – Geriatric Psychiatrist aims to assess patients annually.- Hours of Service – Clinic only ran once a month - numbers reflect the 3 hours/month broken down per week.</t>
  </si>
  <si>
    <t>2022-07-04 11:25</t>
  </si>
  <si>
    <t>Asset02259</t>
  </si>
  <si>
    <t>2022-07-04 11:35</t>
  </si>
  <si>
    <t>Asset02261</t>
  </si>
  <si>
    <t>126 Wellington Street West, Suite 216, Aurora, Ontario</t>
  </si>
  <si>
    <t>Simcoe; York</t>
  </si>
  <si>
    <t>Caregiver Referral; Community Agency; Community Paramedicine; Emergency Department; Home and Community Care Support Services; Ontario Health Team; Primary Care; Self Referral</t>
  </si>
  <si>
    <t>2022-07-04 11:40</t>
  </si>
  <si>
    <t>Asset02262</t>
  </si>
  <si>
    <t>- Physician/NP complete Specialized Geriatric Services referral if appropriate and referral triaged to most appropriate service including Geriatrician, BSO, and GRN.</t>
  </si>
  <si>
    <t>- No set appointment times per year - flexible clinic schedule.- Unable to separate face-to-face vs. telephone vs. video appointments at this time. Numbers do not include telephone conversations with patients/families providing information and answering questions.- Unable to calculate number of unique patients per year - Geriatrician aims to assess patients annually.- Hours of Service per week includes 1.5 hours for Behaviour Supports Ontario (BSO) consults and 1.5 hours for Geriatric Resource Nurses (GRN) consults in addition to clinic hours.- Geriatrician came on service October 2020 - just starting to calculate wait times for 2022-2023. - FT RN piloted through Frail Senior Strategy temporary funding from Sept 2021 - present. Plan to secure permanent funding for position (previously, role was completed by BSO ERCP).</t>
  </si>
  <si>
    <t>2022-07-04 11:44</t>
  </si>
  <si>
    <t>Asset02266</t>
  </si>
  <si>
    <t>389 main street, Picton, Ontario</t>
  </si>
  <si>
    <t>K0K2T0</t>
  </si>
  <si>
    <t>0.1 FTE Health Promoter.</t>
  </si>
  <si>
    <t>Most patients live in Prince Edward County although may live outside Prince Edward County if their physician is part of the PEFHT.Visit https://www.pefht.ca/programs--services-s6.php for more information</t>
  </si>
  <si>
    <t>2022-07-05 01:39</t>
  </si>
  <si>
    <t>Asset02270</t>
  </si>
  <si>
    <t>Registered Nurse (RN): 13.3 FTE Social Worker II: 0.50 FTE Behavioural Therpist: 5.70 FTE Secretary II: 1.80 FTE PRC: 1.0 FTEAging at HomeDirector Patient Care Services: 0.20 FTERegistered Nurse (RN): 3.00 FTE Secretary III: 0.60 FTE Outreach Rural (Brockville, Leeds, Grenville)Admitting Clerk: 0.35 FTE Clinical Team Secretary: 1.0 FTE Director Patient Care Services: 0.10 FTEPsychologist: 0.40 FTERegistered Nurse (RN): 6.0 FTESocial Worker II: 1.0 FTE Outreach Rural (Tri-County/Cornwall)Registered Nurse (RN): 2.0 FTEOutreach Rural (Lanarak)Clinical Team Secretary: 1.0 FTE Registered Nurse (RN): 4.0 FTEBehaviour Therapists allocated throughout the LHIN. Urban Ottawa: 3.0 FTE Rural: 2.7 FTE</t>
  </si>
  <si>
    <t>2022-07-06 02:13</t>
  </si>
  <si>
    <t>Asset02275</t>
  </si>
  <si>
    <t>Connie Daiken</t>
  </si>
  <si>
    <t>West Champlain FHT - Pembroke</t>
  </si>
  <si>
    <t>315 Pembroke St East</t>
  </si>
  <si>
    <t>K8A3K2</t>
  </si>
  <si>
    <t>Renfrew</t>
  </si>
  <si>
    <t>2  psychotherapists, each do .05 FTE
a second RN .05</t>
  </si>
  <si>
    <t>connie.daiken@westchamplainfht.com</t>
  </si>
  <si>
    <t>2022-07-06 06:14</t>
  </si>
  <si>
    <t>Asset02282</t>
  </si>
  <si>
    <t>Geriatric Inpatient Rehab</t>
  </si>
  <si>
    <t>550 University Avenue</t>
  </si>
  <si>
    <t>130 Dunn Avenue</t>
  </si>
  <si>
    <t>M6K 2R7</t>
  </si>
  <si>
    <t>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Chatham-Kent; Greater Sudbury; Haldimand; Hamilton; Kawartha Lakes; Norfolk; Ottawa; Prince Edward; Toronto; Niagara Regional Municipality; Waterloo; York; Halton; Peel; Durham</t>
  </si>
  <si>
    <t>Geriatric Psychiatrist available for consult	
Clinical Nurse Specialist (0.5 FTE)	
Advanced Nurse Educator (0.5 FTE)	
Advanced Practice Leader (0.5 FTE)
Service Coordinator (1.0 FTE)</t>
  </si>
  <si>
    <t>2022-07-07 03:31</t>
  </si>
  <si>
    <t>Asset02284</t>
  </si>
  <si>
    <t>Geriatric Day Hospital and Falls Prevention Program</t>
  </si>
  <si>
    <t>Inpatient Rehab
Acute Care</t>
  </si>
  <si>
    <t>2022-07-07 03:37</t>
  </si>
  <si>
    <t>Asset02286</t>
  </si>
  <si>
    <t>Acute Care
Inpatient Rehab</t>
  </si>
  <si>
    <t>2022-07-07 03:46</t>
  </si>
  <si>
    <t>Asset02288</t>
  </si>
  <si>
    <t>Independence At Home Outreach Team</t>
  </si>
  <si>
    <t>2022-07-07 03:53</t>
  </si>
  <si>
    <t>Asset02292</t>
  </si>
  <si>
    <t>550 University Ave</t>
  </si>
  <si>
    <t>Service Coordinator (0.6 FTE)
Clinical Nurse Specialist (0.5 FTE)	
Advanced Nurse Educator (0.5 FTE)	
Advanced Practice Leader (0.5 FTE)</t>
  </si>
  <si>
    <t>Long-Term Care
Acute Care</t>
  </si>
  <si>
    <t>2022-07-07 10:36</t>
  </si>
  <si>
    <t>Asset02331</t>
  </si>
  <si>
    <t>Muskoka Paramedic Services - Community Paramedicine Program</t>
  </si>
  <si>
    <t>Muskoka Paramedic Services Community Paramedicine Program</t>
  </si>
  <si>
    <t>225 Taylor Rd, Bracebridge</t>
  </si>
  <si>
    <t>P1L1K1</t>
  </si>
  <si>
    <t>Noted above - Our patient enrollment and visits were down due to the pandemic causing our program to be on hold.</t>
  </si>
  <si>
    <t>darcy.medland@muskoka.on.ca</t>
  </si>
  <si>
    <t>Darcy Medland</t>
  </si>
  <si>
    <t>2022-07-11 03:54</t>
  </si>
  <si>
    <t>Asset02298</t>
  </si>
  <si>
    <t>Each PRC is responsible for specific LTC homes/Community Agencies in York and provides/facilitates training in conjunction with the Management/Nursing team at each home regularly and as needed. Referrals for specific individuals consults are faxed/emailed by the homes to the Program.</t>
  </si>
  <si>
    <t>Psychogeriatric Resource Consultants are educators who provide specific and general education regarding geriatric patients. They provide consultation with care providers (LTC/Community) on specific disease/intervention for patients as referred but also provide education as requested to staff (i.e. GPA, Responsive Behaviours training, etc). Their service is not patient/client based but rather training of staff in community organizations and Long Term Care Homes.  The staff were redeployed during the fiscal period but also providing supports via phone/ video as required to support LTC homes/Agencies coping with changed services.</t>
  </si>
  <si>
    <t>2022-07-11 11:07</t>
  </si>
  <si>
    <t>Asset02391</t>
  </si>
  <si>
    <t>Geri Day Hospital was completely shut down from March 2020 - September 2020 due to the COVID-19 pandemic and all staff were redeployed.</t>
  </si>
  <si>
    <t>2022-07-12 01:52</t>
  </si>
  <si>
    <t>Asset02395</t>
  </si>
  <si>
    <t>During the height of COVID, the NLOT teams were required to physically provide care in only one LTC facility, as a result of policies implemented by the LTC Homes at the time.</t>
  </si>
  <si>
    <t>2022-07-12 02:06</t>
  </si>
  <si>
    <t>Asset02341</t>
  </si>
  <si>
    <t>752 King street West, Kingston, On</t>
  </si>
  <si>
    <t>1.0 Behavioural Therapist
1.0 OT/PT Assistant
0.5 Spiritual Health Practitioner
2.98 Unit Aide
2.0 Physician</t>
  </si>
  <si>
    <t>Inpatient unit is 24/7.  Allied compliment is M-F business hours11.02 FTE RN complement includes 1.0 FTE Registered Nurse in ChargeAdministration includes 1.0 Unit Clerk and 0.5 ManagerCONSULTS FROM:- Clinical Dietician- Pharmacist- Pharmacy Technician</t>
  </si>
  <si>
    <t>2022-07-12 09:14</t>
  </si>
  <si>
    <t>Asset02343</t>
  </si>
  <si>
    <t>0.30 behavioural therapist
3.0 OT/PT Assistant
0.2 Professional Practice Leader Occupational Therapist
0.24 Student
3.34 Unit Aid
2.0 Physician</t>
  </si>
  <si>
    <t>Additional staff for consults- Clinical dietician- Pharmacist- Pharmacy technician- Clinical Psychologist- Spiritual Health PractitionerOTHER NOTESOT/PT assistants are combined as 3.010.70 RN allotment includes 1.0 FTE Registered Nurse in Charge1.5 FTE Administration includes 1.0 Unit Clerk and 0.5 FTE Manager</t>
  </si>
  <si>
    <t>2022-07-12 09:20</t>
  </si>
  <si>
    <t>Asset02353</t>
  </si>
  <si>
    <t>The John and Jennifer Ruddy Geriatric Day Hospital</t>
  </si>
  <si>
    <t>75 Bruyère St.  Ottawa, Ontario</t>
  </si>
  <si>
    <t>Lanark; Leeds &amp; Grenville; Perth; Prescott and Russell, United Counties; Renfrew; Stormont, Dundas and Glengarry; Ottawa</t>
  </si>
  <si>
    <t>Other; Caregiver Referral; Community Agency; Home and Community Care Support Services; Ontario Health Team; Primary Care; Self Referral</t>
  </si>
  <si>
    <t>Acute care, Continuing Care</t>
  </si>
  <si>
    <t>2022-07-12 09:49</t>
  </si>
  <si>
    <t>Asset02355</t>
  </si>
  <si>
    <t>Élisabeth Bruyère Hospital - Geriatric Rehabilitation Services</t>
  </si>
  <si>
    <t>K1N5C8</t>
  </si>
  <si>
    <t>Porter 1.5 FTE</t>
  </si>
  <si>
    <t>Other; Community Agency; Home and Community Care Support Services; Ontario Health Team; Primary Care</t>
  </si>
  <si>
    <t>0.5 Psychologist  - shared between ALL GRS programs at BruyèreLevel 3 EBH - 20 GRS Beds closed Oct 10 - November 08, 2020, due to a staffing crisis.  All staff for this unit were redeployedMarch 15, 2021 - Level 6 - 30 bed unit admissions suspended due to COVID outbreak</t>
  </si>
  <si>
    <t>2022-07-12 09:55</t>
  </si>
  <si>
    <t>Asset02360</t>
  </si>
  <si>
    <t>The Bruyère Memory Program</t>
  </si>
  <si>
    <t>Lanark; Leeds &amp; Grenville; Perth; Prescott and Russell, United Counties; Renfrew; Ottawa</t>
  </si>
  <si>
    <t>Neuropsychologist</t>
  </si>
  <si>
    <t>Continuing care; Acute Care</t>
  </si>
  <si>
    <t>2022-07-12 10:02</t>
  </si>
  <si>
    <t>Asset02438</t>
  </si>
  <si>
    <t>GEM Nurse LH-AP</t>
  </si>
  <si>
    <t>L1S2J4</t>
  </si>
  <si>
    <t>Data is only for Q2 and Q4. There was a data loss for Q1 and Q3 due to IT upgrades at the site.</t>
  </si>
  <si>
    <t>2022-07-13 02:25</t>
  </si>
  <si>
    <t>Asset02439</t>
  </si>
  <si>
    <t>GEM Nurse LH-B</t>
  </si>
  <si>
    <t>2022-07-13 02:30</t>
  </si>
  <si>
    <t>Asset02441</t>
  </si>
  <si>
    <t>GEM Nurse LH-O</t>
  </si>
  <si>
    <t>2022-07-13 02:33</t>
  </si>
  <si>
    <t>Asset02443</t>
  </si>
  <si>
    <t>GEM Nurse NHH</t>
  </si>
  <si>
    <t>K9A 5W6</t>
  </si>
  <si>
    <t>2022-07-13 02:36</t>
  </si>
  <si>
    <t>Asset02447</t>
  </si>
  <si>
    <t>GEM Nurse PRHC</t>
  </si>
  <si>
    <t>2022-07-13 02:40</t>
  </si>
  <si>
    <t>Asset02449</t>
  </si>
  <si>
    <t># of visits annually 521 for Geriatricians and  519 referrals from Specialized Inpatient Geriatrics Nursing.# of Unique Patients Served/Year 504 for Geriatricians and  519 referrals from Specialized Inpatient Geriatrics Nursing</t>
  </si>
  <si>
    <t>2022-07-13 02:42</t>
  </si>
  <si>
    <t>Asset02451</t>
  </si>
  <si>
    <t>GEM Nurse RMH</t>
  </si>
  <si>
    <t>K9V4M8</t>
  </si>
  <si>
    <t>Redeployed for part of Q2</t>
  </si>
  <si>
    <t>2022-07-13 02:44</t>
  </si>
  <si>
    <t>Asset02453</t>
  </si>
  <si>
    <t>2867 Ellesmere Rd, Toronto ON</t>
  </si>
  <si>
    <t>2022-07-13 02:49</t>
  </si>
  <si>
    <t>Asset02454</t>
  </si>
  <si>
    <t>GEM Nurse SHN-G</t>
  </si>
  <si>
    <t>3030 Lawrence Ave, Scarborough, Toronto ON</t>
  </si>
  <si>
    <t>M1P 2T7</t>
  </si>
  <si>
    <t>2022-07-13 02:52</t>
  </si>
  <si>
    <t>Asset02471</t>
  </si>
  <si>
    <t>Civic Campus 1053 Carling Avenue, Ottawa, ON</t>
  </si>
  <si>
    <t>General Campus 501 Smyth Road, Ottawa, ON</t>
  </si>
  <si>
    <t>Admitting Health Care Team members in acute care (MD, RN, PT, OT, SW) Mostly Doctors</t>
  </si>
  <si>
    <t>The Geriatric Medicine Consult Team (GMCT) provides interdisciplinary, specialized geriatric consult services at The Ottawa Hospital (TOH) to meet the unique needs of vulnerable older adults in the acute care setting. The Geriatric Medicine Consult Team consists of a Geriatrician, Clinical Nurse Specialist, Consult Nurse and Senior Physiotherapist who work collaboratively with admitting teams to provide suggestions for care based on Comprehensive Geriatric Assessment findings. Our team co-manages the care of patients with admitting teams and identify patients for transfer to the Geriatric Medicine In-patient Unit for further optimization. In addition to providing clinical support to the older adult patient population, these teams help to build capacity through education, research and quality improvement initiatives at TOH. We have teams at the Civic and General campus.</t>
  </si>
  <si>
    <t>2022-07-13 04:14</t>
  </si>
  <si>
    <t>Asset02472</t>
  </si>
  <si>
    <t>Geriatric Psychiatry Behavioural Support Team</t>
  </si>
  <si>
    <t>Admitting health care teams (MD and RN and allied health team members)</t>
  </si>
  <si>
    <t>The Geriatric Psychiatry Behavioural Support Team (GPBST) provides interdisciplinary, specialized geriatric consult services at The Ottawa Hospital (TOH) to meet the unique needs of vulnerable older adults in the acute care setting. The team consists of a Geriatric Psychiatrist and Behavioural Support Nurses who help to assess and manage the complex care of older adults with behavioural and psychiatric symptoms of dementia using non-pharmacological and pharmacological interventions. Support for patients and their families is provided to help improve transitions within our complex healthcare system. In addition to providing clinical support to the older adult patient population, these teams help to build capacity through education, research and quality improvement initiatives at TOH.</t>
  </si>
  <si>
    <t>2022-07-13 04:24</t>
  </si>
  <si>
    <t>Asset02474</t>
  </si>
  <si>
    <t>Integrated Regional Falls Service</t>
  </si>
  <si>
    <t>1.0 Manager
0.5 Central Intake Clerk</t>
  </si>
  <si>
    <t>2022-07-13 05:44</t>
  </si>
  <si>
    <t>Asset02480</t>
  </si>
  <si>
    <t>SJHC 3FB Geriatrics, SJHC OPD Geriatrics</t>
  </si>
  <si>
    <t>50 Charlton Avenue East, Hamilton</t>
  </si>
  <si>
    <t>L8N4A6</t>
  </si>
  <si>
    <t>Emergency Department; Ontario Health Team; Other; Primary Care</t>
  </si>
  <si>
    <t>Majority from Primary Care</t>
  </si>
  <si>
    <t>jloncke@stjoes.ca</t>
  </si>
  <si>
    <t>Jane Loncke</t>
  </si>
  <si>
    <t>2022-07-13 09:11</t>
  </si>
  <si>
    <t>Asset02482</t>
  </si>
  <si>
    <t>2757 King Street East Hamilton ON</t>
  </si>
  <si>
    <t>2022-07-13 09:27</t>
  </si>
  <si>
    <t>Asset02547</t>
  </si>
  <si>
    <t>Geriatric Consultation Team</t>
  </si>
  <si>
    <t>170 Colborne St. W., Orillia, ON</t>
  </si>
  <si>
    <t>All other FTE resources are shared across the entire medical/rehab unit.</t>
  </si>
  <si>
    <t>2022-07-14 01:36</t>
  </si>
  <si>
    <t>Asset02551</t>
  </si>
  <si>
    <t>111 Industrial Blvd Napanee; 470 Dundas St East Belleville</t>
  </si>
  <si>
    <t>K7R 3Z1; K8N 1G1</t>
  </si>
  <si>
    <t>PRCs</t>
  </si>
  <si>
    <t>The Capacity Enhancement/education component is captured under the BSO Stats.  We are just implementing a new workload measurement tool so won’t have other stats until this fiscal.</t>
  </si>
  <si>
    <t>2022-07-14 01:40</t>
  </si>
  <si>
    <t>Asset02563</t>
  </si>
  <si>
    <t>ACE Unit</t>
  </si>
  <si>
    <t>170 Colborne St West, Orillia, ON</t>
  </si>
  <si>
    <t>Unit started 2018/19; virtual unit within 44 bed acute medical/rehab unit on senior-focused floor. Service operates 24x7.Other FTE resources are shared across the entire unit.</t>
  </si>
  <si>
    <t>2022-07-14 01:57</t>
  </si>
  <si>
    <t>Asset02594</t>
  </si>
  <si>
    <t>Regional Geriatric Program - Geriatric Psychiatry Outreach</t>
  </si>
  <si>
    <t>Providence Healthcare</t>
  </si>
  <si>
    <t>3276 St. Clair Ave East</t>
  </si>
  <si>
    <t>0.1 Patient Flow Coordinator
0.1 Manager</t>
  </si>
  <si>
    <t>Community Agency; Community Paramedicine; Home and Community Care Support Services; Ontario Health Team; Primary Care</t>
  </si>
  <si>
    <t>Acute Care, Inpatient Units, Outreach Teams</t>
  </si>
  <si>
    <t>chiara.campitelli-thompson@unityhealth.to</t>
  </si>
  <si>
    <t>Chiara Campitelli-Thompson</t>
  </si>
  <si>
    <t>Asset02603</t>
  </si>
  <si>
    <t>Cliniques de chutes</t>
  </si>
  <si>
    <t>2022-07-14 03:09</t>
  </si>
  <si>
    <t>Asset02615</t>
  </si>
  <si>
    <t>Seniors Wellness Clinic</t>
  </si>
  <si>
    <t>10 Trench Street, Richmond Hill, ON</t>
  </si>
  <si>
    <t>Emergency Department; Other; Ontario Health Team; Primary Care</t>
  </si>
  <si>
    <t>Geriatric Outreach Team, Medical Urgent Care,</t>
  </si>
  <si>
    <t>teresa.sitlani@mackenziehealth.ca</t>
  </si>
  <si>
    <t>Teresa Sitlani</t>
  </si>
  <si>
    <t>2022-07-14 03:50</t>
  </si>
  <si>
    <t>Asset02614</t>
  </si>
  <si>
    <t>10 Trench Street, Richmond Hill, Ontario</t>
  </si>
  <si>
    <t>Emergency Department; Ontario Health Team; Primary Care</t>
  </si>
  <si>
    <t>Seniors Wellness Clinic, Medical Urgent Care</t>
  </si>
  <si>
    <t>Asset02635</t>
  </si>
  <si>
    <t>non specialized geriatric service &amp; Specialist</t>
  </si>
  <si>
    <t>Our Registered Nurse was re deployed to manage the illness sick calls of staff during the start of the pandemic from March 2020-July2020.  She was still able to complete part of her role on the GOT</t>
  </si>
  <si>
    <t>2022-07-14 05:42</t>
  </si>
  <si>
    <t>Asset02639</t>
  </si>
  <si>
    <t>1235 Wilson Avenue, North York, Ontario</t>
  </si>
  <si>
    <t>Other: Clerical - 0.4 FTE</t>
  </si>
  <si>
    <t>Program Description:The GOT team consists of a Nurse Clinician, a Social Worker and an Occupational Therapist. Patients are referred for assessment in the home environment.• Patient concerns assessed by the team include; home safety, difficulties managing ADL’s, multiple medical problems, frequent falls, memory changes, mood changes, lack of social supports, difficulties with administration of medications• At the end of the home assessments, recommendations are provided. This may include linkages to community partners, doctors, specialists, or other senior or health services</t>
  </si>
  <si>
    <t>hlau@hrh.ca</t>
  </si>
  <si>
    <t>Hilyen Lau</t>
  </si>
  <si>
    <t>2022-07-14 05:55</t>
  </si>
  <si>
    <t>Asset02643</t>
  </si>
  <si>
    <t>Other: Clerical - 1.0 FTE</t>
  </si>
  <si>
    <t>Program Description:The Healthy Living Clinic staff consists of five Geriatrician specialists and a nurse specialized in geriatric syndrome management. • The clinic cares for patients that are 65 years and older • Patient are referred to Healthy Living Clinic for assessment of a variety of geriatric concerns, such as:o Recent changes in physical, mental or functional abilities; falls, impaired mobility, dementia, delirium, change in mood, decreased ability for self-care; o Major changes in support needs, caregiver stress, institutional placement being considered; ando Safety concerns – physical, psychological, social, and environmental; or a sudden increase in the use of health care services over the last 6 months.</t>
  </si>
  <si>
    <t>2022-07-14 06:10</t>
  </si>
  <si>
    <t>Asset02645</t>
  </si>
  <si>
    <t>The Geriatric Emergency Management nurses are a group of three specialized nurses that work with our at risk geriatric patients that present to the emergency department. Typically working with patients 75 years or older, the GEM nurses provide a wide array of care, from medication consultation, home supports, mobility, ADLs and in some cases emergency placement needs. The GEM nurses work in collaboration with the Healthy Living Clinic, the Geriatric Outreach Team, CCAC and the emergency department members to ensure safe discharge planning for the geriatric patients in the emergency department.</t>
  </si>
  <si>
    <t>2022-07-14 06:16</t>
  </si>
  <si>
    <t>Asset02654</t>
  </si>
  <si>
    <t>K9V 2L9</t>
  </si>
  <si>
    <t>Client Support Worker</t>
  </si>
  <si>
    <t>2022-07-14 08:29</t>
  </si>
  <si>
    <t>Asset02484</t>
  </si>
  <si>
    <t>L1C1P6</t>
  </si>
  <si>
    <t>*# of patients waiting for service at the end of the fiscal year was higher than typical due to clinic closures related to COVID-19 restrictions.</t>
  </si>
  <si>
    <t>2022-07-14 09:01</t>
  </si>
  <si>
    <t>Asset02657</t>
  </si>
  <si>
    <t>K0M 2K0</t>
  </si>
  <si>
    <t>2022-07-14 09:17</t>
  </si>
  <si>
    <t>Asset02488</t>
  </si>
  <si>
    <t>1600 Champlain Ave #202, Whitby, ON</t>
  </si>
  <si>
    <t>The CareFirst MINT Memory Clinic accepts patients from across the GTA and beyond.</t>
  </si>
  <si>
    <t>2022-07-14 09:59</t>
  </si>
  <si>
    <t>Asset02491</t>
  </si>
  <si>
    <t>2022-07-14 10:27</t>
  </si>
  <si>
    <t>Asset02500</t>
  </si>
  <si>
    <t>2022-07-14 10:45</t>
  </si>
  <si>
    <t>Asset02504</t>
  </si>
  <si>
    <t>2022-07-14 10:49</t>
  </si>
  <si>
    <t>Asset02507</t>
  </si>
  <si>
    <t>2022-07-14 10:56</t>
  </si>
  <si>
    <t>Asset02511</t>
  </si>
  <si>
    <t>2022-07-14 11:01</t>
  </si>
  <si>
    <t>Asset02514</t>
  </si>
  <si>
    <t>2022-07-14 11:04</t>
  </si>
  <si>
    <t>Asset02666</t>
  </si>
  <si>
    <t>2022-07-14 11:08</t>
  </si>
  <si>
    <t>Asset02669</t>
  </si>
  <si>
    <t>99 Toronto Road, Port Hope, ON</t>
  </si>
  <si>
    <t>2022-07-14 11:14</t>
  </si>
  <si>
    <t>Asset02525</t>
  </si>
  <si>
    <t>640 Cat Woods Dr. Kingston</t>
  </si>
  <si>
    <t>K7P 2Y5</t>
  </si>
  <si>
    <t>We work in a shared care model and therefore require a referral from a phsycian. Referral sources include primary care clinicians (physicians/NPs), walk-in clinic clinicians as we have a number of people without a primary care clinician; hospitals; LTCHs</t>
  </si>
  <si>
    <t>5190 is telephone and video visits combined# of caregivers served is an estimateRNs divided across sites as follows (all other FTEs shared)1. 5.0 FTE RNs     1.0 FTE RN Central Access2. 4.0 FTE RNs3. 7.0 FTE RNsCOVID impacted service. Seeing the burden of illness and risk increase and the complexity of clinical and social situations</t>
  </si>
  <si>
    <t>2022-07-14 12:40</t>
  </si>
  <si>
    <t>Asset02526</t>
  </si>
  <si>
    <t>257 is combined phone and video visits# of caregivers is an estimateImpacts of COVID seen with increased burden of illness and risk as well as increased physical and social complexity</t>
  </si>
  <si>
    <t>2022-07-14 12:46</t>
  </si>
  <si>
    <t>Asset02698</t>
  </si>
  <si>
    <t>Other: Rehab Assistant - 0.5 FTE</t>
  </si>
  <si>
    <t>Service Type Definition:Inpatient hospital units in an acute care setting for persons who require short-term diagnostic investigation and treatment, may receive patients directly from the emergency department. Geriatricians act as Most Responsible Physician -on these units</t>
  </si>
  <si>
    <t>2022-07-15 01:27</t>
  </si>
  <si>
    <t>Asset02729</t>
  </si>
  <si>
    <t>2022-07-15 02:42</t>
  </si>
  <si>
    <t>Asset02736</t>
  </si>
  <si>
    <t>3030 Birchmount Rd, Scarborough ON</t>
  </si>
  <si>
    <t>Redeployed for Q1</t>
  </si>
  <si>
    <t>2022-07-15 02:52</t>
  </si>
  <si>
    <t>Asset02740</t>
  </si>
  <si>
    <t>Emergency Department; Community Agency; Community Paramedicine; Home and Community Care Support Services; Ontario Health Team; Primary Care; Self Referral</t>
  </si>
  <si>
    <t>Specialists, Acute Care</t>
  </si>
  <si>
    <t>Data/metrics have been impacted by Covid closures and limitations during our reopening (ie: decreased capacity).  Additionally, we do not have any data or appropriate process to track staff who were redeployed to the inpatient units.</t>
  </si>
  <si>
    <t>2022-07-15 03:31</t>
  </si>
  <si>
    <t>Asset02743</t>
  </si>
  <si>
    <t>Internal West Park Referrals</t>
  </si>
  <si>
    <t>Service is Mon, Tues and Fri.</t>
  </si>
  <si>
    <t>marissa.wilson@westpark.org</t>
  </si>
  <si>
    <t>Marissa Wilson</t>
  </si>
  <si>
    <t>2022-07-15 03:35</t>
  </si>
  <si>
    <t>Asset02746</t>
  </si>
  <si>
    <t>Regional Geriatric Program - Geriatric Outreach Care of Elderly Physician</t>
  </si>
  <si>
    <t>Emergency Department; Community Agency; Community Paramedicine; Home and Community Care Support Services; Ontario Health Team; Primary Care</t>
  </si>
  <si>
    <t>Acute Care, Inpatient Units</t>
  </si>
  <si>
    <t>2022-07-15 03:36</t>
  </si>
  <si>
    <t>Asset02744</t>
  </si>
  <si>
    <t>Asset02747</t>
  </si>
  <si>
    <t>A4/B4 Geriatric Rehabilitation</t>
  </si>
  <si>
    <t>2 Patient Care Managers
0.3 Patient Flow Coordinator
1.5 Ward Aid</t>
  </si>
  <si>
    <t>Acute Care, Primary Care, Home &amp; Community Care</t>
  </si>
  <si>
    <t>Data/metrics have been impacted by Covid restrictions.  Additionally, we do not have data or an appropriate process to track staff who were redeployed to other areas of the organization and to track staff who were redeployed to support the inpatient units.</t>
  </si>
  <si>
    <t>2022-07-15 03:39</t>
  </si>
  <si>
    <t>Asset02750</t>
  </si>
  <si>
    <t>2022-07-15 03:40</t>
  </si>
  <si>
    <t>Asset02751</t>
  </si>
  <si>
    <t>Regional Geriatric Program - Geriatric Medicine Clinic</t>
  </si>
  <si>
    <t>Specialist, Acute Care</t>
  </si>
  <si>
    <t>Data/metrics have been impacted by Covid restrictions, closures, and reopening with limitations.  Additionally, we do not have data or an appropriate process to track staff who were redeployed to other areas of the organization such as inpatient units</t>
  </si>
  <si>
    <t>2022-07-15 03:41</t>
  </si>
  <si>
    <t>Asset02754</t>
  </si>
  <si>
    <t>Regional Geriatric Program - Geriatric Outreach</t>
  </si>
  <si>
    <t>0.1 Manager
0.1 Patient Flow Coordinator</t>
  </si>
  <si>
    <t>2022-07-15 03:42</t>
  </si>
  <si>
    <t>Asset02757</t>
  </si>
  <si>
    <t>Inpatient Geriatric Consultant - Geriatric Psychiatry</t>
  </si>
  <si>
    <t>Inpatient Units</t>
  </si>
  <si>
    <t>Data/metrics have been impacted by Covid restrictions, closures, and reopening with limitations.</t>
  </si>
  <si>
    <t>2022-07-15 03:43</t>
  </si>
  <si>
    <t>Asset02764</t>
  </si>
  <si>
    <t>Regional Geriatric Program - Geriatric Psychiatry Clinic</t>
  </si>
  <si>
    <t>2022-07-15 03:45</t>
  </si>
  <si>
    <t>Asset02762</t>
  </si>
  <si>
    <t>Asset02766</t>
  </si>
  <si>
    <t>Inpatient Geriatric Consultant - Geriatric Medicine</t>
  </si>
  <si>
    <t>2022-07-15 03:47</t>
  </si>
  <si>
    <t>Asset02769</t>
  </si>
  <si>
    <t>2022-07-15 03:49</t>
  </si>
  <si>
    <t>Asset02770</t>
  </si>
  <si>
    <t>Central LHIN NLOT: Oak Valley Health, Markham Stouffville Hospital</t>
  </si>
  <si>
    <t>2022-07-15 03:50</t>
  </si>
  <si>
    <t>Asset02776</t>
  </si>
  <si>
    <t>2022-07-15 04:04</t>
  </si>
  <si>
    <t>Asset02778</t>
  </si>
  <si>
    <t>Frail Seniors Transition to Home</t>
  </si>
  <si>
    <t>Care Coordinator 1.0,
24/7 RN and RPN
1.1 Rehab Assistant</t>
  </si>
  <si>
    <t>Acute Care and RCC</t>
  </si>
  <si>
    <t>Recreation Therapy, Dietician, Psychology, Spiritual Care, Social Work, available on a consultation basis.Clinical Nurse SpecialistEstimated number of family/caregivers served and patients waiting at end of year.</t>
  </si>
  <si>
    <t>2022-07-15 04:17</t>
  </si>
  <si>
    <t>Asset02784</t>
  </si>
  <si>
    <t>1 Hospital Dr, Peterborough, ON</t>
  </si>
  <si>
    <t>K9J 7C6</t>
  </si>
  <si>
    <t>2022-07-15 04:40</t>
  </si>
  <si>
    <t>Asset02789</t>
  </si>
  <si>
    <t>1.2 Care Coordinator                          1.5 Rehab Assistant
24 hour Nursing 
Access to Clinical Nurse Specialist</t>
  </si>
  <si>
    <t>acute care, community</t>
  </si>
  <si>
    <t>Rec, Dietician, Psychology, Spiritual Care on consultation basisEstimated number of caregivers served. Volumes impacted by multiple outbreaks and IPAC practices impacting admission flow.</t>
  </si>
  <si>
    <t>2022-07-15 04:55</t>
  </si>
  <si>
    <t>Asset02794</t>
  </si>
  <si>
    <t>2022-07-15 06:18</t>
  </si>
  <si>
    <t>Asset02673</t>
  </si>
  <si>
    <t>Mobile Social Work Services</t>
  </si>
  <si>
    <t>Services for Seniors: Mobile Social Work Service</t>
  </si>
  <si>
    <t>Wendat Community Programs</t>
  </si>
  <si>
    <t>C/O Lorna Tomlinson Seniors Residence 44 Dufferin St. Penetanguishene ON</t>
  </si>
  <si>
    <t>L9M 1H4</t>
  </si>
  <si>
    <t>More staff turnover than usual during COVID.  Difficult to orient during this period as well.</t>
  </si>
  <si>
    <t>Community Agency; Community Paramedicine; Emergency Department; Home and Community Care Support Services; Ontario Health Team; Other; Primary Care; Self Referral</t>
  </si>
  <si>
    <t>zina@wendatprograms.com</t>
  </si>
  <si>
    <t>Zina Thomson</t>
  </si>
  <si>
    <t>2022-07-15 09:29</t>
  </si>
  <si>
    <t>Asset02798</t>
  </si>
  <si>
    <t>2022-07-15 11:16</t>
  </si>
  <si>
    <t>Asset02679</t>
  </si>
  <si>
    <t>1 Georgian Drive Suite M 139 Barrie Ontario</t>
  </si>
  <si>
    <t>The Wise &amp; Well program works in collaboration with Dr K McKenzie</t>
  </si>
  <si>
    <t>2022-07-15 11:26</t>
  </si>
  <si>
    <t>Asset02681</t>
  </si>
  <si>
    <t>Services for Seniors- Transition Service</t>
  </si>
  <si>
    <t>Services for Seniors: Transitional Support</t>
  </si>
  <si>
    <t>L9M1H4</t>
  </si>
  <si>
    <t>Employ only RPN's.  4.1</t>
  </si>
  <si>
    <t>Other; Community Agency; Home and Community Care Support Services; Primary Care</t>
  </si>
  <si>
    <t>Referral sources include: tertiary hospitals, acute care hospitals, as well as HCC from the community, Retirement homes, and family members.</t>
  </si>
  <si>
    <t>Work closely with HCC - and prioritize waitlist in concert with LTC waitlist to ensure the clients who have most potential to move are seen first.  Program was established in 2009, since inception of SGS, BSO services have worked closely with partners to ensure best outcome for clients.</t>
  </si>
  <si>
    <t>2022-07-15 11:43</t>
  </si>
  <si>
    <t>Asset02812</t>
  </si>
  <si>
    <t>20 May Street South, New Liskeard, ON</t>
  </si>
  <si>
    <t>5 Kirkland St. E, Kirkland Lake, ON</t>
  </si>
  <si>
    <t>P2N 1N9</t>
  </si>
  <si>
    <t>1 RN in New Liskeard was on an approved emergency leave to work the Long Term Care Home for the whole year. No replacement was hired despite recruitment efforts for this temporary contract.</t>
  </si>
  <si>
    <t>Physicians, Psychiatrists, NPs from hospital, LTCH, community, family health teams, agencies, etc.</t>
  </si>
  <si>
    <t>2022-07-16 12:08</t>
  </si>
  <si>
    <t>Asset02814</t>
  </si>
  <si>
    <t>330 Second Avenue, Suite 201, Timmins ON</t>
  </si>
  <si>
    <t>P4N 8A4</t>
  </si>
  <si>
    <t>Physicians, Psychiatrists, NPs from hospital, LTCH, Family Health Teams, communities and agencies, etc.</t>
  </si>
  <si>
    <t>2022-07-16 12:19</t>
  </si>
  <si>
    <t>Asset02818</t>
  </si>
  <si>
    <t>2022-07-18 08:48</t>
  </si>
  <si>
    <t>Asset02821</t>
  </si>
  <si>
    <t>1.5 PT/OT Assistant</t>
  </si>
  <si>
    <t>Geriatric Medicine clinics or inpatients.</t>
  </si>
  <si>
    <t>Program closed temporarily from March 2020 - October 2020</t>
  </si>
  <si>
    <t>2022-07-18 09:38</t>
  </si>
  <si>
    <t>Asset02829</t>
  </si>
  <si>
    <t>25 Mill Street, Ganaoque, Ontario</t>
  </si>
  <si>
    <t>100 Strowger Blvd Suite 110 Entrance 2B, Brockville, ON</t>
  </si>
  <si>
    <t>K6V 5J9</t>
  </si>
  <si>
    <t>The TIFHO Memory Clinic receives referrals from the doctors/NPs that are part of the TIFHO/UCFHT.  
The BFHO Memory Clinic receives referrals from the doctors/NPs that are part of the BFHO/UCFHT.</t>
  </si>
  <si>
    <t>The Memory Clinic is an inter-professional approach to providing early diagnosis and treatment for problems associated with memory loss.  The team members work with family physicians at the UCFHT to provide comprehensive care for patients and family members dealing with dementia and other conditions involving memory loss. The goals of the Memory Clinic are to provide early diagnosis and ongoing follow up  for persons suffering with cognitive impairment and to  ensure appropriate resources are in place for patients and their caregivers.</t>
  </si>
  <si>
    <t>2022-07-18 10:20</t>
  </si>
  <si>
    <t>Asset02830</t>
  </si>
  <si>
    <t>Seniors' Mental Health Service</t>
  </si>
  <si>
    <t>1.0 Coordinator
2.2 SMHS Consultants
0.5 Clerk</t>
  </si>
  <si>
    <t>GPs, retirement home staff, LHIN, other community service agencies, geriatricians, acute care hospitals, West Park staff for patients after discharge, family, self</t>
  </si>
  <si>
    <t>Catchment: Steeles Ave W to St Clair Ave W, Hwy 427 to Allen Road, plus South of St Clair Ave W to the Lake, between Etobicoke Creek and Jane StreetEstimated number of appointments made available</t>
  </si>
  <si>
    <t>Asset02831</t>
  </si>
  <si>
    <t>Geriatric Interprofessional Assessment</t>
  </si>
  <si>
    <t>0.4 Coordinator
.4 Unit Clerk</t>
  </si>
  <si>
    <t>post-acute rehab and acute care</t>
  </si>
  <si>
    <t>Clinic runs on ThursdaysEstimated number of appointments available per year and patients waiting at end of yearCovid restrictions had impacts on client visits and overall numbers; including: clinic closures, shifts from face-to-face to virtual/telephone visits, staff absences and overall reductions in patient volumes</t>
  </si>
  <si>
    <t>2022-07-18 10:21</t>
  </si>
  <si>
    <t>Asset02835</t>
  </si>
  <si>
    <t>2022-07-18 12:32</t>
  </si>
  <si>
    <t>Asset02845</t>
  </si>
  <si>
    <t>Horizon Progam for Geriatric Psychiatry</t>
  </si>
  <si>
    <t>Horizon Program For Geriatric Psychiatry</t>
  </si>
  <si>
    <t>500 Church Street Penetanguishene, ON</t>
  </si>
  <si>
    <t>Dufferin; Simcoe; Parry Sound; Muskoka</t>
  </si>
  <si>
    <t>Caregiver Referral; Emergency Department; Home and Community Care Support Services; Primary Care</t>
  </si>
  <si>
    <t>All program allied employees X9  redeployed April , 2020 to a nursing rotation.Other Waypoint employees were redeployed to Horizon during the COVID-19 outbreak to address patient care need, staff shortages, cohorting of patients/employees down three separate corridors. All therapeutic programming was ceased.</t>
  </si>
  <si>
    <t>jwatt@waypointcentre.ca</t>
  </si>
  <si>
    <t>Horizon Program for Geriatric Psychiatry</t>
  </si>
  <si>
    <t>2022-07-19 04:00</t>
  </si>
  <si>
    <t>Asset02839</t>
  </si>
  <si>
    <t>5546 Portage Road, Niagara Falls, ON</t>
  </si>
  <si>
    <t>Referrals can be recevied from ED staff and physicians.</t>
  </si>
  <si>
    <t>The GEM program started as a pilot from November 16, 2020 through to spring 2022.  The data for 2020-21 represents activity from November 16, 2020 to March 31, 2021.</t>
  </si>
  <si>
    <t>2022-07-19 11:23</t>
  </si>
  <si>
    <t>Asset02841</t>
  </si>
  <si>
    <t>Niagara Health System - Greater Niagara</t>
  </si>
  <si>
    <t>1200 Fourth Avenue, St. Catharines, ON; 65 Third Street, Welland, ON</t>
  </si>
  <si>
    <t>L2S 0A9; L3B 4W6</t>
  </si>
  <si>
    <t>Physicians and inpatient staff can refer for a GAP Consultation.</t>
  </si>
  <si>
    <t>2022-07-19 11:39</t>
  </si>
  <si>
    <t>Asset02854</t>
  </si>
  <si>
    <t>K0L 1L0</t>
  </si>
  <si>
    <t>2022-07-26 01:09</t>
  </si>
  <si>
    <t>Asset02852</t>
  </si>
  <si>
    <t>1200 Fourth Ave St. Catharines, Ontario</t>
  </si>
  <si>
    <t>Community Agency</t>
  </si>
  <si>
    <t>Primary Care, Seniors Community Agencies, Inpatient Mental Health</t>
  </si>
  <si>
    <t>barb.evans@niagarahealth.on.ca</t>
  </si>
  <si>
    <t>Barb Evans</t>
  </si>
  <si>
    <t>2022-07-26 08:35</t>
  </si>
  <si>
    <t>Asset02862</t>
  </si>
  <si>
    <t>2022-08-02 03:22</t>
  </si>
  <si>
    <t>Asset02880</t>
  </si>
  <si>
    <t>All LHIN Supported Sites (Cumulative)</t>
  </si>
  <si>
    <t>Central East LHIN</t>
  </si>
  <si>
    <t>99 Toronto Road, Port Hope ON</t>
  </si>
  <si>
    <t>L1A3S4</t>
  </si>
  <si>
    <t>Northumberland; Toronto; Durham</t>
  </si>
  <si>
    <t>Scarborough - Carefirst FHT/East GTA FHO; Clarington FHO; Oshawa Clinic FHO (Courtice); Community Health Centres of Northumberland; No data from Northumberland FHT (EMR issues); No report received from Haliburton Highlands FHT</t>
  </si>
  <si>
    <t>2022-08-19 11:24</t>
  </si>
  <si>
    <t>Asset02884</t>
  </si>
  <si>
    <t>Community Psychiatric Services for elderly</t>
  </si>
  <si>
    <t>F307, Sunnybrook Health Sciences Centre</t>
  </si>
  <si>
    <t>all selections agreed by family physicians.</t>
  </si>
  <si>
    <t>2022-09-07 10:24</t>
  </si>
  <si>
    <t>Asset02889</t>
  </si>
  <si>
    <t>2022-09-28 12:03</t>
  </si>
  <si>
    <t>Asset02891</t>
  </si>
  <si>
    <t>8 Winchester Street, Minden</t>
  </si>
  <si>
    <t>Behavioural Support Clinician</t>
  </si>
  <si>
    <t>Replaces record 2657 entered by R Schwartz incorrectly attributed to Lakeridge Health</t>
  </si>
  <si>
    <t>2022-10-03 10:37</t>
  </si>
  <si>
    <t>Asset02892</t>
  </si>
  <si>
    <t>North Bay Regional Health Centre</t>
  </si>
  <si>
    <t>50 College Dr. North Bay ON</t>
  </si>
  <si>
    <t>P1B 5A4</t>
  </si>
  <si>
    <t>Parry Sound; Nipissing District</t>
  </si>
  <si>
    <t>Caregiver Referral; Community Agency; Community Paramedicine; Emergency Department; Home and Community Care Support Services; Ontario Health Team; Other; Primary Care; Self Referral</t>
  </si>
  <si>
    <t>Case finding</t>
  </si>
  <si>
    <t>erin.sones@nbrhc.on.ca</t>
  </si>
  <si>
    <t>Erin NBRHC</t>
  </si>
  <si>
    <t>2022-10-09 03:52</t>
  </si>
  <si>
    <t>Asset02896</t>
  </si>
  <si>
    <t>Partnership with Alzheimer's Society (0.4 FTE) depending on their staffing. Not GRCHC FTE</t>
  </si>
  <si>
    <t>Weekdays of Service field gives Monday-Friday with option of Yes/No, we opted to answer Yes although our Memory Clinic runs one day/week.Program overview narrative submitted in the 2019/20 reporting, model did not change in 2020/21. Clients continued to be seen throughout the pandemic. Many visits were changed to virtual but clients that needed to be seen (e.g. clients who were driving) were brought into clinic to be seen in-person. We did not facilitate Client Experience Surveys in 2020/21 due to the pandemic and majority of clients encountered virtually.We do prioritize clients in Brantford and Brant County due to limited local resources in Brantford and Brant County (i.e. there are other geriatricians in Haldimand/Norfolk and Hamilton)</t>
  </si>
  <si>
    <t>2022-11-02 01:25</t>
  </si>
  <si>
    <t>Asset02900</t>
  </si>
  <si>
    <t>2022-11-02 05:11</t>
  </si>
  <si>
    <t>Asset02907</t>
  </si>
  <si>
    <t>350 John St N, Arnprior, ON</t>
  </si>
  <si>
    <t>2022-11-03 08:47</t>
  </si>
  <si>
    <t>Asset02908</t>
  </si>
  <si>
    <t>840 McConnell Ave, Cornwall, ON</t>
  </si>
  <si>
    <t>K6H 5S5</t>
  </si>
  <si>
    <t>2022-11-03 08:51</t>
  </si>
  <si>
    <t>Asset02909</t>
  </si>
  <si>
    <t>2022-11-03 08:54</t>
  </si>
  <si>
    <t>Asset02910</t>
  </si>
  <si>
    <t>2022-11-03 08:56</t>
  </si>
  <si>
    <t>Asset02911</t>
  </si>
  <si>
    <t>2022-11-03 08:58</t>
  </si>
  <si>
    <t>Asset02912</t>
  </si>
  <si>
    <t>Asset02913</t>
  </si>
  <si>
    <t>2022-11-03 09:05</t>
  </si>
  <si>
    <t>Asset02928</t>
  </si>
  <si>
    <t>Seniors' Outpatient Services: Geriatric Psychiatry Outreach Team</t>
  </si>
  <si>
    <t>35 N. Algoma St. Thunder Bay, ON</t>
  </si>
  <si>
    <t>2022-11-04 05:30</t>
  </si>
  <si>
    <t>Asset02929</t>
  </si>
  <si>
    <t>Seniors' Outpatient Services: Geriatric Psychiatry Inpatient Consult</t>
  </si>
  <si>
    <t>Geriatric Psychiatry - part of overall FTE</t>
  </si>
  <si>
    <t>Rehab Care</t>
  </si>
  <si>
    <t>petersel@tbh.net</t>
  </si>
  <si>
    <t>2022-11-04 05:34</t>
  </si>
  <si>
    <t>Asset02930</t>
  </si>
  <si>
    <t>Geriatric Psychiatrists - part of the FTE for other services</t>
  </si>
  <si>
    <t>2022-11-04 05:43</t>
  </si>
  <si>
    <t>Asset01843</t>
  </si>
  <si>
    <t>2021-22</t>
  </si>
  <si>
    <t>Palmerston and District Hospital, 630 Dublin Street, Mount Forest, ON</t>
  </si>
  <si>
    <t>Elder Life Care Specialist</t>
  </si>
  <si>
    <t>2022-01-03 10:32</t>
  </si>
  <si>
    <t>Asset01855</t>
  </si>
  <si>
    <t>North Wellington Health Care - Palmerston</t>
  </si>
  <si>
    <t>500 White's Road, Palmerston, ON</t>
  </si>
  <si>
    <t>2022-01-12 11:29</t>
  </si>
  <si>
    <t>Asset01985</t>
  </si>
  <si>
    <t>Geriatric Medicine Consult team</t>
  </si>
  <si>
    <t>Trillium Health Partners - Credit Valley</t>
  </si>
  <si>
    <t>2200 Eglinton Ave West Mississauga ON</t>
  </si>
  <si>
    <t>L5M2N1</t>
  </si>
  <si>
    <t>100 Queensway W Mississauga ON</t>
  </si>
  <si>
    <t>L5B1B8</t>
  </si>
  <si>
    <t>bonnie.joanisse@thp.ca</t>
  </si>
  <si>
    <t>Bonnie Joanisse</t>
  </si>
  <si>
    <t>2022-04-13 02:20</t>
  </si>
  <si>
    <t>Asset01986</t>
  </si>
  <si>
    <t>GEM NP</t>
  </si>
  <si>
    <t>2200 Eglinton Ave WEst Mississauga ON</t>
  </si>
  <si>
    <t>L5M 2N1</t>
  </si>
  <si>
    <t>2022-04-13 02:24</t>
  </si>
  <si>
    <t>Asset01987</t>
  </si>
  <si>
    <t>Trillium Health Partners - Mississauga</t>
  </si>
  <si>
    <t>2022-04-13 02:25</t>
  </si>
  <si>
    <t>Asset01988</t>
  </si>
  <si>
    <t>Geriatric Falls Prevention</t>
  </si>
  <si>
    <t>2022-04-13 02:34</t>
  </si>
  <si>
    <t>Asset01990</t>
  </si>
  <si>
    <t>Geriatric Medicine Outreach Team</t>
  </si>
  <si>
    <t>Halton; Peel</t>
  </si>
  <si>
    <t>2022-04-13 03:04</t>
  </si>
  <si>
    <t>Asset01996</t>
  </si>
  <si>
    <t>Seniors Rehab and Day Hospital</t>
  </si>
  <si>
    <t>2200 Eglinton Ave West</t>
  </si>
  <si>
    <t>Hospital</t>
  </si>
  <si>
    <t>2022-04-13 03:09</t>
  </si>
  <si>
    <t>Asset01997</t>
  </si>
  <si>
    <t>Trillium Health Partners - Queensway</t>
  </si>
  <si>
    <t>150 Sherway Dr Etobicoke ON</t>
  </si>
  <si>
    <t>M9C1A5</t>
  </si>
  <si>
    <t>2022-04-13 03:15</t>
  </si>
  <si>
    <t>Asset01999</t>
  </si>
  <si>
    <t>Geriatric Clinic</t>
  </si>
  <si>
    <t>2022-04-13 03:16</t>
  </si>
  <si>
    <t>Asset02001</t>
  </si>
  <si>
    <t>2022-04-13 03:17</t>
  </si>
  <si>
    <t>Asset01982</t>
  </si>
  <si>
    <t>GMHOT</t>
  </si>
  <si>
    <t>May.Seeto@uhn.ca _  550 University Avenue _ South Wing – 5th Floor, Room 5-105  M5G 2A2</t>
  </si>
  <si>
    <t>Mental Heath Clinician</t>
  </si>
  <si>
    <t>Behavioural Support Leads in LTCC</t>
  </si>
  <si>
    <t>2022-04-13 12:04</t>
  </si>
  <si>
    <t>Asset02004</t>
  </si>
  <si>
    <t>Seniors Care Unit</t>
  </si>
  <si>
    <t>the above FTE are for an average day.</t>
  </si>
  <si>
    <t>The NP on the unit triages the patients and identifies appropriate patients for the program. The patients disposition is home or retirement home and not LTC. Average LOS is 14 days. the model follows the RGP seniors friendly and 48/6 model of care. This unit opened March 2021</t>
  </si>
  <si>
    <t>2022-04-18 02:53</t>
  </si>
  <si>
    <t>Asset02010</t>
  </si>
  <si>
    <t>ICT, GORT, GEM, Geriatric Clinic, or Neurologists or Geriatricians in the community</t>
  </si>
  <si>
    <t>2022-04-22 10:42</t>
  </si>
  <si>
    <t>Asset02012</t>
  </si>
  <si>
    <t>2022-04-22 10:54</t>
  </si>
  <si>
    <t>Asset02014</t>
  </si>
  <si>
    <t>from family physicians , outside specialists , GEM , Clinic . marked or deemed “urgent” for clinic</t>
  </si>
  <si>
    <t>2022-04-22 11:08</t>
  </si>
  <si>
    <t>Asset02018</t>
  </si>
  <si>
    <t>Asset02021</t>
  </si>
  <si>
    <t>North Lambton Community Health Centre</t>
  </si>
  <si>
    <t>#3-59 King St West Forest, ON</t>
  </si>
  <si>
    <t>N0N1J0</t>
  </si>
  <si>
    <t>Lambton</t>
  </si>
  <si>
    <t>Caregiver Referral; Community Agency; Home and Community Care Support Services; Primary Care; Self Referral</t>
  </si>
  <si>
    <t>lwillemse@nlchc.com</t>
  </si>
  <si>
    <t>Leah Willemse</t>
  </si>
  <si>
    <t>2022-05-02 02:49</t>
  </si>
  <si>
    <t>Asset02022</t>
  </si>
  <si>
    <t>1 hospital Ct, Oshawa</t>
  </si>
  <si>
    <t>other =clerical
RPN's 2 are funded by BSO</t>
  </si>
  <si>
    <t>2022-05-17 09:34</t>
  </si>
  <si>
    <t>Asset02030</t>
  </si>
  <si>
    <t>300 silver star, scarborough</t>
  </si>
  <si>
    <t>clerk</t>
  </si>
  <si>
    <t>2022-05-17 10:12</t>
  </si>
  <si>
    <t>Asset02032</t>
  </si>
  <si>
    <t>119 Memorial Ave</t>
  </si>
  <si>
    <t>a.munday@cfht.ca</t>
  </si>
  <si>
    <t>Angela Munday (she/her)</t>
  </si>
  <si>
    <t>2022-05-19 11:50</t>
  </si>
  <si>
    <t>Asset02039</t>
  </si>
  <si>
    <t>Geriatric Emergency Management Plus Program</t>
  </si>
  <si>
    <t>1053 Carling Avenue, Ottawa, ON, K1Y 7E9</t>
  </si>
  <si>
    <t>mprior@toh.ca</t>
  </si>
  <si>
    <t>Marice Prior</t>
  </si>
  <si>
    <t>2022-06-06 02:46</t>
  </si>
  <si>
    <t>Asset02040</t>
  </si>
  <si>
    <t>501 Smyth Rd, Ottawa ON K1H 8L6</t>
  </si>
  <si>
    <t>2022-06-06 02:50</t>
  </si>
  <si>
    <t>Asset02047</t>
  </si>
  <si>
    <t>1053 Carling Avenue, Ottawa, Ontario</t>
  </si>
  <si>
    <t>Lanark; Renfrew; Ottawa</t>
  </si>
  <si>
    <t>Other = neuropsychologist. Administrator = Advanced Practice Nurse who also has clinical responsibilities</t>
  </si>
  <si>
    <t>GEM, GAOT, Central Intake</t>
  </si>
  <si>
    <t>Ongoing challenges with covid with limited in-person assessments, ramp downs and ramp ups and staff redeployments.</t>
  </si>
  <si>
    <t>2022-06-07 12:01</t>
  </si>
  <si>
    <t>Asset02049</t>
  </si>
  <si>
    <t>Geriatric Community Services of Ottawa</t>
  </si>
  <si>
    <t>75 bruyere, suite 127Y Ottawa Ontario</t>
  </si>
  <si>
    <t>Community Agency; Community Paramedicine; Emergency Department; Home and Community Care Support Services; Ontario Health Team; Primary Care</t>
  </si>
  <si>
    <t>2022-06-08 09:11</t>
  </si>
  <si>
    <t>Asset02055</t>
  </si>
  <si>
    <t>As the COVID restrictions continue to ease we are working diligently to safely return to our previous model of completely in-person appointments. Though, we do continue to offer virtual options (phone/video) as needed.</t>
  </si>
  <si>
    <t>2022-06-09 03:03</t>
  </si>
  <si>
    <t>Asset02052</t>
  </si>
  <si>
    <t>K8N 2S9</t>
  </si>
  <si>
    <t>2021/2022- HR shortage which affected the number of appointments available.Organization on this form indicates Providence Care and is un-editable. It should be Queen's Family Health Team - Belleville</t>
  </si>
  <si>
    <t>2022-06-09 12:06</t>
  </si>
  <si>
    <t>Asset02056</t>
  </si>
  <si>
    <t>LTCH</t>
  </si>
  <si>
    <t>2022-06-10 12:49</t>
  </si>
  <si>
    <t>Asset02061</t>
  </si>
  <si>
    <t>Referral sources include hospital, home and community care, other agencies working in the North Innisfil catchment area.</t>
  </si>
  <si>
    <t>Although the program was not funded for an RN, the optimal model of service delivery to support the Care of the Elderly Physician including in home and community (LTC, LOFT, retirement home) visits includes a RN and NP.  The full basket of CHC services is available to the registered patients including physiotherapy (individual and group), social work, diabetes, navigation/supports, group program initiatives)</t>
  </si>
  <si>
    <t>2022-06-16 10:03</t>
  </si>
  <si>
    <t>Asset02091</t>
  </si>
  <si>
    <t>Geriatric Psychiatry Clinic within Elders' Clinic</t>
  </si>
  <si>
    <t>30 Bond Street</t>
  </si>
  <si>
    <t>camilla.wong@unityhealth.to</t>
  </si>
  <si>
    <t>Camilla Wong</t>
  </si>
  <si>
    <t>2022-06-19 09:43</t>
  </si>
  <si>
    <t>Asset02092</t>
  </si>
  <si>
    <t>Geriatric Medicien Telemedicine</t>
  </si>
  <si>
    <t>2022-06-19 09:44</t>
  </si>
  <si>
    <t>Asset02093</t>
  </si>
  <si>
    <t>Geriatric Trauma</t>
  </si>
  <si>
    <t>2022-06-19 09:46</t>
  </si>
  <si>
    <t>Asset02094</t>
  </si>
  <si>
    <t>Orthogeriatrics</t>
  </si>
  <si>
    <t>Asset02097</t>
  </si>
  <si>
    <t>Geriatric Assessment Outreach Team (East)</t>
  </si>
  <si>
    <t>43 Bruyere Ottawa, ON</t>
  </si>
  <si>
    <t>2022-06-20 12:59</t>
  </si>
  <si>
    <t>Asset02144</t>
  </si>
  <si>
    <t>Emergency Department; Other; Caregiver Referral; Community Agency; Community Paramedicine; Primary Care; Self Referral</t>
  </si>
  <si>
    <t>Hospital in-patient, geriatric psychiatry community services of Ottawa</t>
  </si>
  <si>
    <t>2022-06-21 03:04</t>
  </si>
  <si>
    <t>Asset02106</t>
  </si>
  <si>
    <t>2022-06-21 09:42</t>
  </si>
  <si>
    <t>Asset02121</t>
  </si>
  <si>
    <t>PRC - Psychogeriatric Resource Consultant</t>
  </si>
  <si>
    <t>2022-06-21 09:56</t>
  </si>
  <si>
    <t>Asset02125</t>
  </si>
  <si>
    <t>Access to physiotherapy, Occupational Therapy, SLP and case management as needed.
7 Geriatricians</t>
  </si>
  <si>
    <t>2022-06-21 10:18</t>
  </si>
  <si>
    <t>Asset02127</t>
  </si>
  <si>
    <t>2022-06-21 10:22</t>
  </si>
  <si>
    <t>Asset02129</t>
  </si>
  <si>
    <t>PRC's provided 330 education sessions to a total of 3118 participants.</t>
  </si>
  <si>
    <t>2022-06-21 10:42</t>
  </si>
  <si>
    <t>Asset02131</t>
  </si>
  <si>
    <t>Clinic runs one day per month.</t>
  </si>
  <si>
    <t>2022-06-21 10:56</t>
  </si>
  <si>
    <t>Asset02139</t>
  </si>
  <si>
    <t>2022-06-21 11:30</t>
  </si>
  <si>
    <t>Asset02152</t>
  </si>
  <si>
    <t>2022-06-23 11:09</t>
  </si>
  <si>
    <t>Asset02154</t>
  </si>
  <si>
    <t>2022-06-23 11:16</t>
  </si>
  <si>
    <t>Asset02158</t>
  </si>
  <si>
    <t>Asset02161</t>
  </si>
  <si>
    <t>2022-06-27 09:23</t>
  </si>
  <si>
    <t>Asset02165</t>
  </si>
  <si>
    <t>Asset02168</t>
  </si>
  <si>
    <t>Asset02171</t>
  </si>
  <si>
    <t>Asset02173</t>
  </si>
  <si>
    <t>2022-06-27 09:48</t>
  </si>
  <si>
    <t>Asset02175</t>
  </si>
  <si>
    <t>2022-06-27 09:59</t>
  </si>
  <si>
    <t>Asset02177</t>
  </si>
  <si>
    <t>Parry Sound; Sudbury; Manitoulin; Greater Sudbury</t>
  </si>
  <si>
    <t>2022-06-27 10:08</t>
  </si>
  <si>
    <t>Asset02179</t>
  </si>
  <si>
    <t>2022-06-27 10:13</t>
  </si>
  <si>
    <t>Asset02180</t>
  </si>
  <si>
    <t>Reactivation Care</t>
  </si>
  <si>
    <t>Reactivation Care Unit</t>
  </si>
  <si>
    <t>2022-06-27 10:25</t>
  </si>
  <si>
    <t>Asset02221</t>
  </si>
  <si>
    <t>2022-06-29 01:12</t>
  </si>
  <si>
    <t>Asset02225</t>
  </si>
  <si>
    <t>SJHH Seniors Mental Health Outreach Program Brant</t>
  </si>
  <si>
    <t>99 Wayne Gretzky Parkway, Brantford, ON</t>
  </si>
  <si>
    <t>2022-06-29 01:40</t>
  </si>
  <si>
    <t>Asset02226</t>
  </si>
  <si>
    <t>SJHH Seniors Mental Health Service - Hamilton</t>
  </si>
  <si>
    <t>100 West 5th Street, Hamilton, ON</t>
  </si>
  <si>
    <t>2022-06-29 02:39</t>
  </si>
  <si>
    <t>Asset02208</t>
  </si>
  <si>
    <t>2039 Roberstson Road</t>
  </si>
  <si>
    <t>2022-06-29 10:10</t>
  </si>
  <si>
    <t>Asset02211</t>
  </si>
  <si>
    <t>2022-06-29 10:35</t>
  </si>
  <si>
    <t>Asset02219</t>
  </si>
  <si>
    <t>SJHH Seniors Mental Health Outreach Program Halton - NW Mississauga</t>
  </si>
  <si>
    <t>5230 South Service Road, Unit 103, Burlington, ON</t>
  </si>
  <si>
    <t>2022-06-29 12:43</t>
  </si>
  <si>
    <t>Asset02220</t>
  </si>
  <si>
    <t>SJHH Seniors Mental Health Outreach Program Niagara</t>
  </si>
  <si>
    <t>110 Hannover Drive, Unit 107B, St. Catharines, ON</t>
  </si>
  <si>
    <t>L2W 1A3</t>
  </si>
  <si>
    <t>2022-06-29 12:59</t>
  </si>
  <si>
    <t>Asset02247</t>
  </si>
  <si>
    <t>2022-06-30 02:39</t>
  </si>
  <si>
    <t>Asset02229</t>
  </si>
  <si>
    <t>578 Terry Fox Dr, Kanata, ON</t>
  </si>
  <si>
    <t>K2L 4G8</t>
  </si>
  <si>
    <t>2022-06-30 11:52</t>
  </si>
  <si>
    <t>Asset02254</t>
  </si>
  <si>
    <t>- Physician/NP complete psychiatry referral if appropriate and psychiatrist assesses to determine if they require inpatient admission.</t>
  </si>
  <si>
    <t>2022-07-04 09:56</t>
  </si>
  <si>
    <t>Asset02255</t>
  </si>
  <si>
    <t>- No set appointment times per year - flexible clinic schedule.- Unable to separate face-to-face vs. telephone vs. video appointments at this time. Numbers do not include telephone conversations with patients/families providing information and answering questions.- Unable to calculate number of unique patients per year - Geriatrician aims to assess patients annually.- Hours of Service per week includes 1.5 hours for Behaviour Supports Ontario (BSO) consults and 1.5 hours for Geriatric Resource Nurses (GRN) consults in addition to clinic hours.- Geriatrician came on service October 2020 - just starting to calculate wait times for 2022-2023. - Second Geriatrician started PT 2021-2022.- FT RN piloted through Frail Senior Strategy temporary funding from Sept 2021 - present. Permanent funding secured June 2022 (previously, role was completed by BSO ERCP).</t>
  </si>
  <si>
    <t>2022-07-04 11:02</t>
  </si>
  <si>
    <t>Asset02260</t>
  </si>
  <si>
    <t>- No set appointment times per year - flexible clinic schedule.- Unable to separate face-to-face vs. telephone vs. video appointments at this time. Numbers do not include telephone conversations with patients/families providing information and answering questions.- Unable to calculate number of unique patients per year – Care of the Elderly Physician aimed to assess patients every 6 months.- During the 2021-2022 fiscal year, COE physician retired, therefore, not all weeks ran a clinic.- COE Physician ran clinics with BSO ERCP assisting with clinic in addition to her FT role.</t>
  </si>
  <si>
    <t>2022-07-04 11:36</t>
  </si>
  <si>
    <t>Asset02263</t>
  </si>
  <si>
    <t>2022-07-04 11:54</t>
  </si>
  <si>
    <t>Asset02267</t>
  </si>
  <si>
    <t>Health Promoter</t>
  </si>
  <si>
    <t>Most patients live in Prince Edward County although may live outside Prince Edward County if their physician is part of the PEFHT.Visit https://www.pefht.ca/programs--services-s6.php</t>
  </si>
  <si>
    <t>2022-07-05 01:42</t>
  </si>
  <si>
    <t>Asset02271</t>
  </si>
  <si>
    <t>Lanark; Leeds &amp; Grenville; Prescott and Russell, United Counties; Renfrew; Stormont, Dundas and Glengarry; Ottawa</t>
  </si>
  <si>
    <t>Outreach UrbanManager Patient Care Services: 1.0 FTE Program Evaluation Coordinator (MA): 1.0 FTERegistered Nurse (RN): 13.3 FTE Social Worker II: 0.50 FTE Behavioural Therpist: 5.70 FTE Secretary II: 1.80 FTE PRC: 1.0 FTEAging at HomeDirector Patient Care Services: 0.20 FTERegistered Nurse (RN): 3.00 FTE Secretary III: 0.60 FTE Outreach Rural (Brockville, Leeds, Grenville)Admitting Clerk: 0.35 FTE Clinical Team Secretary: 1.0 FTE Director Patient Care Services: 0.10 FTEPsychologist: 0.40 FTERegistered Nurse (RN): 6.0 FTESocial Worker II: 1.0 FTE Outreach Rural (Tri-County/Cornwall)Registered Nurse (RN): 2.0 FTEOutreach Rural (Lanarak)Clinical Team Secretary: 1.0 FTE Registered Nurse (RN): 4.0 FTEBehaviour Therapists allocated throughout the LHIN. Urban Ottawa: 3.0 FTE Rural: 2.7 FTE</t>
  </si>
  <si>
    <t>2022-07-06 02:17</t>
  </si>
  <si>
    <t>Asset02274</t>
  </si>
  <si>
    <t>Second 17.5RN</t>
  </si>
  <si>
    <t>Caregiver Referral; Home and Community Care Support Services; Primary Care; Self Referral</t>
  </si>
  <si>
    <t>2022-07-06 06:11</t>
  </si>
  <si>
    <t>Asset02276</t>
  </si>
  <si>
    <t>Low Mobility exercise program</t>
  </si>
  <si>
    <t>Low Mobility</t>
  </si>
  <si>
    <t>Respiratory Therapist</t>
  </si>
  <si>
    <t>Caregiver Referral</t>
  </si>
  <si>
    <t>once a week low mobility exercise class with mild cardio, strength building, balance and flexibility exercises.</t>
  </si>
  <si>
    <t>2022-07-06 06:27</t>
  </si>
  <si>
    <t>Asset02281</t>
  </si>
  <si>
    <t>Geriatric Psychiatrist available for consult	
Clinical Nurse Specialist (0.5 FTE)	
Advanced Nurse Educator (0.5 FTE)	
Advanced Practice Leader (0.5 FTE)	
Service Coordinator (1.0 FTE)</t>
  </si>
  <si>
    <t>2022-07-07 03:30</t>
  </si>
  <si>
    <t>Asset02285</t>
  </si>
  <si>
    <t>Service Coordinator</t>
  </si>
  <si>
    <t>2022-07-07 03:38</t>
  </si>
  <si>
    <t>Asset02287</t>
  </si>
  <si>
    <t>2022-07-07 03:49</t>
  </si>
  <si>
    <t>Asset02289</t>
  </si>
  <si>
    <t>2022-07-07 04:01</t>
  </si>
  <si>
    <t>Asset02291</t>
  </si>
  <si>
    <t>PRC</t>
  </si>
  <si>
    <t>Alzheimer Society of Brant, Haldimand Norfolk, Hamilton Halton</t>
  </si>
  <si>
    <t>550 Fennel Ave. East, Ste. 205, Hamilton, Ontario</t>
  </si>
  <si>
    <t>L8V 4S9</t>
  </si>
  <si>
    <t>25 Bell Lane, Ste. 100, Brantford, Ontario; 645 Norfolk St. North, Simcoe, Ontario</t>
  </si>
  <si>
    <t>L3L 3V3; N3Y 3R2</t>
  </si>
  <si>
    <t>Retirement Homes</t>
  </si>
  <si>
    <t>julia.chao@alzda.ca</t>
  </si>
  <si>
    <t>Julia Chao</t>
  </si>
  <si>
    <t>2022-07-07 04:56</t>
  </si>
  <si>
    <t>Asset02293</t>
  </si>
  <si>
    <t>2022-07-07 10:40</t>
  </si>
  <si>
    <t>Asset02294</t>
  </si>
  <si>
    <t>Erie Shores Family Health Team Memory Clinic</t>
  </si>
  <si>
    <t>Erie St. Clair LHIN - Essex South Shore Subregion</t>
  </si>
  <si>
    <t>197 Talbot St. W, Suite 101, Leamington, ON</t>
  </si>
  <si>
    <t>N8H 1N8</t>
  </si>
  <si>
    <t>Essex</t>
  </si>
  <si>
    <t>1 person from Alzheimer's Society</t>
  </si>
  <si>
    <t>Caregiver Referral; Home and Community Care Support Services; Primary Care</t>
  </si>
  <si>
    <t>annette.scott@erieshoresfht.ca</t>
  </si>
  <si>
    <t>Annette Scott</t>
  </si>
  <si>
    <t>2022-07-08 01:02</t>
  </si>
  <si>
    <t>Asset02295</t>
  </si>
  <si>
    <t>2022-07-08 01:03</t>
  </si>
  <si>
    <t>Asset02301</t>
  </si>
  <si>
    <t>Emergency Department (GEM Nurses)</t>
  </si>
  <si>
    <t>The Registered nurse is a clinical nurse specialist.</t>
  </si>
  <si>
    <t>2022-07-11 01:44</t>
  </si>
  <si>
    <t>Asset02302</t>
  </si>
  <si>
    <t>Registered Nurses are two clinical nurse specialists</t>
  </si>
  <si>
    <t>2022-07-11 01:48</t>
  </si>
  <si>
    <t>Asset02304</t>
  </si>
  <si>
    <t>Registered Nurse: two clinical nurse specialists</t>
  </si>
  <si>
    <t>Note: functioning with one GEM nurse for the year 2021-22 therefore service reduced to Monday-Friday during this year</t>
  </si>
  <si>
    <t>2022-07-11 02:02</t>
  </si>
  <si>
    <t>Asset02312</t>
  </si>
  <si>
    <t>physician is variable: approximately .4-.09</t>
  </si>
  <si>
    <t>Two Rivers Family Health Team physicians</t>
  </si>
  <si>
    <t>Physician is variable: approximately .4-.93 physicians support the memory clinic and FTE varies based on availabilityPhysicians have memory clinic appointments on Thursdays RN reallocated due to staffing demands elsewhere in the clinic. COVID impacted running the clinic as well as physician availability as they concurrently supported assessment cenre, etc. Upload Program Stories	Using the template provided, submit one anonymized success story from the 2020/21, 2019/20, 2018/19 fiscal years. This information will help to round out the qualitative description of the contribution of SGS programs and services to the care of older people living with frailty.Success Story: No significant story but we have expanded the model to include clinics without physician present to increase follow up appointment availability for patients and families.</t>
  </si>
  <si>
    <t>2022-07-11 02:24</t>
  </si>
  <si>
    <t>Asset02317</t>
  </si>
  <si>
    <t>RNs in this case are GEM nurses</t>
  </si>
  <si>
    <t>Note: Family/Caregivers serviced have no actual volumes to report however GEM nurse indicated that caregiver support is part of almost every referral.</t>
  </si>
  <si>
    <t>2022-07-11 02:45</t>
  </si>
  <si>
    <t>Asset02323</t>
  </si>
  <si>
    <t>243 CONSUMERS ROAD, UNIT 300, TORONTO, ON</t>
  </si>
  <si>
    <t>Referrals also from: ER, inpatient, specialists, retirement home</t>
  </si>
  <si>
    <t>- No catchment area- the total FTE is a summary of physician coverage for all Geri-medicine clinic (GM, memory, Parkinson's, osteoporosis clinics and Day Hospital)- osteo clinic can be 55 years old and up</t>
  </si>
  <si>
    <t>2022-07-11 03:35</t>
  </si>
  <si>
    <t>Asset02325</t>
  </si>
  <si>
    <t>Commander</t>
  </si>
  <si>
    <t>2022-07-11 03:46</t>
  </si>
  <si>
    <t>Asset02330</t>
  </si>
  <si>
    <t>Care of the Elderly physicians</t>
  </si>
  <si>
    <t>Referrals also from: inpatient, ER, retirement homes, specialists</t>
  </si>
  <si>
    <t>- The total FTEs is a summary of physician coverage for all Geri-medicine, memory, parkinson's clinics and Day Hospital</t>
  </si>
  <si>
    <t>Asset02372</t>
  </si>
  <si>
    <t>4001 Leslie Street, Toronto, ON</t>
  </si>
  <si>
    <t>0.04 FTE coverage by Hospitalist</t>
  </si>
  <si>
    <t>Self Referral</t>
  </si>
  <si>
    <t>I was admitted to North York General on February 11, 2021 and was released on March 3, 2021. During my stay I was in 5 south east medicine. I wanted to express my deepest gratitude for the treatment, care and empathy that I received from the staff during this time. The list of staff who helped me is long so I apologize in advance if I have inadvertently missed someone but I wanted to provide some recognition for a few staff that truly stood out in my mind. Norma and Verma went above and beyond to ensure that I was comfortable and created as positive of an experience as one can have under the circumstances. I would also like to mention a few nurses that left an impression with their extraordinary care - Carol, Erica, Betty, Susan and Samiara.  In terms of food services, Pearl went above and beyond the call of duty. Finally, Dr. Leung’s advice on pain management was priceless and he helped me manage all of my pain with an effective mix of medications while at the hospital and also for the purposes of being discharged. I would like to thank all of the staff for helping me to get through this difficult time in such a positive way. I understand that they are under staffed in light of COVID but this did not inhibit their ability to provide excellent and consistent care.Regards,RF</t>
  </si>
  <si>
    <t>wendy.cheung@nygh.on.ca</t>
  </si>
  <si>
    <t>Wendy Cheung</t>
  </si>
  <si>
    <t>2022-07-12 01:10</t>
  </si>
  <si>
    <t>Asset02383</t>
  </si>
  <si>
    <t>The ACE unit became a COVID-19 assessment unit during 2020-2022 so the patient population in 2021-2022 was not aligned to the ACE unit patient definitions. Thus we have not added the data aligned for the 2021-2022 as it was not functioning as an ACE unit during that period</t>
  </si>
  <si>
    <t>2022-07-12 01:41</t>
  </si>
  <si>
    <t>Asset02387</t>
  </si>
  <si>
    <t>Geriatric Emergency Management(GEM)</t>
  </si>
  <si>
    <t>3045 Baseline Road Ottawa</t>
  </si>
  <si>
    <t>The GEM RNs  have special training in working with older adults, and they can make recommendations for support at home, follow-up with community resources, Geriatric Day Outpatient services  or to the Geriatric Assessment Outreach Team as needed.  A referral from within the Emergency Department is required. We have 1 FTE and 2 P-T scheduled  nurses (0.5 and 0.4) and one casual RN with no booked shifts. GEM nurse sees patients who present to the ED who are over 65 years of age and live in a private home or retirement home.Functional impairment and cognitive decline are common and frequently unrecognized or inadequately managed in older adults.Nurse conducts a comprehensive assessment focused on geriatric concerns to ensure that high risk seniors receive the age appropriate care to ensure their safe discharge home. Clients served excludes admissions and transfers.</t>
  </si>
  <si>
    <t>2022-07-12 01:47</t>
  </si>
  <si>
    <t>Asset02389</t>
  </si>
  <si>
    <t>QCH's inpatient units</t>
  </si>
  <si>
    <t>Note that the physiotherapist began in January 2022</t>
  </si>
  <si>
    <t>2022-07-12 01:50</t>
  </si>
  <si>
    <t>Asset02399</t>
  </si>
  <si>
    <t>2022-07-12 02:24</t>
  </si>
  <si>
    <t>Asset02405</t>
  </si>
  <si>
    <t>GERIATRIC PSYCHIATRY OUTREACH</t>
  </si>
  <si>
    <t>Referrals also from: hospital, LTC, memory clinic</t>
  </si>
  <si>
    <t>- Serves North York only- Due to retirement, no geri-psychiatrist coverage from Dec 2021 to March 2022  Recruitment plan in place.</t>
  </si>
  <si>
    <t>2022-07-12 02:43</t>
  </si>
  <si>
    <t>Asset02406</t>
  </si>
  <si>
    <t>4001 Leslie Street</t>
  </si>
  <si>
    <t>BSO, Hospital, LTCH</t>
  </si>
  <si>
    <t>Mobile nursing coverage is provided to 17 LTCFs in the CLHIN:• Bayview Extendicare• Carefree Lodge• Cheltenham Care Community• Cummer Lodge• Downsview Long Term Care• Gibson House• Hawthorne Place• Harold and Grace Baker’s Centre• Norfinch Care Community• North Park• Senior’s Health centre• Thompson House• Ukrainian Canadian Care Centre• Villa Columbo• Villages of Humber Heights• Valleyview Residence• Weston Terrace Care Community</t>
  </si>
  <si>
    <t>2022-07-12 02:44</t>
  </si>
  <si>
    <t>Asset02407</t>
  </si>
  <si>
    <t>Other - triage</t>
  </si>
  <si>
    <t>Referrals also from: NP, specialist, inpatient, ER, Day hospital, clinics, RCC</t>
  </si>
  <si>
    <t>- Serves only North York area - clinician assesses one time. NP and MD can do a short term ax / f/u (approx 1-2 visits) if necessary and refer back to primary care- part time physio was redeployed</t>
  </si>
  <si>
    <t>2022-07-12 02:47</t>
  </si>
  <si>
    <t>Asset02408</t>
  </si>
  <si>
    <t>- Psychogeriatric resource consultant - 1.0 FTE</t>
  </si>
  <si>
    <t>- PRCs support staff and aren't patient facing</t>
  </si>
  <si>
    <t>2022-07-12 02:48</t>
  </si>
  <si>
    <t>Asset02409</t>
  </si>
  <si>
    <t>Medicine and Psychiatry Memory Clinics</t>
  </si>
  <si>
    <t>Referrals also from : specialists, Toronto memory program, hospital, Day hospital, outreach, Geriatric Medicine clinics, retirement homes</t>
  </si>
  <si>
    <t>- No catchment area- Memory clinics composed of Medicine and Psychiatry memory clinics- the total FTE is a summary of physician coverage for all Geri-Medicine clinics ( Geriatric medicine, memory, Parkinson's, osteoporosis clinics and Day Hospital &amp; psychiatry clinic)</t>
  </si>
  <si>
    <t>2022-07-12 02:49</t>
  </si>
  <si>
    <t>Asset02410</t>
  </si>
  <si>
    <t>2022-07-12 02:50</t>
  </si>
  <si>
    <t>Asset02412</t>
  </si>
  <si>
    <t>OTHER: neurologist .2 FTE</t>
  </si>
  <si>
    <t>Referrals also from: outreach, day hospital, hospital, ER, medical-surgical clinic, retirement home</t>
  </si>
  <si>
    <t>- clinics include: Geriatric Medicine, Parkinson's, Osteoporosis clinics and Living Well with Parkinson's - no catchment area- the total FTEs is a summary of physician coverage for all Geri-medicine clinics (GM, memory, Parkinson's, osteoporosis clinics and Day Hospital)</t>
  </si>
  <si>
    <t>2022-07-12 02:55</t>
  </si>
  <si>
    <t>Asset02413</t>
  </si>
  <si>
    <t>Referrals also from: GEM, inpatient units, Geriatric medicine clinic, specialists, retirement homes</t>
  </si>
  <si>
    <t>- No catchment area</t>
  </si>
  <si>
    <t>2022-07-12 02:56</t>
  </si>
  <si>
    <t>Asset02414</t>
  </si>
  <si>
    <t>Other: The referral process is internal, for patients of the physicians of Grandview Medical Centre.  Physicians would assess their patients, and if it was felt they needed a referral to the Memory Clinic, the physician would then initiate the internal referral process.</t>
  </si>
  <si>
    <t>All FTEs redeployed due to pandemic response for this fiscal year. When operational, the Memory Clinic has 2 teams each run by a FD seeing 3 patients per team/per clinic.  These clinics typically run once per month on a Thursday unless there is a scheduling conflict, resulting in the clinic being rescheduled.Currently there is no average wait time for 2021-2022 as this program has been on hold due to pandemic response.  The most recent wait-time data that we have is 2019-2020, which was 84 days.</t>
  </si>
  <si>
    <t>2022-07-12 03:11</t>
  </si>
  <si>
    <t>Asset02415</t>
  </si>
  <si>
    <t>0.30 behavioural therapist
3.0 OT/PT Assistants
0.2 Professional Practice Leader Occupational Therapist
0.24 Student
3.35 Unit Aid
2.0 Physician</t>
  </si>
  <si>
    <t>2022-07-12 03:29</t>
  </si>
  <si>
    <t>Asset02416</t>
  </si>
  <si>
    <t>Behavioural Therapist – 1.0
OT/PT Assistant- 1.0
Spiritual Health Practitioner - 0.50
Unit Aide – 2.98
Physician – 2.0</t>
  </si>
  <si>
    <t>Inpatient unit is 24/7.  Allied compliment is M-F business hoursDue to increase in our priority status for LTC beds as part of COVID-19 acute care strategy, we have had a higher than normal discharge rate of ALC patients discharging to LTC affecting occupancyCONSULTS FROM:- Clinical Dietician- Pharmacist- Pharmacy Technician11.02 RN includes 1.0 Registered Nurse in Charge</t>
  </si>
  <si>
    <t>2022-07-12 03:30</t>
  </si>
  <si>
    <t>Asset02418</t>
  </si>
  <si>
    <t>Referrals also from: GM clinic, Parkinson's clinic, specialists, Geriatricians outside organization, memory clinic, osteoporosis clinic, psychiatry, hospital</t>
  </si>
  <si>
    <t>- mental health RN on consult - Redeployed: PT, RN, OT, PSW, RT, Rehab assistant- no catchment area- 2.18 FTE COE physician also includes coverage of other SGS services (Geri-med clinic, outreach, memory clinic etc)- Redeployed: PT; RN; OT; RT; Rehab assistant, PSW</t>
  </si>
  <si>
    <t>2022-07-12 03:57</t>
  </si>
  <si>
    <t>Asset02421</t>
  </si>
  <si>
    <t>Inpatient Consultation Team</t>
  </si>
  <si>
    <t>Most Responsible Physician patient is admitted under (GIM, Hospitalists or sub-specialist ie. cardiologist)</t>
  </si>
  <si>
    <t>2022-07-12 05:46</t>
  </si>
  <si>
    <t>Asset02340</t>
  </si>
  <si>
    <t>2022-07-12 09:10</t>
  </si>
  <si>
    <t>Asset02342</t>
  </si>
  <si>
    <t>5 FTE Community Paramedics; 17 TFT Community Paramedics; 1 Community Paramedic Coordinator ; 1 Research assistant - the TFTs can fluctuate.</t>
  </si>
  <si>
    <t>Variety of referal sources; Rapid Response Table, Other Community Agency; Emergency Department; First Responders.</t>
  </si>
  <si>
    <t>2022-07-12 09:19</t>
  </si>
  <si>
    <t>Asset02354</t>
  </si>
  <si>
    <t>Acute Care; Continuing Care</t>
  </si>
  <si>
    <t>2022-07-12 09:50</t>
  </si>
  <si>
    <t>Asset02356</t>
  </si>
  <si>
    <t>43 Bruyere St, Ottawa, ON</t>
  </si>
  <si>
    <t>Porter - 1.5 FTE</t>
  </si>
  <si>
    <t>0.5 Psychologist FTE for all GRS programs</t>
  </si>
  <si>
    <t>2022-07-12 09:56</t>
  </si>
  <si>
    <t>Asset02357</t>
  </si>
  <si>
    <t>Élisabeth Bruyère Hospital - Behaviour Support Services</t>
  </si>
  <si>
    <t>43 Bruyère St.  Ottawa, Ontario</t>
  </si>
  <si>
    <t>Internal Bruyère Behaviour Support Consult Services</t>
  </si>
  <si>
    <t>2022-07-12 09:58</t>
  </si>
  <si>
    <t>Asset02359</t>
  </si>
  <si>
    <t>Neuropsychologists</t>
  </si>
  <si>
    <t>Continuing Care facilities; Acute Care</t>
  </si>
  <si>
    <t>Asset02361</t>
  </si>
  <si>
    <t>5 Pineridge Gate, Gravenhurst, ON</t>
  </si>
  <si>
    <t>P1L 2C1</t>
  </si>
  <si>
    <t>rpaul@ccfht.ca</t>
  </si>
  <si>
    <t>Rebecca Paul</t>
  </si>
  <si>
    <t>2022-07-12 10:57</t>
  </si>
  <si>
    <t>Asset02362</t>
  </si>
  <si>
    <t>1 Nurse Practitioner and 3 Nurse Consultants (RNs)</t>
  </si>
  <si>
    <t>Long Term Care Homes</t>
  </si>
  <si>
    <t>By working with Public Health,NLOT nurse consultantssupported in-home vaccine clinicsthrough coaching/ mentoringstaff and preparing COVID-19vaccine for over 5000 timelyCOVID vaccinations of elderlyresidents in the WaterlooWellington Region May 2021 toMarch 2022.</t>
  </si>
  <si>
    <t>2022-07-12 11:30</t>
  </si>
  <si>
    <t>Asset02363</t>
  </si>
  <si>
    <t>Primary Care: Physicians, NPs and Allied Health
Emergency Department: GEM Nurse Through GP</t>
  </si>
  <si>
    <t>We had 3 months in 2021-2022 where the memory clinic did not run. One was cancelled due to a winter storm and the other two due to COVID.</t>
  </si>
  <si>
    <t>2022-07-12 11:48</t>
  </si>
  <si>
    <t>Asset02426</t>
  </si>
  <si>
    <t>Ben and Hilda Katz Acute Care for Elders Unit</t>
  </si>
  <si>
    <t>Sinai Health System - Mount Sinai</t>
  </si>
  <si>
    <t>600 University Ave, Toronto, Ontario</t>
  </si>
  <si>
    <t>M5G1X5</t>
  </si>
  <si>
    <t>richard.norman@sinaihealth.ca</t>
  </si>
  <si>
    <t>Richard Norman</t>
  </si>
  <si>
    <t>2022-07-13 01:09</t>
  </si>
  <si>
    <t>Asset02427</t>
  </si>
  <si>
    <t>600 University Ave, Toronto, ON</t>
  </si>
  <si>
    <t>2022-07-13 01:18</t>
  </si>
  <si>
    <t>Asset02428</t>
  </si>
  <si>
    <t>M5G 1X5</t>
  </si>
  <si>
    <t>2022-07-13 01:25</t>
  </si>
  <si>
    <t>Asset02429</t>
  </si>
  <si>
    <t>Inpatient Consult Service</t>
  </si>
  <si>
    <t>2022-07-13 01:39</t>
  </si>
  <si>
    <t>Asset02430</t>
  </si>
  <si>
    <t>Mobile Acute Care for Elders Team</t>
  </si>
  <si>
    <t>399 Bathurst St, Toronto, ON</t>
  </si>
  <si>
    <t>2022-07-13 01:43</t>
  </si>
  <si>
    <t>Asset02433</t>
  </si>
  <si>
    <t>Geriatrics Consults</t>
  </si>
  <si>
    <t>Sinai Health System - Bridgepoint</t>
  </si>
  <si>
    <t>1 Bridgepoint Dr Toronto, ON</t>
  </si>
  <si>
    <t>M4M 2B5</t>
  </si>
  <si>
    <t>2022-07-13 01:48</t>
  </si>
  <si>
    <t>Asset02434</t>
  </si>
  <si>
    <t>550 University Ave Toronto, ON</t>
  </si>
  <si>
    <t>2022-07-13 01:53</t>
  </si>
  <si>
    <t>Asset02435</t>
  </si>
  <si>
    <t>University Health Network - Bickle Centre</t>
  </si>
  <si>
    <t>130 Dunn Ave Toronto, ON</t>
  </si>
  <si>
    <t>2022-07-13 01:55</t>
  </si>
  <si>
    <t>Asset02436</t>
  </si>
  <si>
    <t>0.3 Manager
0.3 Patient Flow Coordinator</t>
  </si>
  <si>
    <t>2022-07-13 02:08</t>
  </si>
  <si>
    <t>Asset02437</t>
  </si>
  <si>
    <t>South Georgian Bay Healthy Aging Program</t>
  </si>
  <si>
    <t>186 Erie St, Suite 100, Collingwood, ON</t>
  </si>
  <si>
    <t>Grey; Simcoe</t>
  </si>
  <si>
    <t>The current complement of FTE's was established between Sept and November of 2021.</t>
  </si>
  <si>
    <t>lzinkanmckee@gbfht.ca</t>
  </si>
  <si>
    <t>Lee Zinkan-McKee</t>
  </si>
  <si>
    <t>2022-07-13 02:15</t>
  </si>
  <si>
    <t>Asset02440</t>
  </si>
  <si>
    <t>Older Adults with Cancer Clinic</t>
  </si>
  <si>
    <t>University Health Network - Princess Margaret</t>
  </si>
  <si>
    <t>610 University Ave, Toronto, ON</t>
  </si>
  <si>
    <t>M5G 2C1</t>
  </si>
  <si>
    <t>Asset02442</t>
  </si>
  <si>
    <t>Reconnect</t>
  </si>
  <si>
    <t>2022-07-13 02:35</t>
  </si>
  <si>
    <t>Asset02444</t>
  </si>
  <si>
    <t>TWH Memory Clinic</t>
  </si>
  <si>
    <t>399 Bathurst Street Toronto, Ontario</t>
  </si>
  <si>
    <t>2022-07-13 02:39</t>
  </si>
  <si>
    <t>Asset02448</t>
  </si>
  <si>
    <t>Combined geriatric medicine and geriatric psychiatry clinic</t>
  </si>
  <si>
    <t>Asset02450</t>
  </si>
  <si>
    <t># of visits annually 600 for Geriatricians and  263 referrals from Specialized Inpatient Geriatrics Nursing.# of Unique Patients Served/Year 583 for Geriatricians and  263 referrals from Specialized Inpatient Geriatrics Nursing</t>
  </si>
  <si>
    <t>2022-07-13 02:43</t>
  </si>
  <si>
    <t>Asset02470</t>
  </si>
  <si>
    <t>Admitting HCT (MD mostly but also RN and allied health</t>
  </si>
  <si>
    <t>Asset02473</t>
  </si>
  <si>
    <t>Admitting Health Care Teams (MD, RN, allied health)</t>
  </si>
  <si>
    <t>2022-07-13 04:29</t>
  </si>
  <si>
    <t>Asset02475</t>
  </si>
  <si>
    <t>2022-07-13 05:45</t>
  </si>
  <si>
    <t>Asset02476</t>
  </si>
  <si>
    <t>2022-07-13 05:50</t>
  </si>
  <si>
    <t>Asset02481</t>
  </si>
  <si>
    <t>50 Charlton Avenue East, Hamilton Ontario</t>
  </si>
  <si>
    <t>2022-07-13 09:14</t>
  </si>
  <si>
    <t>Asset02483</t>
  </si>
  <si>
    <t>L8G5E4</t>
  </si>
  <si>
    <t>2022-07-13 10:21</t>
  </si>
  <si>
    <t>Asset02423</t>
  </si>
  <si>
    <t>Geriatrician as needed</t>
  </si>
  <si>
    <t>Visits: 345  (also includes regular telephone follow-ups or full visits done by telephone)***Includes caregiver visits***Note: these include patients and/or care persons. These can include duplicates. These also include telephone visits, which could be made on behalf of the patient.</t>
  </si>
  <si>
    <t>2022-07-13 11:50</t>
  </si>
  <si>
    <t>Asset02546</t>
  </si>
  <si>
    <t>Asset02548</t>
  </si>
  <si>
    <t>Family physicians
Family physician-led memory clinics</t>
  </si>
  <si>
    <t>The integrated Memory Clinic has been a soft launch and the metrics are not merged and have been reported separately (SGS and SMH). Totals have been combined here to reflect the single program model but please note that the following sub set of data reported from SMH side includes: Total Visits-70In person-47Phone/video-23Unique Individuals Served-89Number of people waiting-5Average Wait Time-15 days0.5 RN 0.2 Geriatric PsychiatristThe wait time and # of patients waiting at year end is reported from SMH only.</t>
  </si>
  <si>
    <t>2022-07-14 01:37</t>
  </si>
  <si>
    <t>Asset02552</t>
  </si>
  <si>
    <t>Frontenac; Hastings; Leeds &amp; Grenville; Lennox and Addington; Prince Edward</t>
  </si>
  <si>
    <t>2022-07-14 01:41</t>
  </si>
  <si>
    <t>Asset02564</t>
  </si>
  <si>
    <t>Unit started 2018/19; virtual unit within 44 bed acute medical/rehab unit on senior-focused floor. Service operates 24x7.All other FTE resources are shared across the entire unit.</t>
  </si>
  <si>
    <t>2022-07-14 01:58</t>
  </si>
  <si>
    <t>Asset02589</t>
  </si>
  <si>
    <t>Geriatric Emergency Management Nurse/ GEM Nurse</t>
  </si>
  <si>
    <t>GEM program started in January 2022 and the FTE resource is shared with Inpatient Geriatric Consult team.</t>
  </si>
  <si>
    <t>2022-07-14 02:58</t>
  </si>
  <si>
    <t>Asset02598</t>
  </si>
  <si>
    <t>2022-07-14 03:04</t>
  </si>
  <si>
    <t>Asset02602</t>
  </si>
  <si>
    <t>2022-07-14 03:07</t>
  </si>
  <si>
    <t>Asset02611</t>
  </si>
  <si>
    <t>Medical Urgent Care Clinic, Geriatric Outreach Team, Discharged inpatients</t>
  </si>
  <si>
    <t>We have 43 virtual visits, however, when we enter the information, it won't update</t>
  </si>
  <si>
    <t>2022-07-14 03:29</t>
  </si>
  <si>
    <t>Asset02610</t>
  </si>
  <si>
    <t>1.0 Clinical Nurse Specialist</t>
  </si>
  <si>
    <t>Discharged Inpatients, Seniors Wellness Clinic</t>
  </si>
  <si>
    <t>We have 60 virtual visits but when we update the information it won't save.</t>
  </si>
  <si>
    <t>Asset02612</t>
  </si>
  <si>
    <t>Geriatric Emergency Medicine Nurses</t>
  </si>
  <si>
    <t>Emergency Physician
Internal Medicine</t>
  </si>
  <si>
    <t>2022-07-14 03:40</t>
  </si>
  <si>
    <t>Asset02636</t>
  </si>
  <si>
    <t>Emergency Department; Community Agency; Home and Community Care Support Services; Primary Care; Self Referral</t>
  </si>
  <si>
    <t>2022-07-14 05:43</t>
  </si>
  <si>
    <t>Asset02637</t>
  </si>
  <si>
    <t>2022-07-14 05:47</t>
  </si>
  <si>
    <t>Asset02640</t>
  </si>
  <si>
    <t>69 Huron St., Guelph, ON</t>
  </si>
  <si>
    <t>N1E5L5</t>
  </si>
  <si>
    <t>Clerical support is in kind funds and integrated with switchboard responsibilities</t>
  </si>
  <si>
    <t>SGS Intake</t>
  </si>
  <si>
    <t>2022-07-14 05:56</t>
  </si>
  <si>
    <t>Asset02642</t>
  </si>
  <si>
    <t>2022-07-14 06:04</t>
  </si>
  <si>
    <t>Asset02644</t>
  </si>
  <si>
    <t>2022-07-14 06:14</t>
  </si>
  <si>
    <t>Asset02646</t>
  </si>
  <si>
    <t>Program Description:The Geriatric Emergency Management nurses are a group of three specialized nurses that work with our at risk geriatric patients that present to the emergency department. Typically working with patients 75 years or older, the GEM nurses provide a wide array of care, from medication consultation, home supports, mobility, ADLs and in some cases emergency placement needs. The GEM nurses work in collaboration with the Healthy Living Clinic, the Geriatric Outreach Team, CCAC and the emergency department members to ensure safe discharge planning for the geriatric patients in the emergency department.</t>
  </si>
  <si>
    <t>2022-07-14 06:19</t>
  </si>
  <si>
    <t>Asset02652</t>
  </si>
  <si>
    <t>K9V 3B8</t>
  </si>
  <si>
    <t>Emergency Department; Other; Caregiver Referral; Community Agency; Community Paramedicine; Home and Community Care Support Services; Ontario Health Team; Primary Care; Self Referral</t>
  </si>
  <si>
    <t>2022-07-14 08:27</t>
  </si>
  <si>
    <t>Asset02658</t>
  </si>
  <si>
    <t>Behavioural Support Clinician (1.0)
Homecare Worker (.75)</t>
  </si>
  <si>
    <t>2022-07-14 09:21</t>
  </si>
  <si>
    <t>Asset02485</t>
  </si>
  <si>
    <t>1600 Champlain Ave #202</t>
  </si>
  <si>
    <t>This data is for in-clinic time only.</t>
  </si>
  <si>
    <t>2022-07-14 09:29</t>
  </si>
  <si>
    <t>Asset02489</t>
  </si>
  <si>
    <t>300 Silver Star Blvd, Scarborough, ON</t>
  </si>
  <si>
    <t>This Memory Clinic sees patients from across the province.</t>
  </si>
  <si>
    <t>2022-07-14 10:05</t>
  </si>
  <si>
    <t>Asset02492</t>
  </si>
  <si>
    <t>2022-07-14 10:28</t>
  </si>
  <si>
    <t>Asset02502</t>
  </si>
  <si>
    <t>2022-07-14 10:46</t>
  </si>
  <si>
    <t>Asset02505</t>
  </si>
  <si>
    <t>2022-07-14 10:50</t>
  </si>
  <si>
    <t>Asset02508</t>
  </si>
  <si>
    <t>2022-07-14 10:57</t>
  </si>
  <si>
    <t>Asset02510</t>
  </si>
  <si>
    <t>117 King St E, Oshawa, ON L1H 1B9</t>
  </si>
  <si>
    <t>Asset02512</t>
  </si>
  <si>
    <t>Asset02667</t>
  </si>
  <si>
    <t>2022-07-14 11:09</t>
  </si>
  <si>
    <t>Asset02668</t>
  </si>
  <si>
    <t>2022-07-14 11:11</t>
  </si>
  <si>
    <t>Asset02524</t>
  </si>
  <si>
    <t># of caregivers served is an estimateRNs divided across sites as follows (all other FTEs shared)1. 5.0 FTE RNs     1.0 FTE RN Central Access2. 4.0 FTE RNs3. 7.0 FTE RNsCOVID impacted service. Seeing the burden of illness and risk increase and the complexity of clinical and social situations</t>
  </si>
  <si>
    <t>Asset02527</t>
  </si>
  <si>
    <t>311 is combined phone and video visits# of caregivers is an estimateImpacts of COVID seen with increased burden of illness and risk as well as increased physical and social complexity</t>
  </si>
  <si>
    <t>2022-07-14 12:52</t>
  </si>
  <si>
    <t>Asset02693</t>
  </si>
  <si>
    <t>SGS Seniors At Risk</t>
  </si>
  <si>
    <t>1 Team Lead and 1 Clinical Worker</t>
  </si>
  <si>
    <t>2022-07-15 01:02</t>
  </si>
  <si>
    <t>Asset02694</t>
  </si>
  <si>
    <t>4 FTE Guelph Wellington, 2 FTE Cambridge</t>
  </si>
  <si>
    <t>Family Physicians, General Hospital, GEM, Homewood Health Centre, Emergency Department</t>
  </si>
  <si>
    <t>2022-07-15 01:07</t>
  </si>
  <si>
    <t>Asset02705</t>
  </si>
  <si>
    <t>Royal Victoria Regional Health Centre</t>
  </si>
  <si>
    <t>201 Georgian Dr. Barrie Ontario</t>
  </si>
  <si>
    <t>L4M 6M2</t>
  </si>
  <si>
    <t>Community Agency; Emergency Department; Primary Care</t>
  </si>
  <si>
    <t>In addition from Inpatient unit discharges and LTC</t>
  </si>
  <si>
    <t>This clinic occurs 3-4 days a week, in addition has 2 locations- at Royal Victoria Regional Health center as well as a satellite RVH location in Innisfil(725 visits at Georgian Dr location and 270 at the Innisfil  site</t>
  </si>
  <si>
    <t>FletcherT@rvh.on.ca</t>
  </si>
  <si>
    <t>Tracey Fletcher</t>
  </si>
  <si>
    <t>2022-07-15 01:51</t>
  </si>
  <si>
    <t>Asset02708</t>
  </si>
  <si>
    <t>Referral from hospitalist for follow-up post discharge of acute admission to hospital</t>
  </si>
  <si>
    <t>2022-07-15 01:56</t>
  </si>
  <si>
    <t>Asset02709</t>
  </si>
  <si>
    <t>Centre for Parkinson's Rehab</t>
  </si>
  <si>
    <t>541 Glendridge Avenue, St Catherines</t>
  </si>
  <si>
    <t>L2T4C2</t>
  </si>
  <si>
    <t>David.Ceglie@hoteldieushaver.org</t>
  </si>
  <si>
    <t>David Ceglie</t>
  </si>
  <si>
    <t>2022-07-15 02:00</t>
  </si>
  <si>
    <t>Asset02710</t>
  </si>
  <si>
    <t>4 Geriatricians rotate to provide coverage of 1 FTE</t>
  </si>
  <si>
    <t>IP</t>
  </si>
  <si>
    <t>Consult service started December 2021</t>
  </si>
  <si>
    <t>2022-07-15 02:04</t>
  </si>
  <si>
    <t>Asset02712</t>
  </si>
  <si>
    <t>clerk (2.1) and 1.0 FTE Behaviour support</t>
  </si>
  <si>
    <t>Emergency admission in hospitals</t>
  </si>
  <si>
    <t>Physicians working on this unit include primary care MDs, Internists as well as hospitalists in addition to geriatricians</t>
  </si>
  <si>
    <t>2022-07-15 02:07</t>
  </si>
  <si>
    <t>Asset02711</t>
  </si>
  <si>
    <t>541 Glenridge Avenue, St. Catharines, Ontario</t>
  </si>
  <si>
    <t>Niagara Health Acute Hospitals</t>
  </si>
  <si>
    <t>Asset02715</t>
  </si>
  <si>
    <t>Other = Elder Life Specialist</t>
  </si>
  <si>
    <t>IP Medicine</t>
  </si>
  <si>
    <t>The program was paused during this fiscal year.HELP is run by an Elder Life Specialist (ELS) and relies heavily on a team of volunteers to support programming designed by the ELS. Due to Covid restrictions we were unable to have volunteers support the HELP program in 2021/22. The ELS still collaborated with the clinical teams within the Medicine program to provide guidance when developing care plans for frail elderly patients but the comprehensive follow up provided by volunteers was not possible.</t>
  </si>
  <si>
    <t>2022-07-15 02:10</t>
  </si>
  <si>
    <t>Asset02717</t>
  </si>
  <si>
    <t>Pharmacist 1 FTE provides coverage for 4 units. 
Note: Hospitalists act as MRP on the unit.</t>
  </si>
  <si>
    <t>2022-07-15 02:17</t>
  </si>
  <si>
    <t>Asset02719</t>
  </si>
  <si>
    <t>2022-07-15 02:19</t>
  </si>
  <si>
    <t>Asset02720</t>
  </si>
  <si>
    <t>Direct admissions, ED and clinic admissions</t>
  </si>
  <si>
    <t>2022-07-15 02:23</t>
  </si>
  <si>
    <t>Asset02724</t>
  </si>
  <si>
    <t>Family Physician, General Hospital, ER, GEM, NP</t>
  </si>
  <si>
    <t>2022-07-15 02:38</t>
  </si>
  <si>
    <t>Asset02730</t>
  </si>
  <si>
    <t>2022-07-15 02:44</t>
  </si>
  <si>
    <t>Asset02731</t>
  </si>
  <si>
    <t>Family Physician, General Hospital, CCAC, ED, GEM</t>
  </si>
  <si>
    <t>Asset02735</t>
  </si>
  <si>
    <t>2022-07-15 02:50</t>
  </si>
  <si>
    <t>Asset02737</t>
  </si>
  <si>
    <t>2022-07-15 02:53</t>
  </si>
  <si>
    <t>Asset02738</t>
  </si>
  <si>
    <t>Other = Hospitalist
PSW = 4PT
RPN = 4 FTE and 4 PT
NP = also supports adults program of 38 patients
Geriatric Psychiatrist = 1 at .6 and 2 at .4
Music therapist on a weekly basis 
Medical Resident a regular part of the staffing compliment</t>
  </si>
  <si>
    <t>Community Agency; Ontario Health Team</t>
  </si>
  <si>
    <t>Hospital, Community and LTC</t>
  </si>
  <si>
    <t>Music therapist on a weekly basis Medical Resident a regular part of the staffing compliment</t>
  </si>
  <si>
    <t>2022-07-15 03:00</t>
  </si>
  <si>
    <t>Asset02739</t>
  </si>
  <si>
    <t>Psychiatrists do not follow but will consult with the team if required. RPN = community only, the rest all in and out patient</t>
  </si>
  <si>
    <t>Internal (Seniors Mental Health or other programs within Specialized Mental Health)</t>
  </si>
  <si>
    <t>The inpatient staff on the Seniors Mental Health ( allied )will follow assist with the transition into the LTC or other settings.  The RPN will start to engage with the patient on the unit to help support the transition.  RPN will meet with LTC staff to review P.I.E.C.E.S care plan.We could have patients that are under 65 as related to earlier onset of  dementia.  We recently have been supporting the transition of patient from out Adult Inpatient Program that require a more senior type of care related to cognitive decline or numerous co-morbidities</t>
  </si>
  <si>
    <t>2022-07-15 03:08</t>
  </si>
  <si>
    <t>Asset02741</t>
  </si>
  <si>
    <t>Emergency Department; Other; Caregiver Referral; Community Agency; Community Paramedicine; Home and Community Care Support Services; Ontario Health Team; Primary Care</t>
  </si>
  <si>
    <t>Specialists, Acute Care,</t>
  </si>
  <si>
    <t>2022-07-15 03:32</t>
  </si>
  <si>
    <t>Asset02745</t>
  </si>
  <si>
    <t>Acute Care, Inpatient Teams</t>
  </si>
  <si>
    <t>Data/metrics have been impacted by Covid closures and limitations during our reopening (ie: decreased capacity).  Additionally, we do not have any data or appropriate process to track staff who were redeployed to the inpatient units.  Care of Elderly Physician role has been vacant since Dec 2021</t>
  </si>
  <si>
    <t>Asset02748</t>
  </si>
  <si>
    <t>Asset02749</t>
  </si>
  <si>
    <t>1 Clinical Ops Lead
1 Patient Care Manager
1.5 Ward Aid</t>
  </si>
  <si>
    <t>Asset02752</t>
  </si>
  <si>
    <t>Asset02755</t>
  </si>
  <si>
    <t>Asset02753</t>
  </si>
  <si>
    <t>Service Monday, Tuesday and Friday</t>
  </si>
  <si>
    <t>Asset02758</t>
  </si>
  <si>
    <t>2022-07-15 03:44</t>
  </si>
  <si>
    <t>Asset02759</t>
  </si>
  <si>
    <t>Asset02761</t>
  </si>
  <si>
    <t>Central LHIN NLOT: Mackenzie Richmond Hill Health</t>
  </si>
  <si>
    <t>Asset02765</t>
  </si>
  <si>
    <t>Asset02767</t>
  </si>
  <si>
    <t>2022-07-15 03:48</t>
  </si>
  <si>
    <t>Asset02768</t>
  </si>
  <si>
    <t>Asset02771</t>
  </si>
  <si>
    <t>2022-07-15 03:51</t>
  </si>
  <si>
    <t>Asset02773</t>
  </si>
  <si>
    <t>2022-07-15 03:53</t>
  </si>
  <si>
    <t>Asset02775</t>
  </si>
  <si>
    <t>2022-07-15 03:57</t>
  </si>
  <si>
    <t>Asset02782</t>
  </si>
  <si>
    <t>0.4 Coordinator
0.4 Unit Clerk</t>
  </si>
  <si>
    <t>Acute care and sub-acute care</t>
  </si>
  <si>
    <t>Clinic Runs on ThursdaysEstimated number of appointments available and number of patients waiting at end of year.Mulitfactoral impacts on clinic services; Clinic services temporarily halted from August 2021 - February 2021 due to staffing (Geriatrician vacancy); On-going Covid restrictions had impacts on client visits and overall numbers; including: clinic closures, shifts from face-to-face to virtual/telephone visits, staff absences and overall reductions in patient volumes</t>
  </si>
  <si>
    <t>2022-07-15 04:37</t>
  </si>
  <si>
    <t>Asset02787</t>
  </si>
  <si>
    <t>Steeles Ave W to St Clair Ave W, Hwy 427 to Allen Road, plus South of St Clair Ave W to the Lake, between Etobicoke Creek and Jane StreetEstimated number of appointments made available</t>
  </si>
  <si>
    <t>2022-07-15 04:48</t>
  </si>
  <si>
    <t>Asset02790</t>
  </si>
  <si>
    <t>1.2 Care Coordinator                        1.5 Rehab Assistant
24 hour nursing
Access to Clinical Nurse Specialist</t>
  </si>
  <si>
    <t>Rec, Dietician, Psychology, Spiritual Care on consultation basisEstimated number of caregivers served.Volumes impacted by multiple outbreaks and IPAC practices impacting admission flow.</t>
  </si>
  <si>
    <t>2022-07-15 05:00</t>
  </si>
  <si>
    <t>Asset02795</t>
  </si>
  <si>
    <t>Asset02671</t>
  </si>
  <si>
    <t>AGH Day Hospital Program</t>
  </si>
  <si>
    <t>Almonte General Hospital</t>
  </si>
  <si>
    <t>75 Spring Street, Almonte, Ontario</t>
  </si>
  <si>
    <t>K0A 1A0</t>
  </si>
  <si>
    <t>Lanark; Leeds &amp; Grenville; Renfrew; Ottawa</t>
  </si>
  <si>
    <t>RPN implements nursing-specific treatment goals and education; assists other disciplines in implementing identified goal-oriented interventions; performs clerical role</t>
  </si>
  <si>
    <t>Physician referral is required- either primary care or specialist. Next steps include enhanced relationship with community paramedics, emergency department, GAOT</t>
  </si>
  <si>
    <t>2 day/week program x 4-8 weeks. Partnerships in patient care include primary care physician/nurse practitioner, community pharmacist, dietitian/clinical nutritionist, H&amp;CC SLP. Referrals to other community partners are facilitated as appropriate. Strong focus on community reintegration, across social, cognitive, mental health and physical exercise domains. Gap is geriatrician, geri-pharmacy; virtual service would work well.</t>
  </si>
  <si>
    <t>pmorton@agh-fvm.com</t>
  </si>
  <si>
    <t>Patti Morton</t>
  </si>
  <si>
    <t>2022-07-15 06:28</t>
  </si>
  <si>
    <t>Asset02672</t>
  </si>
  <si>
    <t>Rehab Low Services</t>
  </si>
  <si>
    <t>Niagara Health Acute Hospital Sites - St. Catharines, Niagara Falls, Welland, Port Colbourne, Fort Erie</t>
  </si>
  <si>
    <t>2022-07-15 09:25</t>
  </si>
  <si>
    <t>Asset02674</t>
  </si>
  <si>
    <t>Services for Seniors: Mobile Social Work Service 3641</t>
  </si>
  <si>
    <t>2022-07-15 09:38</t>
  </si>
  <si>
    <t>Asset02675</t>
  </si>
  <si>
    <t>1 Georgian Drive Suite M139 Barrie Ontario</t>
  </si>
  <si>
    <t>The Wise and Well team works in collaboration with Dr K McKenzie, geriatrician</t>
  </si>
  <si>
    <t>2022-07-15 10:06</t>
  </si>
  <si>
    <t>Asset02676</t>
  </si>
  <si>
    <t>Hospital Elder Life Program (HELP)</t>
  </si>
  <si>
    <t>Volunteers</t>
  </si>
  <si>
    <t>Interprofessional team</t>
  </si>
  <si>
    <t>Program redeployed in 2021- 2022 but plans to reinstate in 2022-2023</t>
  </si>
  <si>
    <t>2022-07-15 10:10</t>
  </si>
  <si>
    <t>Asset02677</t>
  </si>
  <si>
    <t>HELP Program</t>
  </si>
  <si>
    <t>2111 Finch Ave. West, North York, ON ,   M3N 1N1</t>
  </si>
  <si>
    <t>M3N 1N1</t>
  </si>
  <si>
    <t>1.0 FTE HELP program coordinator
Program operationalized with 16 volunteers through NYGH Volunteer Services</t>
  </si>
  <si>
    <t>General Site:Normally offer service on evenings and weekends but reduction of onsite presence by volunteers during the pandemic. From Apr to Aug 2021 our HELP volunteers volunteered their time from home, with 1 to 2 volunteers per day providing orientation, friendly visiting, therapeutic activities over the phone; in addition to supporting virtual family visiting, Monday-Friday from 9 am-12 pm.Volunteers returned to onsite visiting in August 2021Reactivation Center Site  (2111 Finch Ave. West, North York)-  Mon to Fri (1-4pm)  average 15 hours of service/week- 62 unique patients served through telephone visits</t>
  </si>
  <si>
    <t>2022-07-15 10:40</t>
  </si>
  <si>
    <t>Asset02682</t>
  </si>
  <si>
    <t>Community Agency; Emergency Department; Home and Community Care Support Services; Primary Care</t>
  </si>
  <si>
    <t>GEM, General Hospital, Family Physicians, CCAC, Community Geriatric Services</t>
  </si>
  <si>
    <t>2022-07-15 11:45</t>
  </si>
  <si>
    <t>Asset02686</t>
  </si>
  <si>
    <t>C/O Lorna Tomlinson Seniors Residence 44 Dufferin St. Penetanguishene ON L9M 1H4</t>
  </si>
  <si>
    <t>Only employ RPN's 3.8</t>
  </si>
  <si>
    <t>Community Agency; Emergency Department; Home and Community Care Support Services; Other; Primary Care</t>
  </si>
  <si>
    <t>Receive referrals from Tertiary Hospital, Acute Care Hospitals as well as other community resources including retirement homes, and homes for special care.  Work closely with HCC to prioritize the waitlist to ensure we are seeing the clients that have the most potential to receive a bed offer. Program established in 2009, and since conception of BSO/SGS have worked closely with our partners to ensure best client outcomes.</t>
  </si>
  <si>
    <t>Not able to upload documents - sharing clients comments from Surveys completed 21/22 fiscal year:  Names have been blacked out of staff and clients: We have had a long history with nurse and her staff as they worked with the many stages of my brother’s decline. They have been our rock in trying to get the Best possible care for him and being his advocate when he could not speak. They took the time to have the various locations, know what and who person(name removed)  is or was. They celebrated his achievements and made sure the new locations knew the person he was, not who the disease has made him now.Thank you Wendat! I don’t know what I Would have done without this program.  I learned so much and the guidance I received was so valuable.  I would like to thank nurse! (name removed)  She was my guiding light thought such a dark time. The hospital made it extremely difficult for the ladies involved to be able to do their best but they really tried.  Appreciated their communication with me  Very helpful and knowledgeable and felt comfortable with nurse ( name removed) Genuine Care appreciated Thank you so very much ( transition nurse) empathy and insights into our needs.  Nurse  developed a comprehensive care plan for my spouse that was instrumental in the LTC's home accepting him.  That care plan has been used during his initial care and as reference as his care has evolved.  Thank you Nurse for your support.  Nurse( nurse removed) was wonderful to work with and has a true "nurse" heart.  She gets it- she knows how seniors should be treated.  Side note: Creedan Valley staff are having a hard time getting mom to have a bath - could this be addressed with them?</t>
  </si>
  <si>
    <t>2022-07-15 11:59</t>
  </si>
  <si>
    <t>Asset02805</t>
  </si>
  <si>
    <t>2022-07-16 08:48</t>
  </si>
  <si>
    <t>Asset02806</t>
  </si>
  <si>
    <t>107- 6420 Beatty Line N, Fergus, ON</t>
  </si>
  <si>
    <t>2022-07-16 08:58</t>
  </si>
  <si>
    <t>Asset02807</t>
  </si>
  <si>
    <t>2022-07-16 09:06</t>
  </si>
  <si>
    <t>Asset02810</t>
  </si>
  <si>
    <t>RN for SMH KL hired in May 2020, New hire for New Liskeard January 2022. New Liskeard position was vacant since April 2020 due to recruitment challenges staff on an approved emergency leave to work in the LTCH setting.</t>
  </si>
  <si>
    <t>Physicians, Psychiatrists, NP from hospital, community, family health teams, agencies, LTCH,etc.</t>
  </si>
  <si>
    <t>2022-07-16 12:04</t>
  </si>
  <si>
    <t>Asset02816</t>
  </si>
  <si>
    <t>1 SMH RN vacancy for 7 months due to a personal leave of absence.
Second RN vacant position advertised and recruitment efforts in place. 
NE BSO with NBRHC supporting services as required. 
Administrative supports have decreased since March 2022 due to lack of funding for this position.</t>
  </si>
  <si>
    <t>Psychiatrists, Physicians, NPs from family health teams, hospital, LTCH, community, agencies, etc.</t>
  </si>
  <si>
    <t>2022-07-16 12:30</t>
  </si>
  <si>
    <t>Asset02837</t>
  </si>
  <si>
    <t>EWFHT MC Clinic</t>
  </si>
  <si>
    <t>6 Thompson Crescent, Unit 1, Erin, Ontario</t>
  </si>
  <si>
    <t>N0B1T0</t>
  </si>
  <si>
    <t>Patients within EWFHT</t>
  </si>
  <si>
    <t>2022-07-18 03:46</t>
  </si>
  <si>
    <t>Asset02820</t>
  </si>
  <si>
    <t>395 (Apr-Nov)We consolidated the program – so this is across SHN</t>
  </si>
  <si>
    <t>2022-07-18 08:50</t>
  </si>
  <si>
    <t>Asset02822</t>
  </si>
  <si>
    <t>1.5 OT/PT Assistant</t>
  </si>
  <si>
    <t>2022-07-18 09:42</t>
  </si>
  <si>
    <t>Asset02824</t>
  </si>
  <si>
    <t>Hospitalist and intensivist</t>
  </si>
  <si>
    <t>37.5 hours/week Geriatric NP, 8 hour/week GeriatricianHigh medicine inpatient volumes driving higher referrals and more complex patient presentations. Increased Mental Health and/ or addiction components.    This program is older adult focused but also diagnosis focused. it is not limited by age. Patients suffering for illnesses such as early on set dementia for example would not be excluded based on age.</t>
  </si>
  <si>
    <t>2022-07-18 10:08</t>
  </si>
  <si>
    <t>Asset02825</t>
  </si>
  <si>
    <t>COVID impact on volunteers. No volunteers were in hospital during much of the pandemic period.</t>
  </si>
  <si>
    <t>2022-07-18 10:14</t>
  </si>
  <si>
    <t>Asset02827</t>
  </si>
  <si>
    <t>Registered nurses: two clinical nurse specialists</t>
  </si>
  <si>
    <t>Two GEM Nurses on maternity leave; service interruptions due to hiring process.</t>
  </si>
  <si>
    <t>2022-07-18 10:16</t>
  </si>
  <si>
    <t>Asset02832</t>
  </si>
  <si>
    <t>Care Coordinator 1.0
24/7 RN and RPN
1.1 Rehab Assistant</t>
  </si>
  <si>
    <t>Acute care and RCC</t>
  </si>
  <si>
    <t>Recreation Therapy, Dietician, Psychology, Spiritual Care, Social Work, available on a consultation basis.Clinical Nurse SpecialistEstimates for number of family/caregivers served and number of patients waiting at end of year</t>
  </si>
  <si>
    <t>Asset02833</t>
  </si>
  <si>
    <t>We do not formally keep track of caregivers served however all patients are asked to bring a caregiver.  A few patients do not bring anyone and some bring two so the number will be approx. the same as that of patients.TIFHO:  0 BFHO: 10BBFHO has incorporated a home visit pre-screen for patients that live alone and may be high risk.  This enables services to be put in place while a patient is waiting for their Memory Clinic appointment.  The Memory Clinic is an inter-professional approach to providing early diagnosis and treatment for problems associated with memory loss.  The team members work with family physicians at the UCFHT to provide comprehensive care for patients and family members dealing with dementia and other conditions involving memory loss. The goals of the Memory Clinic are to provide early diagnosis and ongoing follow up  for persons suffering with cognitive impairment and to  ensure appropriate resources are in place for patients and their caregivers.TIFHO:Physician:  0.09Reg. Nurse:  0.15Social Worker:  0.15BFHO:Physician:  0.09Reg. Nurse: 0.15Social Worker:  0.15RPN:  0.2</t>
  </si>
  <si>
    <t>2022-07-18 10:25</t>
  </si>
  <si>
    <t>Asset02836</t>
  </si>
  <si>
    <t>2022-07-18 12:35</t>
  </si>
  <si>
    <t>Asset02843</t>
  </si>
  <si>
    <t>N2J 4T2</t>
  </si>
  <si>
    <t>St. Joseph's Health Centre Langs, 1145 Concession Road, Cambridge, ON</t>
  </si>
  <si>
    <t>N3H4L5</t>
  </si>
  <si>
    <t>This FTE will back fill the Wellington SGS NP during scheduled vacation times.
This FTE will also provide Wellington coverage during outreach crisis referral surge</t>
  </si>
  <si>
    <t>Family Physicians, GEM, General Hospital, CCAC, ER</t>
  </si>
  <si>
    <t>This service is essential and continued to provide urgent face to face &amp; virtual follow-up assessments during the pandemic.</t>
  </si>
  <si>
    <t>2022-07-19 01:36</t>
  </si>
  <si>
    <t>Asset02844</t>
  </si>
  <si>
    <t>N1R3G2</t>
  </si>
  <si>
    <t>This FTE has provided full time support to the CMH Clinic in absence of Geriatric Medicine Specialist</t>
  </si>
  <si>
    <t>Family Physician, General Hospital, ER, CCAC, GEM</t>
  </si>
  <si>
    <t>This SGSNP has provided essential patient follow up coverage during  Geriatric Medicine Specialist full year absence</t>
  </si>
  <si>
    <t>2022-07-19 01:38</t>
  </si>
  <si>
    <t>Asset02846</t>
  </si>
  <si>
    <t>This does not reflect the part time replacement pool employees for this entry period or previous year. Program does have other additional disciplines not identified for entry</t>
  </si>
  <si>
    <t>All allied employees were redeployed to a nursing schedule in addition other Waypoint employees were redeployed to the program.</t>
  </si>
  <si>
    <t>2022-07-19 04:12</t>
  </si>
  <si>
    <t>Asset02838</t>
  </si>
  <si>
    <t>55476 Portage Road, Niagara Falls, ON</t>
  </si>
  <si>
    <t>Referrals can be made by ED staff and physicians.</t>
  </si>
  <si>
    <t>We launched a Geriatric Emergency Management (GEM) pilot in hte fall of 2020 wherein 2 GEM Nurse Practitioners were providing service.  The pilot continued in 2021-2022 with 1 FTE NP.  The program expanded in the spring of 2022 to a permanent program.</t>
  </si>
  <si>
    <t>2022-07-19 11:17</t>
  </si>
  <si>
    <t>Asset02840</t>
  </si>
  <si>
    <t>Full time clerk.</t>
  </si>
  <si>
    <t>Caregiver Referral; Community Agency; Emergency Department; Primary Care</t>
  </si>
  <si>
    <t>2022-07-19 11:33</t>
  </si>
  <si>
    <t>Asset02842</t>
  </si>
  <si>
    <t>5546 Portage Road, Niagara Falls, ON; 65 Third Street, Welland, ON</t>
  </si>
  <si>
    <t>L2E 6X2; L3B 4W6</t>
  </si>
  <si>
    <t>Referrals can be made by staff and physicians on the inpatient units.</t>
  </si>
  <si>
    <t>2022-07-19 11:43</t>
  </si>
  <si>
    <t>Asset02847</t>
  </si>
  <si>
    <t>2022-07-25 02:45</t>
  </si>
  <si>
    <t>Asset02848</t>
  </si>
  <si>
    <t>115 Grassmere Ave, Oshawa, ON</t>
  </si>
  <si>
    <t>L1H3X7</t>
  </si>
  <si>
    <t>0.6 Triage Nurse 
2.0 RPN BSO Clinicians</t>
  </si>
  <si>
    <t>2022-07-25 02:49</t>
  </si>
  <si>
    <t>Asset02853</t>
  </si>
  <si>
    <t>Emergency Department; Other; Community Agency; Community Paramedicine; Home and Community Care Support Services; Ontario Health Team; Primary Care; Self Referral</t>
  </si>
  <si>
    <t>Asset02851</t>
  </si>
  <si>
    <t>1200 Fourth Ave</t>
  </si>
  <si>
    <t>L2S0A9</t>
  </si>
  <si>
    <t>2022-07-26 08:31</t>
  </si>
  <si>
    <t>Asset02857</t>
  </si>
  <si>
    <t>2022-08-02 02:58</t>
  </si>
  <si>
    <t>Asset02861</t>
  </si>
  <si>
    <t>2022-08-02 03:20</t>
  </si>
  <si>
    <t>Asset02865</t>
  </si>
  <si>
    <t>Lakeridge Health Ajax-Picking GEM</t>
  </si>
  <si>
    <t>2022-08-19 10:44</t>
  </si>
  <si>
    <t>Asset02868</t>
  </si>
  <si>
    <t>GEM Lakeridge Health Oshawa</t>
  </si>
  <si>
    <t>1  Hospital Ct, Oshawa, ON</t>
  </si>
  <si>
    <t>2022-08-19 10:49</t>
  </si>
  <si>
    <t>GEM Lakeridge Health Bowmanville</t>
  </si>
  <si>
    <t>7 Liberty St S, Bowmanville, ON</t>
  </si>
  <si>
    <t>L1C 2N4</t>
  </si>
  <si>
    <t>Asset02871</t>
  </si>
  <si>
    <t>2022-08-19 10:54</t>
  </si>
  <si>
    <t>Asset02872</t>
  </si>
  <si>
    <t>GEM Northumberland Hills Hospital</t>
  </si>
  <si>
    <t>1000 Depalma Dr, Cobourg, ON</t>
  </si>
  <si>
    <t>2022-08-19 10:56</t>
  </si>
  <si>
    <t>Asset02873</t>
  </si>
  <si>
    <t>GEM Peterborough Regional Health Centre</t>
  </si>
  <si>
    <t>2022-08-19 10:59</t>
  </si>
  <si>
    <t>Asset02874</t>
  </si>
  <si>
    <t>GEM Ross Memorial Hospital</t>
  </si>
  <si>
    <t>10 Angeline St N, Lindsay, ON</t>
  </si>
  <si>
    <t>2022-08-19 11:01</t>
  </si>
  <si>
    <t>Asset02876</t>
  </si>
  <si>
    <t>2022-08-19 11:03</t>
  </si>
  <si>
    <t>Asset02877</t>
  </si>
  <si>
    <t>2022-08-19 11:04</t>
  </si>
  <si>
    <t>Asset02881</t>
  </si>
  <si>
    <t>LHIN Supported Clinics (Cumulative)</t>
  </si>
  <si>
    <t>Scarborough - Carefirst FHT/East GTA FHO; Clarington FHO; Oshawa Clinic FHO (Courtice); Community Health Centres of Northumberland; Northumberland FHT; No report received from Haliburton Highlands FHT</t>
  </si>
  <si>
    <t>2022-08-19 11:26</t>
  </si>
  <si>
    <t>Asset02883</t>
  </si>
  <si>
    <t>Community Psychiatric services for Elderly</t>
  </si>
  <si>
    <t>F307- Sunnybrook Health Sciences Centre</t>
  </si>
  <si>
    <t>All patient populations from all selectino sites approved by the family physician</t>
  </si>
  <si>
    <t>2022-09-07 10:23</t>
  </si>
  <si>
    <t>Asset02890</t>
  </si>
  <si>
    <t>M2A 2E1</t>
  </si>
  <si>
    <t>2022-09-28 12:11</t>
  </si>
  <si>
    <t>Asset02893</t>
  </si>
  <si>
    <t>Case Finding</t>
  </si>
  <si>
    <t>2022-10-09 03:55</t>
  </si>
  <si>
    <t>Asset02894</t>
  </si>
  <si>
    <t>Geriatric Community-Paramedicine Outreach Program</t>
  </si>
  <si>
    <t>GCOP</t>
  </si>
  <si>
    <t>2022-10-09 04:05</t>
  </si>
  <si>
    <t>Asset02898</t>
  </si>
  <si>
    <t>Memory Clinic and Geriatric Clinic (starting in February 2022)</t>
  </si>
  <si>
    <t>Partnership with Alzheimer's Society (0.4 FTE) depending on their staffing. Not GRCHC FTE.</t>
  </si>
  <si>
    <t>As of April 1, 2022 referrals processed through Central Clinical Intake via fax to 1-855-406-2163. Referral sources continue to be primary care and hospital admissions from Brantford General Hospital</t>
  </si>
  <si>
    <t>Please reference Upload Attachment document for quote from the Client Experience Survey administered in 2021/22. Much of the information on the Success Story template was not collected, and therefore we aren't submitted that template. We have also included a Unique Situation for added information.</t>
  </si>
  <si>
    <t>2022-11-02 01:51</t>
  </si>
  <si>
    <t>Asset02914</t>
  </si>
  <si>
    <t>2022-11-03 02:12</t>
  </si>
  <si>
    <t>Asset02915</t>
  </si>
  <si>
    <t>2022-11-03 02:29</t>
  </si>
  <si>
    <t>Asset02916</t>
  </si>
  <si>
    <t>2022-11-03 02:31</t>
  </si>
  <si>
    <t>Asset02917</t>
  </si>
  <si>
    <t>Budgeted FTE is 1.4, actual FTE is 1.00</t>
  </si>
  <si>
    <t>2022-11-03 02:35</t>
  </si>
  <si>
    <t>Asset02918</t>
  </si>
  <si>
    <t>2022-11-03 02:37</t>
  </si>
  <si>
    <t>Asset02922</t>
  </si>
  <si>
    <t>Data provided by A Denton</t>
  </si>
  <si>
    <t>2022-11-03 03:39</t>
  </si>
  <si>
    <t>Asset02923</t>
  </si>
  <si>
    <t>Geriatric Psychiatry (included in FTE for entire program)</t>
  </si>
  <si>
    <t>2022-11-03 03:43</t>
  </si>
  <si>
    <t>Asset02924</t>
  </si>
  <si>
    <t>Seniors' Outpatient Services: Geriatric Psychiatrists</t>
  </si>
  <si>
    <t>2022-11-03 03:46</t>
  </si>
  <si>
    <t>Asset02925</t>
  </si>
  <si>
    <t>Geriatric Psychiatry Outreach Team</t>
  </si>
  <si>
    <t>Community Agency; Primary Care</t>
  </si>
  <si>
    <t>Primary Care, Hospitals, Family Members, BSO Program, Community Partners</t>
  </si>
  <si>
    <t>Comprehensive assessments conducted by one or more health care professionals in the older person's place of residence.  These teams collaborate with community and primary care and provide system navigation to keep at risk seniors at home and out of hospital.We have over the last few years struggled with recruitment.  Our salaries are significantly lower (10-15%) from our community/hospital funded counterparts.  With 40% of our staff reaching retirement age we forsee this issue being magnified and inpacting services shortly without additional funding to support salaries/benefits.</t>
  </si>
  <si>
    <t>2022-11-03 03:56</t>
  </si>
  <si>
    <t>Asset02926</t>
  </si>
  <si>
    <t>BSO Program</t>
  </si>
  <si>
    <t>2022-11-03 04:00</t>
  </si>
  <si>
    <t>Asset02927</t>
  </si>
  <si>
    <t>part of the overall FTE for Geriatric Psychiatry</t>
  </si>
  <si>
    <t>2022-11-03 04:05</t>
  </si>
  <si>
    <t>Facility Type</t>
  </si>
  <si>
    <t>Community</t>
  </si>
  <si>
    <t>Long Term Care</t>
  </si>
  <si>
    <t>West Park Healthcare Centre</t>
  </si>
  <si>
    <t>Loyalist Family Health Team</t>
  </si>
  <si>
    <t>Prince Edward Family Health Team</t>
  </si>
  <si>
    <t>Georgian Bay Family Health Team</t>
  </si>
  <si>
    <t>Welland Mcmaster Family Health Team</t>
  </si>
  <si>
    <t>Barrie Community Family Health Team</t>
  </si>
  <si>
    <t>Cottage Country Family Health Team</t>
  </si>
  <si>
    <t>West Champlain Family Health Team - Pembroke</t>
  </si>
  <si>
    <t>Upper Grand Family Health Team Memory Clinic</t>
  </si>
  <si>
    <t>Algonquin Family Health Team primary care providers</t>
  </si>
  <si>
    <t>Column1</t>
  </si>
  <si>
    <t>Row Labels</t>
  </si>
  <si>
    <t>Grand Total</t>
  </si>
  <si>
    <t>Column Labels</t>
  </si>
  <si>
    <t>(All)</t>
  </si>
  <si>
    <t>Sum of Num Unique Patients Served</t>
  </si>
  <si>
    <t>Type of SGS by Facility</t>
  </si>
  <si>
    <t>Number SGS by Type Name</t>
  </si>
  <si>
    <t>Sum of Num Visits Anually</t>
  </si>
  <si>
    <t>SGS Service Type</t>
  </si>
  <si>
    <t>Total Visits Anually</t>
  </si>
  <si>
    <t>Visits by Telephone</t>
  </si>
  <si>
    <t>Visits by Video</t>
  </si>
  <si>
    <t>Sum of Num Beds</t>
  </si>
  <si>
    <t>Sum of Mean Avg Wait Time</t>
  </si>
  <si>
    <t>Province</t>
  </si>
  <si>
    <t>ON</t>
  </si>
  <si>
    <t>Total Geriatrician</t>
  </si>
  <si>
    <t>Total Geriatric Psychiatrist</t>
  </si>
  <si>
    <t>Total Care Elderly Primary Care Physician</t>
  </si>
  <si>
    <t>Total Nurse Practitioner</t>
  </si>
  <si>
    <t>Total Registered Nurse</t>
  </si>
  <si>
    <t>Total Registered Practical Nurse</t>
  </si>
  <si>
    <t>Total Personal Support Worker UCP</t>
  </si>
  <si>
    <t>Total Social Worker</t>
  </si>
  <si>
    <t>Total Pharmacist</t>
  </si>
  <si>
    <t>Total Dietitian</t>
  </si>
  <si>
    <t>Total Physiotherapist</t>
  </si>
  <si>
    <t>Total Occupational Therapist</t>
  </si>
  <si>
    <t>Total Primary Care Physician</t>
  </si>
  <si>
    <t>Total Administration</t>
  </si>
  <si>
    <t>Total Physiotherapy Assistant</t>
  </si>
  <si>
    <t>Total Occupational Therapy Assistant</t>
  </si>
  <si>
    <t>Total Therapeutic Recreationist</t>
  </si>
  <si>
    <t>Total Speech Language Pathologist</t>
  </si>
  <si>
    <t>Total Community Paramedic</t>
  </si>
  <si>
    <t>Total Mental Health And Addiction Worker</t>
  </si>
  <si>
    <t>Kelly Kay, Executive Director</t>
  </si>
  <si>
    <t>Adam Morrision, Director Policy &amp; Planning</t>
  </si>
  <si>
    <t>Sarav Chouhan, BHSc Practicum Student, University of Western Ontario</t>
  </si>
  <si>
    <t>Sumeet Jamil, BHsc Practicum Student, University of Western Ontario</t>
  </si>
  <si>
    <t>Corresponding Author</t>
  </si>
  <si>
    <t>Kelly Kay</t>
  </si>
  <si>
    <t>Provincial Geriatrics Leadership Ontario</t>
  </si>
  <si>
    <t>c/o 2075 Bayview Avenue, RM H478</t>
  </si>
  <si>
    <t>Toronto, ON. M4N 3M5</t>
  </si>
  <si>
    <t>Tel: 905-376-3331</t>
  </si>
  <si>
    <t>Acknowledgements</t>
  </si>
  <si>
    <t>© 2023 Provincial Geriatrics Leadership Ontario.</t>
  </si>
  <si>
    <t xml:space="preserve">The 2019-2022 Specialized and Focused Geriatric Services Asset Inventory </t>
  </si>
  <si>
    <t>This report was supported by Provincial Geriatrics Leadership Ontario, which is funded by the Ontario Ministry of Health. The results are those of the authors and are independent from the funding source. Data in this report is drawn from program reports submitted by Ontario's Specialized and Focused Geriatric Services.</t>
  </si>
  <si>
    <t>Methods</t>
  </si>
  <si>
    <t>Data Sources</t>
  </si>
  <si>
    <t>Field</t>
  </si>
  <si>
    <t>Definition</t>
  </si>
  <si>
    <t>Notes</t>
  </si>
  <si>
    <t>Facility</t>
  </si>
  <si>
    <t>Enter the corporate name of the organization hosting your specialized geriatric service.</t>
  </si>
  <si>
    <t>Select fiscal year (e.g. 2018/19, 2019/20, 2020/21).</t>
  </si>
  <si>
    <t>Be sure to change fiscal and reload form to enter data specific to each year.</t>
  </si>
  <si>
    <t>To review and update data entered previously, change the fiscal year to a previous year and review/change and save.</t>
  </si>
  <si>
    <t>Load Form</t>
  </si>
  <si>
    <t>Select this button to open a data entry form.</t>
  </si>
  <si>
    <t>Organization</t>
  </si>
  <si>
    <t>This is the organization attached to your user account. This is established at registration and is not edited.</t>
  </si>
  <si>
    <t>Service Type</t>
  </si>
  <si>
    <t>Select from the provided list of service types (see below). You may also enter a new service type if your program or service has not been included. (See Service Type Definitions below).</t>
  </si>
  <si>
    <t>Name of Service</t>
  </si>
  <si>
    <t>Enter the name of your program or service operates under (e.g. Geriatric Assessment and Intervention Network, Geriatric Outreach Assessment Team).</t>
  </si>
  <si>
    <t>Be sure to remember the EXACT way you typed this information to allow you to recall this record later to make changes</t>
  </si>
  <si>
    <t>Enter your email so we can contact you to clarify data entered.</t>
  </si>
  <si>
    <t># of Appointments made available each year</t>
  </si>
  <si>
    <t>Enter the yearly total of the number of appointments you had available to be booked for the relevant fiscal year. Usually applies to outpatient, outreach, community or primary care based services.</t>
  </si>
  <si>
    <t>Enter “not applicable” if this is not an appointment based service</t>
  </si>
  <si>
    <t># Visits Annually/year</t>
  </si>
  <si>
    <t>Enter the yearly total of the visits (or attendances) your program or service actually provided to patients in the relevant fiscal year.</t>
  </si>
  <si>
    <t>This is the total of all visits provided by any means</t>
  </si>
  <si>
    <t># In Person Visits</t>
  </si>
  <si>
    <t># Telephone Visits</t>
  </si>
  <si>
    <t># Video visits</t>
  </si>
  <si>
    <t>Enter the yearly total of visits provided by each type</t>
  </si>
  <si>
    <t>Allows for tracking of visits delivered by different modalities</t>
  </si>
  <si>
    <t># Unique patients served/year</t>
  </si>
  <si>
    <t>Enter the yearly total of unique individuals who received service from your program in the relevant fiscal year. (Note count once, even if the same individual had multiple appointments).</t>
  </si>
  <si>
    <t># Family/Friend Caregivers served/year</t>
  </si>
  <si>
    <t>Enter the yearly total of caregivers who received service from your program or service in the relevant fiscal year.</t>
  </si>
  <si>
    <t>If you are estimating this value – please note this in the comments</t>
  </si>
  <si>
    <t># Beds in Service/year</t>
  </si>
  <si>
    <t>Enter the yearly total of beds on your program or service (if this is a bedded service).</t>
  </si>
  <si>
    <t>Annual Occupancy Rate of Bedded Service</t>
  </si>
  <si>
    <t>(Average #of beds filled /# of beds in service)x100</t>
  </si>
  <si>
    <t>Actual Average Length of Stay</t>
  </si>
  <si>
    <t>Average of number of days of admission per each patient on service (actual). If not available select “Not applicable”</t>
  </si>
  <si>
    <t>Standard Expected Length of Stay</t>
  </si>
  <si>
    <t>If your program has an expected length of stay please include, if not, select “Not applicable”</t>
  </si>
  <si>
    <t>Hours of Service per week</t>
  </si>
  <si>
    <t>Total number of hours your service operates each week. Usually applies to outpatient, outreach, community or primary care based services.</t>
  </si>
  <si>
    <t>If your service operates 24/7 can leave blank</t>
  </si>
  <si>
    <t>Weekdays of Service Mon-Friday</t>
  </si>
  <si>
    <t>Select if your service operates Mon-Fri. Usually applies to outpatient, outreach, community or primary care based services.</t>
  </si>
  <si>
    <t>Weekend days of Service</t>
  </si>
  <si>
    <t>Select Sat/Sun or Both as appropriate. Usually applies to outpatient, outreach, community or primary care based services.</t>
  </si>
  <si>
    <t># patients waiting at year end</t>
  </si>
  <si>
    <t>Total number of unique patients with an accepted referral who were waiting for an initial visit as of the last day of the fiscal year (i.e. March 31, 2019 or 2021).</t>
  </si>
  <si>
    <t>Mean/Average Wait Time (days)</t>
  </si>
  <si>
    <t>If you do not already collect – could use</t>
  </si>
  <si>
    <t xml:space="preserve"> and (b) Date of first appointment/admission.</t>
  </si>
  <si>
    <t>Calculated as:</t>
  </si>
  <si>
    <t>Days Waiting  = (b) – (a) [expressed as a single value in days]</t>
  </si>
  <si>
    <t>(there will be one value for each patient)</t>
  </si>
  <si>
    <t>Average number of days waiting = [(days waiting for patient 1) + (days waiting for patient 2)…+ (days waiting for patient 10)] / 10</t>
  </si>
  <si>
    <t>Please describe how you calculate this in the comments. For example, if your calculation reflects  third next available appointment please note this.</t>
  </si>
  <si>
    <t>Admin/Primary Office     Location Address and Postal Code</t>
  </si>
  <si>
    <t>Include the primary address for your program (full street address). This will help us to map the location of all services accurately.</t>
  </si>
  <si>
    <t>Latitude/Longitude</t>
  </si>
  <si>
    <t>Click and drag the marker to your office location</t>
  </si>
  <si>
    <t>This helps to ensure accuracy for the map</t>
  </si>
  <si>
    <t>Additional Office(s)     Location Address(es) and Postal Codes</t>
  </si>
  <si>
    <t>Include the addresses for additional sites for your program  (full street address). This will help us to map the location of all services accurately.</t>
  </si>
  <si>
    <t>Select the health region in which you primarily operate</t>
  </si>
  <si>
    <t>Counties services</t>
  </si>
  <si>
    <t>You can select [All] for a province wide program or</t>
  </si>
  <si>
    <t>– from the drop down list – select as many counties as you need</t>
  </si>
  <si>
    <t>Upload Attachments</t>
  </si>
  <si>
    <t>Include additional descriptive information if available such as program description/overview, logic models, org charts, brochures, etc.</t>
  </si>
  <si>
    <t>FTEs</t>
  </si>
  <si>
    <t>Include the FTE count for each health professional discipline working in your program or service. Assume 1950 hours/year = 1.0 FTE.</t>
  </si>
  <si>
    <t>1 day = 0.2</t>
  </si>
  <si>
    <t>Note on physician FTEs: While physicians may not be funded through your program/service budget, if physicians are providing support or service integral to your program, please indicate the approximate FTE by specialty. For example 2 days per month would be (7.5 x 2 x 12)/1950 = 0.09 FTE</t>
  </si>
  <si>
    <t>Specify</t>
  </si>
  <si>
    <t>Use this field to provide a narrative description of any FTE information not captured in the fields above.</t>
  </si>
  <si>
    <t>FTEs Redeployed during fiscal</t>
  </si>
  <si>
    <t>Use field to enter an FTE count of all of your usual staffing that was redeployed (e.g. due to pandemic response)</t>
  </si>
  <si>
    <t>Upload Program Stories</t>
  </si>
  <si>
    <t>Using the template provided, submit one anonymized success story from the fiscal year. This information will help to round out the qualitative description of the contribution of SGS programs and services to the care of older people living with frailty.</t>
  </si>
  <si>
    <t>We encourage stories that details successes/unique situations/challenges</t>
  </si>
  <si>
    <t>Quality improvement, patient perspectives, innovations and challenges all welcome</t>
  </si>
  <si>
    <t>Comments</t>
  </si>
  <si>
    <t>Use this box to share any additional information that will make interpretation of your program data more accurate (e.g. context, unusual circumstances, and additional details).</t>
  </si>
  <si>
    <t>Feel free to include any information pertinent to COVID impact on your program if relevant</t>
  </si>
  <si>
    <t>Senior Focus</t>
  </si>
  <si>
    <t>If the program is not specific to older adults, what % of patients are seen in service that over age 65+</t>
  </si>
  <si>
    <t>Referral/Admission Source</t>
  </si>
  <si>
    <t>In the text box (specify), please type the referral/admission sources for your program.</t>
  </si>
  <si>
    <t>Save</t>
  </si>
  <si>
    <t>Remember to click Save before changing fiscal years and/or re-loading forms</t>
  </si>
  <si>
    <t>Portal Data Elements – Data Entry Instructions</t>
  </si>
  <si>
    <r>
      <t xml:space="preserve">For the last ten patients seen in the fiscal year, take an average of the </t>
    </r>
    <r>
      <rPr>
        <sz val="12"/>
        <color theme="1"/>
        <rFont val="Arial"/>
        <family val="2"/>
      </rPr>
      <t xml:space="preserve"> </t>
    </r>
    <r>
      <rPr>
        <sz val="12"/>
        <color theme="1"/>
        <rFont val="Calibri"/>
        <family val="2"/>
        <scheme val="minor"/>
      </rPr>
      <t>number of days between components (a) Date of referral</t>
    </r>
  </si>
  <si>
    <r>
      <t>□</t>
    </r>
    <r>
      <rPr>
        <sz val="12"/>
        <color theme="1"/>
        <rFont val="Times New Roman"/>
        <family val="1"/>
      </rPr>
      <t xml:space="preserve">      </t>
    </r>
    <r>
      <rPr>
        <sz val="12"/>
        <color theme="1"/>
        <rFont val="Calibri"/>
        <family val="2"/>
        <scheme val="minor"/>
      </rPr>
      <t>Not collected by this program</t>
    </r>
  </si>
  <si>
    <t>PGLO is grateful to the following organizations (and/or sites) who provided program information for some or all of the fiscal years 2019-20, 2020-21, 2021-22. Provided data has been included in this report</t>
  </si>
  <si>
    <t xml:space="preserve">To compile the data included in this report, Provincial Geriatrics Leadership Ontario (PGLO) distributes an annual request (winter/spring) for updates to all known clinical geriatric and seniors mental health services, leveraging the leadership of Regional Geriatric Programs (RGPs) and formal SGS regional entities in Ontario (see Figure). Requested data elements are informed through consultation with provincial partners (see Appendix 1). A demonstration video is prepared for potential contributors to walk through the data entry processes which are housed on a secure portal (see https://secure.hsnsudbury.ca/SGSAssetMapping ). Additional information and data entry supports are provided on the PGLO website at https://rgps.on.ca/resources/sgs-asset-mapping-data-entry-portal/ . In-person webinars are also scheduled to inform contributors about the project, share results and demonstrate data entry processes. 
Incoming data are reviewed by regional programs to support data completeness. Follow up requests for data are sent where data gaps are noted. 
Contributors can enter their data in stages and correct their data independently. Contributors can examine their submissions by a) printing from the portal (print screen) following data entry, b) returning to view and edit their record by re-entering the service type and program name, and c) quickly scanning their entry by refreshing and viewing the mapping tool in the portal.
A cut-off date is established and publicized, after which new submissions will not be included until the next reporting cycle. This allows for the extraction and analysis of data and production of the annual report. The annual report is intended to showcase the most recent past year data and a rolling three-year lookback. During data collection, which lasts several months, periodic data extractions are conducted to review incoming data for completeness. If the number of possible program sites is known, follow up requests for data are sent to groups where large data gaps are noted. </t>
  </si>
  <si>
    <t>Table of Contents</t>
  </si>
  <si>
    <t>Title</t>
  </si>
  <si>
    <t>Service Types</t>
  </si>
  <si>
    <t>The 2019-2022 Specialized and Focused Geriatric Services Asset Inventory Dashboard</t>
  </si>
  <si>
    <t>Cover Sheet</t>
  </si>
  <si>
    <t>Methods and Data Sources</t>
  </si>
  <si>
    <t>Enlarged Chart: Number of  Specialized Geriatric Services by Type and Facility</t>
  </si>
  <si>
    <t>Enlarged Chart: Total Number of Unique Patients Served by Specialized Geriatric Services Type, Health Region and Fiscal Year</t>
  </si>
  <si>
    <t>Enlarged Chart: Total Visits by SGS Type, Health Region and Fiscal Year</t>
  </si>
  <si>
    <t>Englarged Chart: Health Human Resources by Health Region, Discipline, Fiscal Year, SGS Type and Facility</t>
  </si>
  <si>
    <t>Enlarged Chart: Average Wait Time by SGS Type, FIscal Year</t>
  </si>
  <si>
    <t>Enlarged Map: 2019-20</t>
  </si>
  <si>
    <t>Enlarged Map: 2020-21</t>
  </si>
  <si>
    <t>Enlarged Map: 2021-22</t>
  </si>
  <si>
    <t>Submitted SGS Program Data</t>
  </si>
  <si>
    <t>Appendix 1: Data Elements</t>
  </si>
  <si>
    <t>Introduction</t>
  </si>
  <si>
    <t>Limitations</t>
  </si>
  <si>
    <t xml:space="preserve">The SGS Asset Inventory initiative began in 2018. In this fifth year of data collection, PGLO has accumulated enough data to have a picture of utilization and demand as well as general staff mix across various clinical models of geriatric and seniors' mental health services. Additional qualitative information (e.g. narrative program descriptions and success stories) have helped to describe how programs work on the ground. However, data collection, which is almost entirely reliant on manual data collection and submission, has been a challenge, due to over-reliance on front line clinical managers. Releases of incomplete data sets compound add further pressure on already over-burdened potential contributors, who recognize but are unable to address data gaps. Response rates, where known, while adequate for survey methods, are too low to facilitate reliable planning and forecasting at a granular level. Under-representation of the work of physicians as members of the interprofessional team and under reporting of the care provided by geriatric and seniors' mental health teams to caregivers remains problematic. While this important data set provide important insights to inform capacity planning for older persons' care in Ontario, more advanced analytic capacity and business intelligence solutions are needed, as are automated data collection strategies.  </t>
  </si>
  <si>
    <t>Featured Success Stories</t>
  </si>
  <si>
    <t>Provincial Program Submissions</t>
  </si>
  <si>
    <t>Acute mental health services that include short term crisis intervention, risk assessment, symptom reduction, rapid stabilization and active treatment for older people who require more support than can be provided in the community.</t>
  </si>
  <si>
    <t>Inpatient hospital units in an acute care setting for persons who require short-term diagnostic investigation and treatment, may receive patients directly from the emergency department.   Geriatricians or Care of the Elderly physicians may act as Most Responsible Physician on these units.</t>
  </si>
  <si>
    <t>Family physicians who have completed a recognized Care of the Elderly Training Program and hold a certificate of added competence in Family Medicine in Care of the Elderly or their experience has been recognized by attestation. They must be practicing as COE physicians and imbedded in other SGS services. This may include primary care physicians who have received a focused practice designation for Geriatric Medicine or Seniors Mental Health (SMH). Counting those engaged in SGS or SMH (not hospitalists).</t>
  </si>
  <si>
    <t>Inpatient hospital service in which the attending physician, or MRP, for an older adult with complex health concerns is an SGS specialist (GM, GP, COE). Patients may be distributed across the organization. The care team usually includes specialized staff. This team provides recommendations, write orders and implements plans of care.</t>
  </si>
  <si>
    <t>Inpatient Geriatric Co-management services</t>
  </si>
  <si>
    <t>Inpatient hospital service in which the attending physician or MRP for an older adult with complex health concerns is NOT an SGS specialist, but rather a geriatric specialist may consult or co-manage care. Patients may be distributed across the organization. The care team may include specialized staff. This team provides recommendations only, and does not write orders or assume responsibility for implementation of plans of care.</t>
  </si>
  <si>
    <t>Inpatient units accepting admissions from ED, Acute or direct from community following an acute hospital stay, serving patients who are frail with multiple co-morbidities and needing rehab before community discharge. The average length of stay may vary from 15-35 days, or up to 90 days for patients receiving slower stream rehabilitation. Patient may require diagnosis clarification, medication change, and short-term multidisciplinary rehab assessment and treatment. Many of these individuals may live in satellite communities where travel is a barrier to coming to clinic or day hospital frequently.</t>
  </si>
  <si>
    <t>Inpatient units for frail older persons with complex medical conditions who, following an episode of surgery/illness/injury, require an individualized assessment and treatment. These units do not typically receive patients directly from the ED (e.g. community admissions, internal transfer).</t>
  </si>
  <si>
    <t xml:space="preserve">Ambulatory programs that provide diagnostic, rehabilitative, or therapeutic services to persons living in the community who require more care than a Geriatric Clinic can provide.  </t>
  </si>
  <si>
    <t>An ambulatory program providing multi-component intensive day treatment to older individuals with serious mental illness.  Treatment may include individual and group psychotherapy, medication management, and a variety of other individual and group interventions focused on functional, cognitive, and physical impairment; and social concerns. </t>
  </si>
  <si>
    <t>Assessment, diagnose, treatment, monitoring, and follow-up of older persons in a clinic setting (includes general geriatric clinics, geriatric heart function clinics, geriatric osteoporosis, geriatric falls /fracture clinics , Parkinsons clinics etc.).</t>
  </si>
  <si>
    <t>Comprehensive assessments conducted by one or more health care professionals in the older person’s place of residence. These teams collaborate with community and primary care and provide system navigation to keep at-risk seniors at home and out of hospital.</t>
  </si>
  <si>
    <t>Psychiatry specialists who hold a subspecialty in geriatrics and are registered to practice in Ontario (holds FRCPC designation) or may be general psychiatrist who practice part time in Seniors Mental Health.</t>
  </si>
  <si>
    <t>In clinic assessment, treatment and support for older people who are experiencing symptoms of serious mental illness. May include first occurrence of the illness, or an individual requiring longer term intervention (inclusive of Mood clinics, Psychosis clinics etc.).</t>
  </si>
  <si>
    <t>Interprofessional mental health teams who provide specialized geriatric psychiatry consultation that includes assessment (in home or community), diagnosis, treatment and behavioural recommendations that will assist the primary care provider with their treatment plan for their patient.  (includes  Geriatric Mental  Health Outreach Team).</t>
  </si>
  <si>
    <t>Nurse Led Outreach Teams (NLOTs)</t>
  </si>
  <si>
    <t>Nurse-led outreach teams travel to long-term care homes to assess the health care needs of residents and provide timely treatment in the home. These teams of health care professionals help to ensure residents in long-term care homes receive the appropriate care in their home to avoid an unnecessary trip to an emergency department.</t>
  </si>
  <si>
    <t>Tertiary mental health services that include short and longer term crisis intervention, risk assessment, symptom reduction, rapid stabilization and active treatment for older people who require more support than can be provided in the community or in acute care settings.</t>
  </si>
  <si>
    <t>Tertiary mental health services that include short and longer term crisis intervention, risk assessment, symptom reduction, rapid stabilization and active treatment for older people with a diagnosis of dementia who require more support than can be provided in the community or in general acute care facilities.</t>
  </si>
  <si>
    <t>Internal medicine specialists who hold a subspecialty in geriatric medicine and are registered to practice in Ontario (includes those who hold RCPSC certification or who have status as a CPSO Recognized Specialist in geriatrics.</t>
  </si>
  <si>
    <t>Diagnosis, treatment and care for people living with dementia provided at the primary care level through a recognized clinical model and are supported by specialists from geriatric medicine, geriatric psychiatry and cognitive neurology.</t>
  </si>
  <si>
    <t>Diagnosis, treatment and care for people living with dementia provided at the primary care level.</t>
  </si>
  <si>
    <t xml:space="preserve">Specialized interdisciplinary professionals who work collaboratively with a multitude of organizations to provide education, training, and consultative support to staff across various sectors (e.g.  LTC Homes, Retirement Homes, Acute Care, Primary Care and Community). As an essential proponent of BSO’s third pillar of knowledgeable care teams and capacity building, PRCs work as advisors, educators, facilitators, coaches and network builders in the delivery of capacity building activities related to optimizing care for individuals with, or at risk of, responsive behaviours/personal expressions.  </t>
  </si>
  <si>
    <t>Residential Addictions Treatment Programs (for the over 65)</t>
  </si>
  <si>
    <t xml:space="preserve"> Assessment and integrated mental health and addictions treatment in a  residential program, which may include graduated passes home, transitional discharge, family support, and aftercare.</t>
  </si>
  <si>
    <t>A collaborative service that includes on site geriatric psychiatry support that includes indirect support and education, and  direct clinical consultation and follow-up care  with primary care .</t>
  </si>
  <si>
    <t>Locally developed interdisciplinary approach to memory/dementia care in which medical direction is provided by specialists. Focus on neurodegenerative disorders and may support primary collaborative care memory clinics now MINT clinics.</t>
  </si>
  <si>
    <t>New 2022</t>
  </si>
  <si>
    <t xml:space="preserve">A community paramedicine program includes; an identified patient population (case finding), a provision of episodic care (through a care plan), and a case management approach that includes the continuum of care, in collaboration with primary care and/or specialized services. </t>
  </si>
  <si>
    <t>These are programs and services developed by Ontario Health Teams, Primary Care and others (non-specialist) specifically to address the needs of older adults living with complex and chronic health conditions and their caregivers.</t>
  </si>
  <si>
    <t>A program that provides consultation with geriatrics trained experts (e.g. specialist physician, physiotherapist etc.) to assess people over the age of 65 who are having falls or are at risk of falling. </t>
  </si>
  <si>
    <t>Geriatric Urgent Care</t>
  </si>
  <si>
    <t>A clinic that provides timely comprehensive geriatric assessments for patients seen in the Emergency Department but not requiring admission and inpatients ready for discharge, who require a timely comprehensive geriatric assessment.</t>
  </si>
  <si>
    <t>The Hospital Elder Life Program (HELP) aims to keep hospitalized older adults mentally and physically active which helps to prevent delirium and functional decline.</t>
  </si>
  <si>
    <t>Inpatient enhanced Geriatric Consult Services/Virtual Ward</t>
  </si>
  <si>
    <t>A telemedicine based service that operates in a virtual only capacity. May include e-consult services (e.g. Ontario Telehealth Network). Excludes programs that also offer in person visits, which are reported elsewhere. Location of base (e.g. urban centre) does not reflect distribution of service (e.g. remote north).</t>
  </si>
  <si>
    <t>Count of SGS Programs</t>
  </si>
  <si>
    <t>Total Num Unique Patients Served</t>
  </si>
  <si>
    <t>Total FTEs</t>
  </si>
  <si>
    <t>2021-2022 Totals</t>
  </si>
  <si>
    <t>LTC Support</t>
  </si>
  <si>
    <t>data provided by T Pulfer</t>
  </si>
  <si>
    <t>Data provided by T pulfer</t>
  </si>
  <si>
    <t>Data provided by M. Prior</t>
  </si>
  <si>
    <t>Acute Geriatric Psychiatry units</t>
  </si>
  <si>
    <t>Other Services</t>
  </si>
  <si>
    <r>
      <t xml:space="preserve">The Asset Inventory also permits contributors to identify new and emerging models and definitions. The following programs were submitted as "Other":
</t>
    </r>
    <r>
      <rPr>
        <b/>
        <sz val="11"/>
        <color theme="1"/>
        <rFont val="Calibri"/>
        <family val="2"/>
        <scheme val="minor"/>
      </rPr>
      <t>Central Intake Services</t>
    </r>
    <r>
      <rPr>
        <sz val="11"/>
        <color theme="1"/>
        <rFont val="Calibri"/>
        <family val="2"/>
        <scheme val="minor"/>
      </rPr>
      <t xml:space="preserve">
The Ottawa Hospital
</t>
    </r>
    <r>
      <rPr>
        <b/>
        <sz val="11"/>
        <color theme="1"/>
        <rFont val="Calibri"/>
        <family val="2"/>
        <scheme val="minor"/>
      </rPr>
      <t>Continence Clinic/Clinique de continence</t>
    </r>
    <r>
      <rPr>
        <sz val="11"/>
        <color theme="1"/>
        <rFont val="Calibri"/>
        <family val="2"/>
        <scheme val="minor"/>
      </rPr>
      <t xml:space="preserve">
Hôpital Monfort
</t>
    </r>
    <r>
      <rPr>
        <b/>
        <sz val="11"/>
        <color theme="1"/>
        <rFont val="Calibri"/>
        <family val="2"/>
        <scheme val="minor"/>
      </rPr>
      <t xml:space="preserve">Geriatric and Geriatric Psychiatry Outpatient Clinics and Outreach Team
</t>
    </r>
    <r>
      <rPr>
        <sz val="11"/>
        <color theme="1"/>
        <rFont val="Calibri"/>
        <family val="2"/>
        <scheme val="minor"/>
      </rPr>
      <t xml:space="preserve">Community Addiction and Mental Health Services of Haldimand and Norfolk (CAMHS) - Specialized Geriatric Services
</t>
    </r>
    <r>
      <rPr>
        <b/>
        <sz val="11"/>
        <color theme="1"/>
        <rFont val="Calibri"/>
        <family val="2"/>
        <scheme val="minor"/>
      </rPr>
      <t>Reactivation Care Unit</t>
    </r>
    <r>
      <rPr>
        <sz val="11"/>
        <color theme="1"/>
        <rFont val="Calibri"/>
        <family val="2"/>
        <scheme val="minor"/>
      </rPr>
      <t xml:space="preserve">
Health Sciences North - Ramsay Lake Health Centre
</t>
    </r>
    <r>
      <rPr>
        <b/>
        <sz val="11"/>
        <color theme="1"/>
        <rFont val="Calibri"/>
        <family val="2"/>
        <scheme val="minor"/>
      </rPr>
      <t xml:space="preserve">Transitional and Mobile Services
</t>
    </r>
    <r>
      <rPr>
        <sz val="11"/>
        <color theme="1"/>
        <rFont val="Calibri"/>
        <family val="2"/>
        <scheme val="minor"/>
      </rPr>
      <t xml:space="preserve">Wendat Community Programs (Services for Seniors: Mobile Social Work Service, Transitional Support)
Hamilton Health Sciences (OTs2Go Mobile Seating Assessment Service)
</t>
    </r>
    <r>
      <rPr>
        <b/>
        <sz val="11"/>
        <color theme="1"/>
        <rFont val="Calibri"/>
        <family val="2"/>
        <scheme val="minor"/>
      </rPr>
      <t xml:space="preserve">Integrated Geriatric Psychiatry and Behavioural Support Team
</t>
    </r>
    <r>
      <rPr>
        <sz val="11"/>
        <color theme="1"/>
        <rFont val="Calibri"/>
        <family val="2"/>
        <scheme val="minor"/>
      </rPr>
      <t xml:space="preserve">The Ottawa Hospital
</t>
    </r>
  </si>
  <si>
    <t>Twenty six different service types have been defined through consultation. A "service type" includes specific service delivery features, such as 
- Unique program/service goals and objectives
- An identified, evidence informed model of care
- A specific enduring location (inpatient, outpatient, community, long term care, primary care, virtual)
- Dedicated staffing/staff mix
Service types are generally supported in evidence or evaluation literature and may include provincially recognized program roles (e.g. Geriatric Emergency Management nurses, Psychogeriatric Resource Consultants, Nurse Led Outreach Teams). When defining a service type, definitions shoud be clearly distinguishable from other service types. The list of service types and definitions is provided below. Where contributors provided additional information about a service type (e.g. clinical model), this has been summarized and hyperlinked for further reading.</t>
  </si>
  <si>
    <t>Response Rates</t>
  </si>
  <si>
    <t>The total number of specialized geriatric services (by type) operating in Ontario is not yet known. Using previous reports (2017-18) and a web-survey of organizational websites completed in 2022, we have identified 23 additional hospitals, 50 Family Health Teams and 55 Community Health Centres  that appear to be operating geriatric or focused older adult programs who did not provide data for the 2019-2022 Specialized and Focused Geriatric Services Asset Inventory. PGLO welcomes dialogue with Ontario Health and the Ministry of Health to identify strategies to extend the reach of this initiative.</t>
  </si>
  <si>
    <t>27% of the funded Nurse Practitioner (NP) positions (19.7 of 72.7 FTEs) and 91% of the funded Registered Nurse (RN) positions (9.6 of 10.5 FTEs)</t>
  </si>
  <si>
    <t>Estimated Response Rate 2021-22 (where known)</t>
  </si>
  <si>
    <t>Care of the Elderly Physicians (a)</t>
  </si>
  <si>
    <t>Geriatricians (b)</t>
  </si>
  <si>
    <t>Geriatric Psychiatrists (c)</t>
  </si>
  <si>
    <t>(a) 143 Care of the Elderly Physicians as per https://www.ncbi.nlm.nih.gov/pmc/articles/PMC7458599/</t>
  </si>
  <si>
    <t>(b) 153 Geriatricians as per https://www.ncbi.nlm.nih.gov/pmc/articles/PMC7458599/</t>
  </si>
  <si>
    <t>(c) 166 Geriatric Psychiatrists as per https://www.ncbi.nlm.nih.gov/pmc/articles/PMC7458599/</t>
  </si>
  <si>
    <t>Primary Care Collaborative Memory Clinics (includes MINT clinics) (d)</t>
  </si>
  <si>
    <t>(d) 100 sites as per https://mintmemory.ca/clinic-locations</t>
  </si>
  <si>
    <t>(e) 50 PRCs as per https://brainxchange.ca/Public/Files/Ontario-Strategy/Init-8-Final-Evaluation-Report-Overview-of-Res.aspx</t>
  </si>
  <si>
    <t>Psychogeriatric Resource Consultants €</t>
  </si>
  <si>
    <t>Internal medicine specialists who hold a subspecialty in geriatric medicine and are registered to practice in Ontario (includes those who hold RCPSC certification or who have status as a CPSO Recognized Specialist in geriatrics).</t>
  </si>
  <si>
    <t>Beginning in 2018, at the request of the Ministry of Health, PGLO commenced the collection of comprehensive data related to specialized geriatric programs and services in the province of Ontario. Specialized Geriatric Services (SGS) are defined as comprehensive, coordinated health services that assess, diagnose, and treat older adults living with complex health and social conditions. These services are provided across the continuum of care by interprofessional teams with expertise in the care of older adults. While the initial data collection was focused on SGS programs (including geriatric medicine and seniors mental health programs), in 2021 additional sites (e.g. Ontario Health Teams) who were implementing programming focused on older adults living with complex health conditions were also invited to submit data, to enable a more fulsome picture of supports for this population. To reflect this change, the initiative was renamed to the Specialized and Focused Geriatric Services Asset Inventory.
The Provincial Specialized and Focused Geriatric Services Asset Inventory informs a current state view of the supply and utilization of health services designed for older people living with complex health conditions. Data is collected directly from programs and services via a secure customized web portal designed in collaboration with, and maintained by, Health Sciences North.
The data collected is used to produce maps and reports that:
• Enable the public and others to locate geriatric services in their community
• Contribute to capacity planning by identifying the current supply and utilization of geriatric services
• Support the spread of effective clinical models
• Inform management decision making and health system design
The data picture presented in this report reflects the only data initiative focused solely on geriatric clinical services in the province, and the picture painted is far from complete.
Efforts to strengthen the infrastructure for geriatric services provincially may improve data collection and enhance capacity planning efforts that can better inform health system
transformation and address the unique requirements of older adults in Ontario.
Data note: This report includes data collected up to February 15, 2023 for the fiscal years 2019-20, 2020-21 and 2021-22</t>
  </si>
  <si>
    <r>
      <rPr>
        <b/>
        <sz val="14"/>
        <color theme="1"/>
        <rFont val="Calibri"/>
        <family val="2"/>
        <scheme val="minor"/>
      </rPr>
      <t xml:space="preserve">Note: </t>
    </r>
    <r>
      <rPr>
        <sz val="14"/>
        <color theme="1"/>
        <rFont val="Calibri"/>
        <family val="2"/>
        <scheme val="minor"/>
      </rPr>
      <t>To view larger images, increase the magnification on the page or click the coloured button found in each tile to go to the elarged view found in the tab of the same colour</t>
    </r>
  </si>
  <si>
    <t>Provincial Programs include government-funded partners who provide provincial coordination, planning, clinical service design, and program delivery to older adults living with complex conditions and their care partners. These partners meet regularly to identify: existing roles and relationships; shared goals and priorities; perspectives and insights to inform provincial planning; and opportunities for ongoing system-wide collaboration.
Given that older adults may use a number of different services, several provincial programs have provided summaries for inclusion in this report. Click on the logo below to view the associated program report</t>
  </si>
  <si>
    <t>OH West</t>
  </si>
  <si>
    <t>OH Central</t>
  </si>
  <si>
    <t>OH Toronto</t>
  </si>
  <si>
    <t>OH East</t>
  </si>
  <si>
    <t>OH North</t>
  </si>
  <si>
    <t>Total</t>
  </si>
  <si>
    <t>FTEs[1]</t>
  </si>
  <si>
    <t>Accepted Referrals for Individuals (annual total)</t>
  </si>
  <si>
    <t>Avg. Caseload of Individuals</t>
  </si>
  <si>
    <t>(each quarter)</t>
  </si>
  <si>
    <t>Avg. Caseload of Family Care Partners</t>
  </si>
  <si>
    <t>[1] Includes BSO FTEs funded to support LTC from the MLTC’s BSO in LTC Investment. Excludes BSO FTEs funded via any other sources (e.g., LTC home-leveraged, OH-leveraged, etc.).</t>
  </si>
  <si>
    <t>Psychogeriatric Assessment Clinic</t>
  </si>
  <si>
    <t>Data collection for the SGS Asset Inventory includes an invitation to programs and service to sunmitt success stories and other narrative information to promote understanding of the work of SGS, the complexity of the patient population and the wide range of expert-informed and innovative interventions developed and implement to support older adults to remain living at home. This section includes a sampling of anonymized stories submitted by contributors, and several program descriptions that offer insights into the work of SGS.</t>
  </si>
  <si>
    <t>PGLO1001</t>
  </si>
  <si>
    <t>PGLO1002</t>
  </si>
  <si>
    <t>Errors &amp; Omissions</t>
  </si>
  <si>
    <t>Prepared by</t>
  </si>
  <si>
    <t>Release Date</t>
  </si>
  <si>
    <r>
      <t xml:space="preserve">PGLO strives for accuracy and completeness. 
</t>
    </r>
    <r>
      <rPr>
        <b/>
        <sz val="11"/>
        <color theme="1"/>
        <rFont val="Calibri"/>
        <family val="2"/>
        <scheme val="minor"/>
      </rPr>
      <t>If a record is incorrect, please note the asset identifier (Column A, Tab: Submitted SGS Program Data) and contact kkay@rgpo.ca to report the correct information.</t>
    </r>
  </si>
  <si>
    <r>
      <t xml:space="preserve">To enter </t>
    </r>
    <r>
      <rPr>
        <b/>
        <sz val="11"/>
        <color rgb="FF0089A2"/>
        <rFont val="Calibri (Body)"/>
      </rPr>
      <t>new or missing data</t>
    </r>
    <r>
      <rPr>
        <sz val="11"/>
        <color rgb="FF0089A2"/>
        <rFont val="Calibri (Body)"/>
      </rPr>
      <t>,</t>
    </r>
    <r>
      <rPr>
        <sz val="11"/>
        <color theme="1"/>
        <rFont val="Calibri"/>
        <family val="2"/>
        <scheme val="minor"/>
      </rPr>
      <t xml:space="preserve"> please visit the SGS Asset Mapping portal. PGLO periodically solicits updates from SGS programs and services to ensure the most current state picture of supply and utilization data is available to support capacity planning.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</si>
</sst>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_(* \(#,##0.00\);_(* &quot;-&quot;??_);_(@_)"/>
    <numFmt numFmtId="164" formatCode="0.0"/>
    <numFmt numFmtId="165" formatCode="_(* #,##0_);_(* \(#,##0\);_(* &quot;-&quot;??_);_(@_)"/>
  </numFmts>
  <fonts count="44"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rgb="FF000000"/>
      <name val="Calibri"/>
      <family val="2"/>
      <scheme val="minor"/>
    </font>
    <font>
      <sz val="14"/>
      <color theme="1"/>
      <name val="Calibri"/>
      <family val="2"/>
      <scheme val="minor"/>
    </font>
    <font>
      <b/>
      <sz val="14"/>
      <color theme="1"/>
      <name val="Calibri"/>
      <family val="2"/>
      <scheme val="minor"/>
    </font>
    <font>
      <sz val="11"/>
      <color theme="1"/>
      <name val="Calibri"/>
      <family val="2"/>
      <scheme val="minor"/>
    </font>
    <font>
      <b/>
      <sz val="16"/>
      <color theme="9" tint="-0.499984740745262"/>
      <name val="Calibri"/>
      <family val="2"/>
      <scheme val="minor"/>
    </font>
    <font>
      <b/>
      <sz val="20"/>
      <color rgb="FF0089A2"/>
      <name val="Calibri"/>
      <family val="2"/>
      <scheme val="minor"/>
    </font>
    <font>
      <b/>
      <sz val="11"/>
      <color theme="1"/>
      <name val="Calibri"/>
      <family val="2"/>
      <scheme val="minor"/>
    </font>
    <font>
      <sz val="11"/>
      <color rgb="FF000000"/>
      <name val="Calibri"/>
      <family val="2"/>
      <scheme val="minor"/>
    </font>
    <font>
      <sz val="12"/>
      <color theme="1"/>
      <name val="Arial"/>
      <family val="2"/>
    </font>
    <font>
      <sz val="12"/>
      <color theme="1"/>
      <name val="Times New Roman"/>
      <family val="1"/>
    </font>
    <font>
      <u/>
      <sz val="12"/>
      <color theme="10"/>
      <name val="Calibri"/>
      <family val="2"/>
      <scheme val="minor"/>
    </font>
    <font>
      <b/>
      <sz val="14"/>
      <color theme="9" tint="-0.499984740745262"/>
      <name val="Calibri"/>
      <family val="2"/>
      <scheme val="minor"/>
    </font>
    <font>
      <u/>
      <sz val="11"/>
      <color theme="10"/>
      <name val="Calibri"/>
      <family val="2"/>
      <scheme val="minor"/>
    </font>
    <font>
      <b/>
      <sz val="11"/>
      <color rgb="FF000000"/>
      <name val="Calibri"/>
      <family val="2"/>
      <scheme val="minor"/>
    </font>
    <font>
      <b/>
      <sz val="11"/>
      <color rgb="FF0089A2"/>
      <name val="Calibri"/>
      <family val="2"/>
      <scheme val="minor"/>
    </font>
    <font>
      <b/>
      <sz val="16"/>
      <color rgb="FF0089A2"/>
      <name val="Calibri"/>
      <family val="2"/>
      <scheme val="minor"/>
    </font>
    <font>
      <b/>
      <sz val="11"/>
      <color theme="1"/>
      <name val="Calibri"/>
      <family val="2"/>
    </font>
    <font>
      <sz val="11"/>
      <color theme="1"/>
      <name val="Calibri"/>
      <family val="2"/>
    </font>
    <font>
      <b/>
      <sz val="11"/>
      <color rgb="FF000000"/>
      <name val="Calibri"/>
      <family val="2"/>
    </font>
    <font>
      <sz val="11"/>
      <color rgb="FF000000"/>
      <name val="Calibri"/>
      <family val="2"/>
    </font>
    <font>
      <b/>
      <i/>
      <sz val="11"/>
      <color rgb="FF000000"/>
      <name val="Calibri"/>
      <family val="2"/>
    </font>
    <font>
      <b/>
      <i/>
      <sz val="11"/>
      <color theme="1"/>
      <name val="Calibri"/>
      <family val="2"/>
    </font>
    <font>
      <sz val="14"/>
      <color rgb="FF000000"/>
      <name val="Calibri"/>
      <family val="2"/>
      <scheme val="minor"/>
    </font>
    <font>
      <sz val="14"/>
      <color theme="10"/>
      <name val="Calibri"/>
      <family val="2"/>
      <scheme val="minor"/>
    </font>
    <font>
      <sz val="11"/>
      <color rgb="FF0089A2"/>
      <name val="Calibri (Body)"/>
    </font>
    <font>
      <b/>
      <sz val="11"/>
      <color rgb="FF0089A2"/>
      <name val="Calibri (Body)"/>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89A2"/>
        <bgColor indexed="64"/>
      </patternFill>
    </fill>
    <fill>
      <patternFill patternType="solid">
        <fgColor rgb="FFE9F1F5"/>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2F2F2"/>
        <bgColor indexed="64"/>
      </patternFill>
    </fill>
    <fill>
      <patternFill patternType="solid">
        <fgColor rgb="FFD9D9D9"/>
        <bgColor indexed="64"/>
      </patternFill>
    </fill>
    <fill>
      <patternFill patternType="solid">
        <fgColor rgb="FFBDD6EE"/>
        <bgColor indexed="64"/>
      </patternFill>
    </fill>
    <fill>
      <patternFill patternType="solid">
        <fgColor rgb="FFFFFFFF"/>
        <bgColor indexed="64"/>
      </patternFill>
    </fill>
    <fill>
      <patternFill patternType="solid">
        <fgColor rgb="FFF7CAAC"/>
        <bgColor indexed="64"/>
      </patternFill>
    </fill>
  </fills>
  <borders count="3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right style="medium">
        <color indexed="64"/>
      </right>
      <top/>
      <bottom style="medium">
        <color rgb="FF000000"/>
      </bottom>
      <diagonal/>
    </border>
    <border>
      <left style="medium">
        <color rgb="FF000000"/>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1" fillId="0" borderId="0"/>
    <xf numFmtId="0" fontId="28" fillId="0" borderId="0" applyNumberFormat="0" applyFill="0" applyBorder="0" applyAlignment="0" applyProtection="0"/>
    <xf numFmtId="0" fontId="30" fillId="0" borderId="0" applyNumberFormat="0" applyFill="0" applyBorder="0" applyAlignment="0" applyProtection="0"/>
  </cellStyleXfs>
  <cellXfs count="101">
    <xf numFmtId="0" fontId="0" fillId="0" borderId="0" xfId="0"/>
    <xf numFmtId="164" fontId="0" fillId="0" borderId="0" xfId="0" applyNumberFormat="1"/>
    <xf numFmtId="0" fontId="0" fillId="0" borderId="0" xfId="0" pivotButton="1"/>
    <xf numFmtId="0" fontId="0" fillId="0" borderId="0" xfId="0" applyAlignment="1">
      <alignment horizontal="left"/>
    </xf>
    <xf numFmtId="0" fontId="0" fillId="0" borderId="0" xfId="0" applyAlignment="1">
      <alignment horizontal="left" indent="1"/>
    </xf>
    <xf numFmtId="165" fontId="0" fillId="0" borderId="0" xfId="0" applyNumberFormat="1"/>
    <xf numFmtId="2" fontId="0" fillId="0" borderId="0" xfId="0" applyNumberFormat="1"/>
    <xf numFmtId="0" fontId="19" fillId="0" borderId="0" xfId="0" applyFont="1"/>
    <xf numFmtId="0" fontId="22" fillId="0" borderId="0" xfId="44" applyFont="1"/>
    <xf numFmtId="0" fontId="21" fillId="0" borderId="0" xfId="44"/>
    <xf numFmtId="15" fontId="21" fillId="0" borderId="0" xfId="44" applyNumberFormat="1" applyAlignment="1">
      <alignment horizontal="left"/>
    </xf>
    <xf numFmtId="0" fontId="23" fillId="0" borderId="0" xfId="0" applyFont="1"/>
    <xf numFmtId="0" fontId="1" fillId="0" borderId="0" xfId="44" applyFont="1" applyAlignment="1">
      <alignment wrapText="1"/>
    </xf>
    <xf numFmtId="0" fontId="24" fillId="0" borderId="0" xfId="0" applyFont="1" applyAlignment="1">
      <alignment horizontal="center" vertical="center"/>
    </xf>
    <xf numFmtId="0" fontId="16" fillId="0" borderId="10" xfId="0" applyFont="1" applyBorder="1" applyAlignment="1">
      <alignment vertical="center" wrapText="1"/>
    </xf>
    <xf numFmtId="0" fontId="16" fillId="0" borderId="11" xfId="0" applyFont="1"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top" wrapText="1"/>
    </xf>
    <xf numFmtId="0" fontId="0" fillId="0" borderId="16" xfId="0" applyBorder="1" applyAlignment="1">
      <alignment vertical="center" wrapText="1"/>
    </xf>
    <xf numFmtId="0" fontId="0" fillId="0" borderId="15" xfId="0" applyBorder="1" applyAlignment="1">
      <alignment horizontal="left" vertical="center" wrapText="1" indent="4"/>
    </xf>
    <xf numFmtId="0" fontId="0" fillId="0" borderId="18" xfId="0" applyBorder="1" applyAlignment="1">
      <alignment vertical="center" wrapText="1"/>
    </xf>
    <xf numFmtId="0" fontId="29" fillId="0" borderId="0" xfId="44" applyFont="1"/>
    <xf numFmtId="0" fontId="21" fillId="33" borderId="0" xfId="44" applyFill="1"/>
    <xf numFmtId="0" fontId="28" fillId="0" borderId="0" xfId="45"/>
    <xf numFmtId="0" fontId="0" fillId="0" borderId="0" xfId="44" applyFont="1"/>
    <xf numFmtId="0" fontId="25" fillId="34" borderId="21" xfId="0" applyFont="1" applyFill="1" applyBorder="1" applyAlignment="1">
      <alignment vertical="center" wrapText="1"/>
    </xf>
    <xf numFmtId="0" fontId="21" fillId="0" borderId="21" xfId="0" applyFont="1" applyBorder="1" applyAlignment="1">
      <alignment vertical="center" wrapText="1"/>
    </xf>
    <xf numFmtId="0" fontId="25" fillId="0" borderId="21" xfId="0" applyFont="1" applyBorder="1" applyAlignment="1">
      <alignment vertical="center" wrapText="1"/>
    </xf>
    <xf numFmtId="0" fontId="31" fillId="34" borderId="21" xfId="0" applyFont="1" applyFill="1" applyBorder="1" applyAlignment="1">
      <alignment vertical="center" wrapText="1"/>
    </xf>
    <xf numFmtId="0" fontId="16" fillId="35" borderId="22" xfId="0" applyFont="1" applyFill="1" applyBorder="1" applyAlignment="1">
      <alignment horizontal="right"/>
    </xf>
    <xf numFmtId="0" fontId="16" fillId="36" borderId="23" xfId="0" applyFont="1" applyFill="1" applyBorder="1" applyAlignment="1">
      <alignment horizontal="right"/>
    </xf>
    <xf numFmtId="165" fontId="0" fillId="0" borderId="0" xfId="42" applyNumberFormat="1" applyFont="1"/>
    <xf numFmtId="0" fontId="16" fillId="0" borderId="0" xfId="0" applyFont="1" applyAlignment="1">
      <alignment horizontal="right"/>
    </xf>
    <xf numFmtId="14" fontId="0" fillId="0" borderId="0" xfId="0" applyNumberFormat="1"/>
    <xf numFmtId="0" fontId="28" fillId="0" borderId="21" xfId="45" applyBorder="1" applyAlignment="1">
      <alignment vertical="center" wrapText="1"/>
    </xf>
    <xf numFmtId="0" fontId="32" fillId="0" borderId="0" xfId="44" applyFont="1"/>
    <xf numFmtId="0" fontId="32" fillId="0" borderId="21" xfId="0" applyFont="1" applyBorder="1" applyAlignment="1">
      <alignment vertical="center" wrapText="1"/>
    </xf>
    <xf numFmtId="0" fontId="33" fillId="0" borderId="0" xfId="44" applyFont="1"/>
    <xf numFmtId="0" fontId="32" fillId="0" borderId="21" xfId="44" applyFont="1" applyBorder="1" applyAlignment="1">
      <alignment wrapText="1"/>
    </xf>
    <xf numFmtId="0" fontId="21" fillId="0" borderId="21" xfId="44" applyBorder="1" applyAlignment="1">
      <alignment horizontal="center"/>
    </xf>
    <xf numFmtId="9" fontId="21" fillId="0" borderId="21" xfId="44" applyNumberFormat="1" applyBorder="1" applyAlignment="1">
      <alignment horizontal="center"/>
    </xf>
    <xf numFmtId="0" fontId="21" fillId="0" borderId="21" xfId="44" applyBorder="1" applyAlignment="1">
      <alignment horizontal="center" wrapText="1"/>
    </xf>
    <xf numFmtId="9" fontId="21" fillId="0" borderId="21" xfId="43" applyFont="1" applyBorder="1" applyAlignment="1">
      <alignment horizontal="center"/>
    </xf>
    <xf numFmtId="0" fontId="21" fillId="0" borderId="0" xfId="44" applyAlignment="1">
      <alignment horizontal="center"/>
    </xf>
    <xf numFmtId="0" fontId="25" fillId="0" borderId="0" xfId="0" applyFont="1" applyAlignment="1">
      <alignment vertical="center"/>
    </xf>
    <xf numFmtId="0" fontId="34" fillId="0" borderId="24" xfId="0" applyFont="1" applyBorder="1" applyAlignment="1">
      <alignment vertical="center" wrapText="1"/>
    </xf>
    <xf numFmtId="0" fontId="34" fillId="0" borderId="25" xfId="0" applyFont="1" applyBorder="1" applyAlignment="1">
      <alignment horizontal="center" vertical="center" wrapText="1"/>
    </xf>
    <xf numFmtId="0" fontId="28" fillId="0" borderId="26" xfId="45" applyBorder="1" applyAlignment="1">
      <alignment vertical="center" wrapText="1"/>
    </xf>
    <xf numFmtId="0" fontId="35" fillId="0" borderId="27" xfId="0" applyFont="1" applyBorder="1" applyAlignment="1">
      <alignment horizontal="center" vertical="center" wrapText="1"/>
    </xf>
    <xf numFmtId="0" fontId="36" fillId="37" borderId="27" xfId="0" applyFont="1" applyFill="1" applyBorder="1" applyAlignment="1">
      <alignment horizontal="center" vertical="center" wrapText="1"/>
    </xf>
    <xf numFmtId="0" fontId="34" fillId="0" borderId="26" xfId="0" applyFont="1" applyBorder="1" applyAlignment="1">
      <alignment horizontal="right" vertical="center" wrapText="1"/>
    </xf>
    <xf numFmtId="3" fontId="25" fillId="0" borderId="27" xfId="0" applyNumberFormat="1" applyFont="1" applyBorder="1" applyAlignment="1">
      <alignment horizontal="center" vertical="center" wrapText="1"/>
    </xf>
    <xf numFmtId="3" fontId="31" fillId="37" borderId="27" xfId="0" applyNumberFormat="1" applyFont="1" applyFill="1" applyBorder="1" applyAlignment="1">
      <alignment horizontal="center" vertical="center" wrapText="1"/>
    </xf>
    <xf numFmtId="0" fontId="34" fillId="0" borderId="28" xfId="0" applyFont="1" applyBorder="1" applyAlignment="1">
      <alignment horizontal="right" vertical="center" wrapText="1"/>
    </xf>
    <xf numFmtId="0" fontId="39" fillId="38" borderId="27" xfId="0" applyFont="1" applyFill="1" applyBorder="1" applyAlignment="1">
      <alignment vertical="center" wrapText="1"/>
    </xf>
    <xf numFmtId="0" fontId="28" fillId="0" borderId="0" xfId="45" applyAlignment="1">
      <alignment vertical="center"/>
    </xf>
    <xf numFmtId="0" fontId="39" fillId="39" borderId="27" xfId="0" applyFont="1" applyFill="1" applyBorder="1" applyAlignment="1">
      <alignment vertical="center" wrapText="1"/>
    </xf>
    <xf numFmtId="3" fontId="25" fillId="40" borderId="27" xfId="0" applyNumberFormat="1" applyFont="1" applyFill="1" applyBorder="1" applyAlignment="1">
      <alignment horizontal="center" vertical="center" wrapText="1"/>
    </xf>
    <xf numFmtId="0" fontId="25" fillId="40" borderId="27" xfId="0" applyFont="1" applyFill="1" applyBorder="1" applyAlignment="1">
      <alignment horizontal="center" vertical="center" wrapText="1"/>
    </xf>
    <xf numFmtId="0" fontId="25" fillId="0" borderId="27" xfId="0" applyFont="1" applyBorder="1" applyAlignment="1">
      <alignment horizontal="center" vertical="center" wrapText="1"/>
    </xf>
    <xf numFmtId="0" fontId="39" fillId="41" borderId="27" xfId="0" applyFont="1" applyFill="1" applyBorder="1" applyAlignment="1">
      <alignment vertical="center" wrapText="1"/>
    </xf>
    <xf numFmtId="0" fontId="28" fillId="34" borderId="21" xfId="45" applyFill="1" applyBorder="1" applyAlignment="1">
      <alignment vertical="center" wrapText="1"/>
    </xf>
    <xf numFmtId="0" fontId="33" fillId="0" borderId="0" xfId="0" applyFont="1" applyAlignment="1">
      <alignment vertical="center" wrapText="1"/>
    </xf>
    <xf numFmtId="0" fontId="19" fillId="0" borderId="0" xfId="0" applyFont="1" applyAlignment="1">
      <alignment vertical="center" wrapText="1"/>
    </xf>
    <xf numFmtId="0" fontId="41" fillId="0" borderId="0" xfId="45" applyFont="1" applyBorder="1" applyAlignment="1">
      <alignment vertical="center" wrapText="1"/>
    </xf>
    <xf numFmtId="0" fontId="40" fillId="34" borderId="0" xfId="0" applyFont="1" applyFill="1" applyAlignment="1">
      <alignment vertical="center" wrapText="1"/>
    </xf>
    <xf numFmtId="0" fontId="21" fillId="0" borderId="0" xfId="44" applyAlignment="1">
      <alignment horizontal="left" wrapText="1"/>
    </xf>
    <xf numFmtId="0" fontId="1" fillId="0" borderId="0" xfId="44" applyFont="1" applyAlignment="1">
      <alignment horizontal="left" wrapText="1"/>
    </xf>
    <xf numFmtId="0" fontId="21" fillId="0" borderId="0" xfId="44" applyAlignment="1">
      <alignment horizontal="left" vertical="top" wrapText="1"/>
    </xf>
    <xf numFmtId="0" fontId="0" fillId="0" borderId="0" xfId="0" applyAlignment="1">
      <alignment horizontal="left" vertical="top" wrapText="1"/>
    </xf>
    <xf numFmtId="3" fontId="31" fillId="37" borderId="31" xfId="0" applyNumberFormat="1" applyFont="1" applyFill="1" applyBorder="1" applyAlignment="1">
      <alignment horizontal="center" vertical="center" wrapText="1"/>
    </xf>
    <xf numFmtId="3" fontId="31" fillId="37" borderId="26" xfId="0" applyNumberFormat="1" applyFont="1" applyFill="1" applyBorder="1" applyAlignment="1">
      <alignment horizontal="center" vertical="center" wrapText="1"/>
    </xf>
    <xf numFmtId="0" fontId="25" fillId="0" borderId="31" xfId="0" applyFont="1" applyBorder="1" applyAlignment="1">
      <alignment horizontal="center" vertical="center" wrapText="1"/>
    </xf>
    <xf numFmtId="0" fontId="25" fillId="0" borderId="26" xfId="0" applyFont="1" applyBorder="1" applyAlignment="1">
      <alignment horizontal="center" vertical="center" wrapText="1"/>
    </xf>
    <xf numFmtId="0" fontId="38" fillId="41" borderId="29" xfId="0" applyFont="1" applyFill="1" applyBorder="1" applyAlignment="1">
      <alignment vertical="center" wrapText="1"/>
    </xf>
    <xf numFmtId="0" fontId="38" fillId="41" borderId="30" xfId="0" applyFont="1" applyFill="1" applyBorder="1" applyAlignment="1">
      <alignment vertical="center" wrapText="1"/>
    </xf>
    <xf numFmtId="0" fontId="38" fillId="41" borderId="25" xfId="0" applyFont="1" applyFill="1" applyBorder="1" applyAlignment="1">
      <alignment vertical="center" wrapText="1"/>
    </xf>
    <xf numFmtId="3" fontId="25" fillId="0" borderId="31" xfId="0" applyNumberFormat="1" applyFont="1" applyBorder="1" applyAlignment="1">
      <alignment horizontal="center" vertical="center" wrapText="1"/>
    </xf>
    <xf numFmtId="3" fontId="25" fillId="0" borderId="26" xfId="0" applyNumberFormat="1" applyFont="1" applyBorder="1" applyAlignment="1">
      <alignment horizontal="center" vertical="center" wrapText="1"/>
    </xf>
    <xf numFmtId="0" fontId="38" fillId="38" borderId="29" xfId="0" applyFont="1" applyFill="1" applyBorder="1" applyAlignment="1">
      <alignment vertical="center" wrapText="1"/>
    </xf>
    <xf numFmtId="0" fontId="38" fillId="38" borderId="30" xfId="0" applyFont="1" applyFill="1" applyBorder="1" applyAlignment="1">
      <alignment vertical="center" wrapText="1"/>
    </xf>
    <xf numFmtId="0" fontId="38" fillId="38" borderId="25" xfId="0" applyFont="1" applyFill="1" applyBorder="1" applyAlignment="1">
      <alignment vertical="center" wrapText="1"/>
    </xf>
    <xf numFmtId="0" fontId="38" fillId="39" borderId="29" xfId="0" applyFont="1" applyFill="1" applyBorder="1" applyAlignment="1">
      <alignment vertical="center" wrapText="1"/>
    </xf>
    <xf numFmtId="0" fontId="38" fillId="39" borderId="30" xfId="0" applyFont="1" applyFill="1" applyBorder="1" applyAlignment="1">
      <alignment vertical="center" wrapText="1"/>
    </xf>
    <xf numFmtId="0" fontId="38" fillId="39" borderId="25" xfId="0" applyFont="1" applyFill="1" applyBorder="1" applyAlignment="1">
      <alignment vertical="center" wrapText="1"/>
    </xf>
    <xf numFmtId="0" fontId="0" fillId="0" borderId="32" xfId="0" applyBorder="1" applyAlignment="1">
      <alignment horizontal="left" wrapText="1"/>
    </xf>
    <xf numFmtId="0" fontId="0" fillId="0" borderId="0" xfId="0" applyAlignment="1">
      <alignment horizontal="left" wrapText="1"/>
    </xf>
    <xf numFmtId="0" fontId="37" fillId="38" borderId="29" xfId="0" applyFont="1" applyFill="1" applyBorder="1" applyAlignment="1">
      <alignment vertical="center" wrapText="1"/>
    </xf>
    <xf numFmtId="0" fontId="37" fillId="38" borderId="30" xfId="0" applyFont="1" applyFill="1" applyBorder="1" applyAlignment="1">
      <alignment vertical="center" wrapText="1"/>
    </xf>
    <xf numFmtId="0" fontId="37" fillId="38" borderId="25" xfId="0" applyFont="1" applyFill="1" applyBorder="1" applyAlignment="1">
      <alignment vertical="center" wrapText="1"/>
    </xf>
    <xf numFmtId="0" fontId="0" fillId="0" borderId="19" xfId="0" applyBorder="1" applyAlignment="1">
      <alignment vertical="center" wrapText="1"/>
    </xf>
    <xf numFmtId="0" fontId="0" fillId="0" borderId="14" xfId="0" applyBorder="1" applyAlignment="1">
      <alignment vertical="center" wrapText="1"/>
    </xf>
    <xf numFmtId="0" fontId="0" fillId="0" borderId="12" xfId="0" applyBorder="1" applyAlignment="1">
      <alignment vertical="center" wrapText="1"/>
    </xf>
    <xf numFmtId="0" fontId="0" fillId="0" borderId="20" xfId="0" applyBorder="1" applyAlignment="1">
      <alignment vertical="center" wrapText="1"/>
    </xf>
    <xf numFmtId="0" fontId="0" fillId="0" borderId="17" xfId="0" applyBorder="1" applyAlignment="1">
      <alignment vertical="center" wrapText="1"/>
    </xf>
    <xf numFmtId="0" fontId="18" fillId="0" borderId="20" xfId="0" applyFont="1" applyBorder="1" applyAlignment="1">
      <alignment vertical="center" wrapText="1"/>
    </xf>
    <xf numFmtId="0" fontId="18" fillId="0" borderId="17" xfId="0" applyFont="1" applyBorder="1" applyAlignment="1">
      <alignment vertical="center" wrapText="1"/>
    </xf>
    <xf numFmtId="0" fontId="0" fillId="0" borderId="0" xfId="0" applyNumberFormat="1"/>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5" builtinId="8"/>
    <cellStyle name="Hyperlink 2" xfId="46" xr:uid="{520D3DC5-B9D3-2B4D-A52A-51CCC85349F5}"/>
    <cellStyle name="Input" xfId="9" builtinId="20" customBuiltin="1"/>
    <cellStyle name="Linked Cell" xfId="12" builtinId="24" customBuiltin="1"/>
    <cellStyle name="Neutral" xfId="8" builtinId="28" customBuiltin="1"/>
    <cellStyle name="Normal" xfId="0" builtinId="0"/>
    <cellStyle name="Normal 2" xfId="44" xr:uid="{670C90F7-0B37-2A47-B394-DEE99F998AD1}"/>
    <cellStyle name="Note" xfId="15" builtinId="10" customBuiltin="1"/>
    <cellStyle name="Output" xfId="10" builtinId="21" customBuiltin="1"/>
    <cellStyle name="Percent" xfId="43" builtinId="5"/>
    <cellStyle name="Title" xfId="1" builtinId="15" customBuiltin="1"/>
    <cellStyle name="Total" xfId="17" builtinId="25" customBuiltin="1"/>
    <cellStyle name="Warning Text" xfId="14" builtinId="11" customBuiltin="1"/>
  </cellStyles>
  <dxfs count="29">
    <dxf>
      <numFmt numFmtId="2" formatCode="0.00"/>
    </dxf>
    <dxf>
      <numFmt numFmtId="165" formatCode="_(* #,##0_);_(* \(#,##0\);_(* &quot;-&quot;??_);_(@_)"/>
    </dxf>
    <dxf>
      <numFmt numFmtId="165" formatCode="_(* #,##0_);_(* \(#,##0\);_(* &quot;-&quot;??_);_(@_)"/>
    </dxf>
    <dxf>
      <numFmt numFmtId="165" formatCode="_(* #,##0_);_(* \(#,##0\);_(* &quot;-&quot;??_);_(@_)"/>
    </dxf>
    <dxf>
      <numFmt numFmtId="165" formatCode="_(* #,##0_);_(* \(#,##0\);_(* &quot;-&quot;??_);_(@_)"/>
    </dxf>
    <dxf>
      <numFmt numFmtId="165" formatCode="_(* #,##0_);_(* \(#,##0\);_(* &quot;-&quot;??_);_(@_)"/>
    </dxf>
    <dxf>
      <numFmt numFmtId="165" formatCode="_(* #,##0_);_(* \(#,##0\);_(* &quot;-&quot;??_);_(@_)"/>
    </dxf>
    <dxf>
      <numFmt numFmtId="165" formatCode="_(* #,##0_);_(* \(#,##0\);_(* &quot;-&quot;??_);_(@_)"/>
    </dxf>
    <dxf>
      <numFmt numFmtId="165" formatCode="_(* #,##0_);_(* \(#,##0\);_(* &quot;-&quot;??_);_(@_)"/>
    </dxf>
    <dxf>
      <numFmt numFmtId="165" formatCode="_(* #,##0_);_(* \(#,##0\);_(* &quot;-&quot;??_);_(@_)"/>
    </dxf>
    <dxf>
      <numFmt numFmtId="165" formatCode="_(* #,##0_);_(* \(#,##0\);_(* &quot;-&quot;??_);_(@_)"/>
    </dxf>
    <dxf>
      <numFmt numFmtId="165" formatCode="_(* #,##0_);_(* \(#,##0\);_(* &quot;-&quot;??_);_(@_)"/>
    </dxf>
    <dxf>
      <numFmt numFmtId="165" formatCode="_(* #,##0_);_(* \(#,##0\);_(* &quot;-&quot;??_);_(@_)"/>
    </dxf>
    <dxf>
      <numFmt numFmtId="165" formatCode="_(* #,##0_);_(* \(#,##0\);_(* &quot;-&quot;??_);_(@_)"/>
    </dxf>
    <dxf>
      <numFmt numFmtId="165" formatCode="_(* #,##0_);_(* \(#,##0\);_(* &quot;-&quot;??_);_(@_)"/>
    </dxf>
    <dxf>
      <numFmt numFmtId="2" formatCode="0.00"/>
    </dxf>
    <dxf>
      <numFmt numFmtId="165" formatCode="_(* #,##0_);_(* \(#,##0\);_(* &quot;-&quot;??_);_(@_)"/>
    </dxf>
    <dxf>
      <numFmt numFmtId="165" formatCode="_(* #,##0_);_(* \(#,##0\);_(* &quot;-&quot;??_);_(@_)"/>
    </dxf>
    <dxf>
      <numFmt numFmtId="165" formatCode="_(* #,##0_);_(* \(#,##0\);_(* &quot;-&quot;??_);_(@_)"/>
    </dxf>
    <dxf>
      <numFmt numFmtId="165" formatCode="_(* #,##0_);_(* \(#,##0\);_(* &quot;-&quot;??_);_(@_)"/>
    </dxf>
    <dxf>
      <numFmt numFmtId="2" formatCode="0.00"/>
    </dxf>
    <dxf>
      <numFmt numFmtId="165" formatCode="_(* #,##0_);_(* \(#,##0\);_(* &quot;-&quot;??_);_(@_)"/>
    </dxf>
    <dxf>
      <numFmt numFmtId="165" formatCode="_(* #,##0_);_(* \(#,##0\);_(* &quot;-&quot;??_);_(@_)"/>
    </dxf>
    <dxf>
      <numFmt numFmtId="165" formatCode="_(* #,##0_);_(* \(#,##0\);_(* &quot;-&quot;??_);_(@_)"/>
    </dxf>
    <dxf>
      <numFmt numFmtId="165" formatCode="_(* #,##0_);_(* \(#,##0\);_(* &quot;-&quot;??_);_(@_)"/>
    </dxf>
    <dxf>
      <numFmt numFmtId="165" formatCode="_(* #,##0_);_(* \(#,##0\);_(* &quot;-&quot;??_);_(@_)"/>
    </dxf>
    <dxf>
      <font>
        <strike val="0"/>
        <outline val="0"/>
        <shadow val="0"/>
        <vertAlign val="baseline"/>
        <sz val="12"/>
        <color theme="1"/>
        <name val="Calibri"/>
        <family val="2"/>
        <scheme val="minor"/>
      </font>
    </dxf>
    <dxf>
      <font>
        <strike val="0"/>
        <outline val="0"/>
        <shadow val="0"/>
        <vertAlign val="baseline"/>
        <sz val="12"/>
        <color theme="1"/>
        <name val="Calibri"/>
        <family val="2"/>
        <scheme val="minor"/>
      </font>
    </dxf>
    <dxf>
      <fill>
        <patternFill patternType="solid">
          <fgColor indexed="64"/>
          <bgColor rgb="FF0089A2"/>
        </patternFill>
      </fill>
    </dxf>
  </dxfs>
  <tableStyles count="1" defaultTableStyle="TableStyleMedium2" defaultPivotStyle="PivotStyleLight16">
    <tableStyle name="Table Style 1" pivot="0" count="0" xr9:uid="{3073BF31-AB6C-DC4F-8941-FCE4D3CF2756}"/>
  </tableStyles>
  <colors>
    <mruColors>
      <color rgb="FF0089A2"/>
      <color rgb="FFDBB13B"/>
      <color rgb="FF184F7C"/>
      <color rgb="FF447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07/relationships/slicerCache" Target="slicerCaches/slicerCache5.xml"/><Relationship Id="rId39" Type="http://schemas.openxmlformats.org/officeDocument/2006/relationships/theme" Target="theme/theme1.xml"/><Relationship Id="rId21" Type="http://schemas.openxmlformats.org/officeDocument/2006/relationships/pivotCacheDefinition" Target="pivotCache/pivotCacheDefinition1.xml"/><Relationship Id="rId34" Type="http://schemas.microsoft.com/office/2007/relationships/slicerCache" Target="slicerCaches/slicerCache13.xml"/><Relationship Id="rId42" Type="http://schemas.microsoft.com/office/2017/10/relationships/person" Target="persons/perso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07/relationships/slicerCache" Target="slicerCaches/slicerCache8.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07/relationships/slicerCache" Target="slicerCaches/slicerCache3.xml"/><Relationship Id="rId32" Type="http://schemas.microsoft.com/office/2007/relationships/slicerCache" Target="slicerCaches/slicerCache11.xml"/><Relationship Id="rId37" Type="http://schemas.microsoft.com/office/2007/relationships/slicerCache" Target="slicerCaches/slicerCache16.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07/relationships/slicerCache" Target="slicerCaches/slicerCache2.xml"/><Relationship Id="rId28" Type="http://schemas.microsoft.com/office/2007/relationships/slicerCache" Target="slicerCaches/slicerCache7.xml"/><Relationship Id="rId36" Type="http://schemas.microsoft.com/office/2007/relationships/slicerCache" Target="slicerCaches/slicerCache1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07/relationships/slicerCache" Target="slicerCaches/slicerCache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07/relationships/slicerCache" Target="slicerCaches/slicerCache1.xml"/><Relationship Id="rId27" Type="http://schemas.microsoft.com/office/2007/relationships/slicerCache" Target="slicerCaches/slicerCache6.xml"/><Relationship Id="rId30" Type="http://schemas.microsoft.com/office/2007/relationships/slicerCache" Target="slicerCaches/slicerCache9.xml"/><Relationship Id="rId35" Type="http://schemas.microsoft.com/office/2007/relationships/slicerCache" Target="slicerCaches/slicerCache14.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07/relationships/slicerCache" Target="slicerCaches/slicerCache4.xml"/><Relationship Id="rId33" Type="http://schemas.microsoft.com/office/2007/relationships/slicerCache" Target="slicerCaches/slicerCache12.xml"/><Relationship Id="rId38" Type="http://schemas.microsoft.com/office/2007/relationships/slicerCache" Target="slicerCaches/slicerCache17.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6.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7.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8.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9.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Ex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Ex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Ex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Ex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Ex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Ex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[2019-2022 SGS Asset Mapping Report v Mar 14 2023.xlsx]Unique Patients!PivotTable1</c:name>
    <c:fmtId val="5"/>
  </c:pivotSource>
  <c:chart>
    <c:title>
      <c:tx>
        <c:rich>
          <a:bodyPr rot="0" spcFirstLastPara="1" vertOverflow="ellipsis" vert="horz" wrap="square" anchor="ctr" anchorCtr="1"/>
          <a:lstStyle/>
          <a:p>
            <a:pPr>
              <a:defRPr sz="1400" b="0" i="0" u="none" strike="noStrike" kern="1200" spc="0" baseline="0">
                <a:solidFill>
                  <a:srgbClr val="0089A2"/>
                </a:solidFill>
                <a:latin typeface="+mn-lt"/>
                <a:ea typeface="+mn-ea"/>
                <a:cs typeface="+mn-cs"/>
              </a:defRPr>
            </a:pPr>
            <a:r>
              <a:rPr lang="en-US" sz="1600" b="1">
                <a:solidFill>
                  <a:srgbClr val="0089A2"/>
                </a:solidFill>
              </a:rPr>
              <a:t>Total Number of Unique Patients Served by Specialized Geriatric Services Type, </a:t>
            </a:r>
          </a:p>
          <a:p>
            <a:pPr>
              <a:defRPr>
                <a:solidFill>
                  <a:srgbClr val="0089A2"/>
                </a:solidFill>
              </a:defRPr>
            </a:pPr>
            <a:r>
              <a:rPr lang="en-US" sz="1600" b="1">
                <a:solidFill>
                  <a:srgbClr val="0089A2"/>
                </a:solidFill>
              </a:rPr>
              <a:t>Health Region and Fiscal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0089A2"/>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8.0932223390332333E-2"/>
          <c:y val="0.12698485572689996"/>
          <c:w val="0.55037267480529517"/>
          <c:h val="0.78101922432568283"/>
        </c:manualLayout>
      </c:layout>
      <c:barChart>
        <c:barDir val="col"/>
        <c:grouping val="clustered"/>
        <c:varyColors val="0"/>
        <c:ser>
          <c:idx val="0"/>
          <c:order val="0"/>
          <c:tx>
            <c:strRef>
              <c:f>'Unique Patients'!$B$7:$B$8</c:f>
              <c:strCache>
                <c:ptCount val="1"/>
                <c:pt idx="0">
                  <c:v>In-patient Geriatric Co-Management Services</c:v>
                </c:pt>
              </c:strCache>
            </c:strRef>
          </c:tx>
          <c:spPr>
            <a:solidFill>
              <a:schemeClr val="accent1"/>
            </a:solidFill>
            <a:ln>
              <a:noFill/>
            </a:ln>
            <a:effectLst/>
          </c:spPr>
          <c:invertIfNegative val="0"/>
          <c:cat>
            <c:strRef>
              <c:f>'Unique Patients'!$A$9</c:f>
              <c:strCache>
                <c:ptCount val="1"/>
                <c:pt idx="0">
                  <c:v>Total</c:v>
                </c:pt>
              </c:strCache>
            </c:strRef>
          </c:cat>
          <c:val>
            <c:numRef>
              <c:f>'Unique Patients'!$B$9</c:f>
              <c:numCache>
                <c:formatCode>_(* #,##0_);_(* \(#,##0\);_(* "-"??_);_(@_)</c:formatCode>
                <c:ptCount val="1"/>
                <c:pt idx="0">
                  <c:v>0</c:v>
                </c:pt>
              </c:numCache>
            </c:numRef>
          </c:val>
          <c:extLst>
            <c:ext xmlns:c16="http://schemas.microsoft.com/office/drawing/2014/chart" uri="{C3380CC4-5D6E-409C-BE32-E72D297353CC}">
              <c16:uniqueId val="{00000000-417C-7047-A298-07F2D8C46C26}"/>
            </c:ext>
          </c:extLst>
        </c:ser>
        <c:ser>
          <c:idx val="1"/>
          <c:order val="1"/>
          <c:tx>
            <c:strRef>
              <c:f>'Unique Patients'!$C$7:$C$8</c:f>
              <c:strCache>
                <c:ptCount val="1"/>
                <c:pt idx="0">
                  <c:v>Geriatricians</c:v>
                </c:pt>
              </c:strCache>
            </c:strRef>
          </c:tx>
          <c:spPr>
            <a:solidFill>
              <a:schemeClr val="accent2"/>
            </a:solidFill>
            <a:ln>
              <a:noFill/>
            </a:ln>
            <a:effectLst/>
          </c:spPr>
          <c:invertIfNegative val="0"/>
          <c:cat>
            <c:strRef>
              <c:f>'Unique Patients'!$A$9</c:f>
              <c:strCache>
                <c:ptCount val="1"/>
                <c:pt idx="0">
                  <c:v>Total</c:v>
                </c:pt>
              </c:strCache>
            </c:strRef>
          </c:cat>
          <c:val>
            <c:numRef>
              <c:f>'Unique Patients'!$C$9</c:f>
              <c:numCache>
                <c:formatCode>_(* #,##0_);_(* \(#,##0\);_(* "-"??_);_(@_)</c:formatCode>
                <c:ptCount val="1"/>
                <c:pt idx="0">
                  <c:v>0</c:v>
                </c:pt>
              </c:numCache>
            </c:numRef>
          </c:val>
          <c:extLst>
            <c:ext xmlns:c16="http://schemas.microsoft.com/office/drawing/2014/chart" uri="{C3380CC4-5D6E-409C-BE32-E72D297353CC}">
              <c16:uniqueId val="{00000001-417C-7047-A298-07F2D8C46C26}"/>
            </c:ext>
          </c:extLst>
        </c:ser>
        <c:ser>
          <c:idx val="2"/>
          <c:order val="2"/>
          <c:tx>
            <c:strRef>
              <c:f>'Unique Patients'!$D$7:$D$8</c:f>
              <c:strCache>
                <c:ptCount val="1"/>
                <c:pt idx="0">
                  <c:v>Hospital Elder Life Program (HELP)</c:v>
                </c:pt>
              </c:strCache>
            </c:strRef>
          </c:tx>
          <c:spPr>
            <a:solidFill>
              <a:schemeClr val="accent3"/>
            </a:solidFill>
            <a:ln>
              <a:noFill/>
            </a:ln>
            <a:effectLst/>
          </c:spPr>
          <c:invertIfNegative val="0"/>
          <c:cat>
            <c:strRef>
              <c:f>'Unique Patients'!$A$9</c:f>
              <c:strCache>
                <c:ptCount val="1"/>
                <c:pt idx="0">
                  <c:v>Total</c:v>
                </c:pt>
              </c:strCache>
            </c:strRef>
          </c:cat>
          <c:val>
            <c:numRef>
              <c:f>'Unique Patients'!$D$9</c:f>
              <c:numCache>
                <c:formatCode>_(* #,##0_);_(* \(#,##0\);_(* "-"??_);_(@_)</c:formatCode>
                <c:ptCount val="1"/>
                <c:pt idx="0">
                  <c:v>0</c:v>
                </c:pt>
              </c:numCache>
            </c:numRef>
          </c:val>
          <c:extLst>
            <c:ext xmlns:c16="http://schemas.microsoft.com/office/drawing/2014/chart" uri="{C3380CC4-5D6E-409C-BE32-E72D297353CC}">
              <c16:uniqueId val="{00000002-417C-7047-A298-07F2D8C46C26}"/>
            </c:ext>
          </c:extLst>
        </c:ser>
        <c:ser>
          <c:idx val="3"/>
          <c:order val="3"/>
          <c:tx>
            <c:strRef>
              <c:f>'Unique Patients'!$E$7:$E$8</c:f>
              <c:strCache>
                <c:ptCount val="1"/>
                <c:pt idx="0">
                  <c:v>Psychogeriatric Resource Consultants</c:v>
                </c:pt>
              </c:strCache>
            </c:strRef>
          </c:tx>
          <c:spPr>
            <a:solidFill>
              <a:schemeClr val="accent4"/>
            </a:solidFill>
            <a:ln>
              <a:noFill/>
            </a:ln>
            <a:effectLst/>
          </c:spPr>
          <c:invertIfNegative val="0"/>
          <c:cat>
            <c:strRef>
              <c:f>'Unique Patients'!$A$9</c:f>
              <c:strCache>
                <c:ptCount val="1"/>
                <c:pt idx="0">
                  <c:v>Total</c:v>
                </c:pt>
              </c:strCache>
            </c:strRef>
          </c:cat>
          <c:val>
            <c:numRef>
              <c:f>'Unique Patients'!$E$9</c:f>
              <c:numCache>
                <c:formatCode>_(* #,##0_);_(* \(#,##0\);_(* "-"??_);_(@_)</c:formatCode>
                <c:ptCount val="1"/>
                <c:pt idx="0">
                  <c:v>0</c:v>
                </c:pt>
              </c:numCache>
            </c:numRef>
          </c:val>
          <c:extLst>
            <c:ext xmlns:c16="http://schemas.microsoft.com/office/drawing/2014/chart" uri="{C3380CC4-5D6E-409C-BE32-E72D297353CC}">
              <c16:uniqueId val="{00000003-417C-7047-A298-07F2D8C46C26}"/>
            </c:ext>
          </c:extLst>
        </c:ser>
        <c:ser>
          <c:idx val="4"/>
          <c:order val="4"/>
          <c:tx>
            <c:strRef>
              <c:f>'Unique Patients'!$F$7:$F$8</c:f>
              <c:strCache>
                <c:ptCount val="1"/>
                <c:pt idx="0">
                  <c:v>Nurse Led Outreach Teams (NLOTS)</c:v>
                </c:pt>
              </c:strCache>
            </c:strRef>
          </c:tx>
          <c:spPr>
            <a:solidFill>
              <a:schemeClr val="accent5"/>
            </a:solidFill>
            <a:ln>
              <a:noFill/>
            </a:ln>
            <a:effectLst/>
          </c:spPr>
          <c:invertIfNegative val="0"/>
          <c:cat>
            <c:strRef>
              <c:f>'Unique Patients'!$A$9</c:f>
              <c:strCache>
                <c:ptCount val="1"/>
                <c:pt idx="0">
                  <c:v>Total</c:v>
                </c:pt>
              </c:strCache>
            </c:strRef>
          </c:cat>
          <c:val>
            <c:numRef>
              <c:f>'Unique Patients'!$F$9</c:f>
              <c:numCache>
                <c:formatCode>_(* #,##0_);_(* \(#,##0\);_(* "-"??_);_(@_)</c:formatCode>
                <c:ptCount val="1"/>
                <c:pt idx="0">
                  <c:v>0</c:v>
                </c:pt>
              </c:numCache>
            </c:numRef>
          </c:val>
          <c:extLst>
            <c:ext xmlns:c16="http://schemas.microsoft.com/office/drawing/2014/chart" uri="{C3380CC4-5D6E-409C-BE32-E72D297353CC}">
              <c16:uniqueId val="{00000000-5602-844F-9948-D052C287CC81}"/>
            </c:ext>
          </c:extLst>
        </c:ser>
        <c:ser>
          <c:idx val="5"/>
          <c:order val="5"/>
          <c:tx>
            <c:strRef>
              <c:f>'Unique Patients'!$G$7:$G$8</c:f>
              <c:strCache>
                <c:ptCount val="1"/>
                <c:pt idx="0">
                  <c:v>Specialist Based Memory Clinic Models</c:v>
                </c:pt>
              </c:strCache>
            </c:strRef>
          </c:tx>
          <c:spPr>
            <a:solidFill>
              <a:schemeClr val="accent6"/>
            </a:solidFill>
            <a:ln>
              <a:noFill/>
            </a:ln>
            <a:effectLst/>
          </c:spPr>
          <c:invertIfNegative val="0"/>
          <c:cat>
            <c:strRef>
              <c:f>'Unique Patients'!$A$9</c:f>
              <c:strCache>
                <c:ptCount val="1"/>
                <c:pt idx="0">
                  <c:v>Total</c:v>
                </c:pt>
              </c:strCache>
            </c:strRef>
          </c:cat>
          <c:val>
            <c:numRef>
              <c:f>'Unique Patients'!$G$9</c:f>
              <c:numCache>
                <c:formatCode>_(* #,##0_);_(* \(#,##0\);_(* "-"??_);_(@_)</c:formatCode>
                <c:ptCount val="1"/>
                <c:pt idx="0">
                  <c:v>34</c:v>
                </c:pt>
              </c:numCache>
            </c:numRef>
          </c:val>
          <c:extLst>
            <c:ext xmlns:c16="http://schemas.microsoft.com/office/drawing/2014/chart" uri="{C3380CC4-5D6E-409C-BE32-E72D297353CC}">
              <c16:uniqueId val="{00000001-5602-844F-9948-D052C287CC81}"/>
            </c:ext>
          </c:extLst>
        </c:ser>
        <c:ser>
          <c:idx val="6"/>
          <c:order val="6"/>
          <c:tx>
            <c:strRef>
              <c:f>'Unique Patients'!$H$7:$H$8</c:f>
              <c:strCache>
                <c:ptCount val="1"/>
                <c:pt idx="0">
                  <c:v>Tertiary Non-Dementia  Geriatric Psychiatry Units</c:v>
                </c:pt>
              </c:strCache>
            </c:strRef>
          </c:tx>
          <c:spPr>
            <a:solidFill>
              <a:schemeClr val="accent1">
                <a:lumMod val="60000"/>
              </a:schemeClr>
            </a:solidFill>
            <a:ln>
              <a:noFill/>
            </a:ln>
            <a:effectLst/>
          </c:spPr>
          <c:invertIfNegative val="0"/>
          <c:cat>
            <c:strRef>
              <c:f>'Unique Patients'!$A$9</c:f>
              <c:strCache>
                <c:ptCount val="1"/>
                <c:pt idx="0">
                  <c:v>Total</c:v>
                </c:pt>
              </c:strCache>
            </c:strRef>
          </c:cat>
          <c:val>
            <c:numRef>
              <c:f>'Unique Patients'!$H$9</c:f>
              <c:numCache>
                <c:formatCode>_(* #,##0_);_(* \(#,##0\);_(* "-"??_);_(@_)</c:formatCode>
                <c:ptCount val="1"/>
                <c:pt idx="0">
                  <c:v>50</c:v>
                </c:pt>
              </c:numCache>
            </c:numRef>
          </c:val>
          <c:extLst>
            <c:ext xmlns:c16="http://schemas.microsoft.com/office/drawing/2014/chart" uri="{C3380CC4-5D6E-409C-BE32-E72D297353CC}">
              <c16:uniqueId val="{00000002-5602-844F-9948-D052C287CC81}"/>
            </c:ext>
          </c:extLst>
        </c:ser>
        <c:ser>
          <c:idx val="7"/>
          <c:order val="7"/>
          <c:tx>
            <c:strRef>
              <c:f>'Unique Patients'!$I$7:$I$8</c:f>
              <c:strCache>
                <c:ptCount val="1"/>
                <c:pt idx="0">
                  <c:v>Geriatric Telemedicine/Telepsychiatry Service</c:v>
                </c:pt>
              </c:strCache>
            </c:strRef>
          </c:tx>
          <c:spPr>
            <a:solidFill>
              <a:schemeClr val="accent2">
                <a:lumMod val="60000"/>
              </a:schemeClr>
            </a:solidFill>
            <a:ln>
              <a:noFill/>
            </a:ln>
            <a:effectLst/>
          </c:spPr>
          <c:invertIfNegative val="0"/>
          <c:cat>
            <c:strRef>
              <c:f>'Unique Patients'!$A$9</c:f>
              <c:strCache>
                <c:ptCount val="1"/>
                <c:pt idx="0">
                  <c:v>Total</c:v>
                </c:pt>
              </c:strCache>
            </c:strRef>
          </c:cat>
          <c:val>
            <c:numRef>
              <c:f>'Unique Patients'!$I$9</c:f>
              <c:numCache>
                <c:formatCode>_(* #,##0_);_(* \(#,##0\);_(* "-"??_);_(@_)</c:formatCode>
                <c:ptCount val="1"/>
                <c:pt idx="0">
                  <c:v>125</c:v>
                </c:pt>
              </c:numCache>
            </c:numRef>
          </c:val>
          <c:extLst>
            <c:ext xmlns:c16="http://schemas.microsoft.com/office/drawing/2014/chart" uri="{C3380CC4-5D6E-409C-BE32-E72D297353CC}">
              <c16:uniqueId val="{00000003-5602-844F-9948-D052C287CC81}"/>
            </c:ext>
          </c:extLst>
        </c:ser>
        <c:ser>
          <c:idx val="8"/>
          <c:order val="8"/>
          <c:tx>
            <c:strRef>
              <c:f>'Unique Patients'!$J$7:$J$8</c:f>
              <c:strCache>
                <c:ptCount val="1"/>
                <c:pt idx="0">
                  <c:v>Geriatric Medicine Day Hospitals</c:v>
                </c:pt>
              </c:strCache>
            </c:strRef>
          </c:tx>
          <c:spPr>
            <a:solidFill>
              <a:schemeClr val="accent3">
                <a:lumMod val="60000"/>
              </a:schemeClr>
            </a:solidFill>
            <a:ln>
              <a:noFill/>
            </a:ln>
            <a:effectLst/>
          </c:spPr>
          <c:invertIfNegative val="0"/>
          <c:cat>
            <c:strRef>
              <c:f>'Unique Patients'!$A$9</c:f>
              <c:strCache>
                <c:ptCount val="1"/>
                <c:pt idx="0">
                  <c:v>Total</c:v>
                </c:pt>
              </c:strCache>
            </c:strRef>
          </c:cat>
          <c:val>
            <c:numRef>
              <c:f>'Unique Patients'!$J$9</c:f>
              <c:numCache>
                <c:formatCode>_(* #,##0_);_(* \(#,##0\);_(* "-"??_);_(@_)</c:formatCode>
                <c:ptCount val="1"/>
                <c:pt idx="0">
                  <c:v>149</c:v>
                </c:pt>
              </c:numCache>
            </c:numRef>
          </c:val>
          <c:extLst>
            <c:ext xmlns:c16="http://schemas.microsoft.com/office/drawing/2014/chart" uri="{C3380CC4-5D6E-409C-BE32-E72D297353CC}">
              <c16:uniqueId val="{00000004-5602-844F-9948-D052C287CC81}"/>
            </c:ext>
          </c:extLst>
        </c:ser>
        <c:ser>
          <c:idx val="9"/>
          <c:order val="9"/>
          <c:tx>
            <c:strRef>
              <c:f>'Unique Patients'!$K$7:$K$8</c:f>
              <c:strCache>
                <c:ptCount val="1"/>
                <c:pt idx="0">
                  <c:v>Care of the Elderly Physicians</c:v>
                </c:pt>
              </c:strCache>
            </c:strRef>
          </c:tx>
          <c:spPr>
            <a:solidFill>
              <a:schemeClr val="accent4">
                <a:lumMod val="60000"/>
              </a:schemeClr>
            </a:solidFill>
            <a:ln>
              <a:noFill/>
            </a:ln>
            <a:effectLst/>
          </c:spPr>
          <c:invertIfNegative val="0"/>
          <c:cat>
            <c:strRef>
              <c:f>'Unique Patients'!$A$9</c:f>
              <c:strCache>
                <c:ptCount val="1"/>
                <c:pt idx="0">
                  <c:v>Total</c:v>
                </c:pt>
              </c:strCache>
            </c:strRef>
          </c:cat>
          <c:val>
            <c:numRef>
              <c:f>'Unique Patients'!$K$9</c:f>
              <c:numCache>
                <c:formatCode>_(* #,##0_);_(* \(#,##0\);_(* "-"??_);_(@_)</c:formatCode>
                <c:ptCount val="1"/>
                <c:pt idx="0">
                  <c:v>461</c:v>
                </c:pt>
              </c:numCache>
            </c:numRef>
          </c:val>
          <c:extLst>
            <c:ext xmlns:c16="http://schemas.microsoft.com/office/drawing/2014/chart" uri="{C3380CC4-5D6E-409C-BE32-E72D297353CC}">
              <c16:uniqueId val="{00000005-5602-844F-9948-D052C287CC81}"/>
            </c:ext>
          </c:extLst>
        </c:ser>
        <c:ser>
          <c:idx val="10"/>
          <c:order val="10"/>
          <c:tx>
            <c:strRef>
              <c:f>'Unique Patients'!$L$7:$L$8</c:f>
              <c:strCache>
                <c:ptCount val="1"/>
                <c:pt idx="0">
                  <c:v>Community Paramedicine</c:v>
                </c:pt>
              </c:strCache>
            </c:strRef>
          </c:tx>
          <c:spPr>
            <a:solidFill>
              <a:schemeClr val="accent5">
                <a:lumMod val="60000"/>
              </a:schemeClr>
            </a:solidFill>
            <a:ln>
              <a:noFill/>
            </a:ln>
            <a:effectLst/>
          </c:spPr>
          <c:invertIfNegative val="0"/>
          <c:cat>
            <c:strRef>
              <c:f>'Unique Patients'!$A$9</c:f>
              <c:strCache>
                <c:ptCount val="1"/>
                <c:pt idx="0">
                  <c:v>Total</c:v>
                </c:pt>
              </c:strCache>
            </c:strRef>
          </c:cat>
          <c:val>
            <c:numRef>
              <c:f>'Unique Patients'!$L$9</c:f>
              <c:numCache>
                <c:formatCode>_(* #,##0_);_(* \(#,##0\);_(* "-"??_);_(@_)</c:formatCode>
                <c:ptCount val="1"/>
                <c:pt idx="0">
                  <c:v>482</c:v>
                </c:pt>
              </c:numCache>
            </c:numRef>
          </c:val>
          <c:extLst>
            <c:ext xmlns:c16="http://schemas.microsoft.com/office/drawing/2014/chart" uri="{C3380CC4-5D6E-409C-BE32-E72D297353CC}">
              <c16:uniqueId val="{00000006-5602-844F-9948-D052C287CC81}"/>
            </c:ext>
          </c:extLst>
        </c:ser>
        <c:ser>
          <c:idx val="11"/>
          <c:order val="11"/>
          <c:tx>
            <c:strRef>
              <c:f>'Unique Patients'!$M$7:$M$8</c:f>
              <c:strCache>
                <c:ptCount val="1"/>
                <c:pt idx="0">
                  <c:v>Other (Enter Service Type)</c:v>
                </c:pt>
              </c:strCache>
            </c:strRef>
          </c:tx>
          <c:spPr>
            <a:solidFill>
              <a:schemeClr val="accent6">
                <a:lumMod val="60000"/>
              </a:schemeClr>
            </a:solidFill>
            <a:ln>
              <a:noFill/>
            </a:ln>
            <a:effectLst/>
          </c:spPr>
          <c:invertIfNegative val="0"/>
          <c:cat>
            <c:strRef>
              <c:f>'Unique Patients'!$A$9</c:f>
              <c:strCache>
                <c:ptCount val="1"/>
                <c:pt idx="0">
                  <c:v>Total</c:v>
                </c:pt>
              </c:strCache>
            </c:strRef>
          </c:cat>
          <c:val>
            <c:numRef>
              <c:f>'Unique Patients'!$M$9</c:f>
              <c:numCache>
                <c:formatCode>_(* #,##0_);_(* \(#,##0\);_(* "-"??_);_(@_)</c:formatCode>
                <c:ptCount val="1"/>
                <c:pt idx="0">
                  <c:v>505</c:v>
                </c:pt>
              </c:numCache>
            </c:numRef>
          </c:val>
          <c:extLst>
            <c:ext xmlns:c16="http://schemas.microsoft.com/office/drawing/2014/chart" uri="{C3380CC4-5D6E-409C-BE32-E72D297353CC}">
              <c16:uniqueId val="{00000007-5602-844F-9948-D052C287CC81}"/>
            </c:ext>
          </c:extLst>
        </c:ser>
        <c:ser>
          <c:idx val="12"/>
          <c:order val="12"/>
          <c:tx>
            <c:strRef>
              <c:f>'Unique Patients'!$N$7:$N$8</c:f>
              <c:strCache>
                <c:ptCount val="1"/>
                <c:pt idx="0">
                  <c:v>Primary Care Collaborative Memory Clinics (includes MINT clinics)</c:v>
                </c:pt>
              </c:strCache>
            </c:strRef>
          </c:tx>
          <c:spPr>
            <a:solidFill>
              <a:schemeClr val="accent1">
                <a:lumMod val="80000"/>
                <a:lumOff val="20000"/>
              </a:schemeClr>
            </a:solidFill>
            <a:ln>
              <a:noFill/>
            </a:ln>
            <a:effectLst/>
          </c:spPr>
          <c:invertIfNegative val="0"/>
          <c:cat>
            <c:strRef>
              <c:f>'Unique Patients'!$A$9</c:f>
              <c:strCache>
                <c:ptCount val="1"/>
                <c:pt idx="0">
                  <c:v>Total</c:v>
                </c:pt>
              </c:strCache>
            </c:strRef>
          </c:cat>
          <c:val>
            <c:numRef>
              <c:f>'Unique Patients'!$N$9</c:f>
              <c:numCache>
                <c:formatCode>_(* #,##0_);_(* \(#,##0\);_(* "-"??_);_(@_)</c:formatCode>
                <c:ptCount val="1"/>
                <c:pt idx="0">
                  <c:v>575</c:v>
                </c:pt>
              </c:numCache>
            </c:numRef>
          </c:val>
          <c:extLst>
            <c:ext xmlns:c16="http://schemas.microsoft.com/office/drawing/2014/chart" uri="{C3380CC4-5D6E-409C-BE32-E72D297353CC}">
              <c16:uniqueId val="{00000009-7460-A14C-BB5D-F19CD74767D1}"/>
            </c:ext>
          </c:extLst>
        </c:ser>
        <c:ser>
          <c:idx val="13"/>
          <c:order val="13"/>
          <c:tx>
            <c:strRef>
              <c:f>'Unique Patients'!$O$7:$O$8</c:f>
              <c:strCache>
                <c:ptCount val="1"/>
                <c:pt idx="0">
                  <c:v>Falls/Falls Prevention Clinic/Program</c:v>
                </c:pt>
              </c:strCache>
            </c:strRef>
          </c:tx>
          <c:spPr>
            <a:solidFill>
              <a:schemeClr val="accent2">
                <a:lumMod val="80000"/>
                <a:lumOff val="20000"/>
              </a:schemeClr>
            </a:solidFill>
            <a:ln>
              <a:noFill/>
            </a:ln>
            <a:effectLst/>
          </c:spPr>
          <c:invertIfNegative val="0"/>
          <c:cat>
            <c:strRef>
              <c:f>'Unique Patients'!$A$9</c:f>
              <c:strCache>
                <c:ptCount val="1"/>
                <c:pt idx="0">
                  <c:v>Total</c:v>
                </c:pt>
              </c:strCache>
            </c:strRef>
          </c:cat>
          <c:val>
            <c:numRef>
              <c:f>'Unique Patients'!$O$9</c:f>
              <c:numCache>
                <c:formatCode>_(* #,##0_);_(* \(#,##0\);_(* "-"??_);_(@_)</c:formatCode>
                <c:ptCount val="1"/>
                <c:pt idx="0">
                  <c:v>597</c:v>
                </c:pt>
              </c:numCache>
            </c:numRef>
          </c:val>
          <c:extLst>
            <c:ext xmlns:c16="http://schemas.microsoft.com/office/drawing/2014/chart" uri="{C3380CC4-5D6E-409C-BE32-E72D297353CC}">
              <c16:uniqueId val="{0000000A-7460-A14C-BB5D-F19CD74767D1}"/>
            </c:ext>
          </c:extLst>
        </c:ser>
        <c:ser>
          <c:idx val="14"/>
          <c:order val="14"/>
          <c:tx>
            <c:strRef>
              <c:f>'Unique Patients'!$P$7:$P$8</c:f>
              <c:strCache>
                <c:ptCount val="1"/>
                <c:pt idx="0">
                  <c:v>Geriatric Emergency Management (Nurses)</c:v>
                </c:pt>
              </c:strCache>
            </c:strRef>
          </c:tx>
          <c:spPr>
            <a:solidFill>
              <a:schemeClr val="accent3">
                <a:lumMod val="80000"/>
                <a:lumOff val="20000"/>
              </a:schemeClr>
            </a:solidFill>
            <a:ln>
              <a:noFill/>
            </a:ln>
            <a:effectLst/>
          </c:spPr>
          <c:invertIfNegative val="0"/>
          <c:cat>
            <c:strRef>
              <c:f>'Unique Patients'!$A$9</c:f>
              <c:strCache>
                <c:ptCount val="1"/>
                <c:pt idx="0">
                  <c:v>Total</c:v>
                </c:pt>
              </c:strCache>
            </c:strRef>
          </c:cat>
          <c:val>
            <c:numRef>
              <c:f>'Unique Patients'!$P$9</c:f>
              <c:numCache>
                <c:formatCode>_(* #,##0_);_(* \(#,##0\);_(* "-"??_);_(@_)</c:formatCode>
                <c:ptCount val="1"/>
                <c:pt idx="0">
                  <c:v>1148</c:v>
                </c:pt>
              </c:numCache>
            </c:numRef>
          </c:val>
          <c:extLst>
            <c:ext xmlns:c16="http://schemas.microsoft.com/office/drawing/2014/chart" uri="{C3380CC4-5D6E-409C-BE32-E72D297353CC}">
              <c16:uniqueId val="{0000000B-7460-A14C-BB5D-F19CD74767D1}"/>
            </c:ext>
          </c:extLst>
        </c:ser>
        <c:ser>
          <c:idx val="15"/>
          <c:order val="15"/>
          <c:tx>
            <c:strRef>
              <c:f>'Unique Patients'!$Q$7:$Q$8</c:f>
              <c:strCache>
                <c:ptCount val="1"/>
                <c:pt idx="0">
                  <c:v>Geriatric Psychiatry Outreach Teams</c:v>
                </c:pt>
              </c:strCache>
            </c:strRef>
          </c:tx>
          <c:spPr>
            <a:solidFill>
              <a:schemeClr val="accent4">
                <a:lumMod val="80000"/>
                <a:lumOff val="20000"/>
              </a:schemeClr>
            </a:solidFill>
            <a:ln>
              <a:noFill/>
            </a:ln>
            <a:effectLst/>
          </c:spPr>
          <c:invertIfNegative val="0"/>
          <c:cat>
            <c:strRef>
              <c:f>'Unique Patients'!$A$9</c:f>
              <c:strCache>
                <c:ptCount val="1"/>
                <c:pt idx="0">
                  <c:v>Total</c:v>
                </c:pt>
              </c:strCache>
            </c:strRef>
          </c:cat>
          <c:val>
            <c:numRef>
              <c:f>'Unique Patients'!$Q$9</c:f>
              <c:numCache>
                <c:formatCode>_(* #,##0_);_(* \(#,##0\);_(* "-"??_);_(@_)</c:formatCode>
                <c:ptCount val="1"/>
                <c:pt idx="0">
                  <c:v>1153</c:v>
                </c:pt>
              </c:numCache>
            </c:numRef>
          </c:val>
          <c:extLst>
            <c:ext xmlns:c16="http://schemas.microsoft.com/office/drawing/2014/chart" uri="{C3380CC4-5D6E-409C-BE32-E72D297353CC}">
              <c16:uniqueId val="{0000000C-7460-A14C-BB5D-F19CD74767D1}"/>
            </c:ext>
          </c:extLst>
        </c:ser>
        <c:ser>
          <c:idx val="16"/>
          <c:order val="16"/>
          <c:tx>
            <c:strRef>
              <c:f>'Unique Patients'!$R$7:$R$8</c:f>
              <c:strCache>
                <c:ptCount val="1"/>
                <c:pt idx="0">
                  <c:v>Acute Geriatric Units/Acute Care of the Elderly Units</c:v>
                </c:pt>
              </c:strCache>
            </c:strRef>
          </c:tx>
          <c:spPr>
            <a:solidFill>
              <a:schemeClr val="accent5">
                <a:lumMod val="80000"/>
                <a:lumOff val="20000"/>
              </a:schemeClr>
            </a:solidFill>
            <a:ln>
              <a:noFill/>
            </a:ln>
            <a:effectLst/>
          </c:spPr>
          <c:invertIfNegative val="0"/>
          <c:cat>
            <c:strRef>
              <c:f>'Unique Patients'!$A$9</c:f>
              <c:strCache>
                <c:ptCount val="1"/>
                <c:pt idx="0">
                  <c:v>Total</c:v>
                </c:pt>
              </c:strCache>
            </c:strRef>
          </c:cat>
          <c:val>
            <c:numRef>
              <c:f>'Unique Patients'!$R$9</c:f>
              <c:numCache>
                <c:formatCode>_(* #,##0_);_(* \(#,##0\);_(* "-"??_);_(@_)</c:formatCode>
                <c:ptCount val="1"/>
                <c:pt idx="0">
                  <c:v>2110</c:v>
                </c:pt>
              </c:numCache>
            </c:numRef>
          </c:val>
          <c:extLst>
            <c:ext xmlns:c16="http://schemas.microsoft.com/office/drawing/2014/chart" uri="{C3380CC4-5D6E-409C-BE32-E72D297353CC}">
              <c16:uniqueId val="{0000000D-7460-A14C-BB5D-F19CD74767D1}"/>
            </c:ext>
          </c:extLst>
        </c:ser>
        <c:ser>
          <c:idx val="17"/>
          <c:order val="17"/>
          <c:tx>
            <c:strRef>
              <c:f>'Unique Patients'!$S$7:$S$8</c:f>
              <c:strCache>
                <c:ptCount val="1"/>
                <c:pt idx="0">
                  <c:v>Geriatric Outpatient Clinics</c:v>
                </c:pt>
              </c:strCache>
            </c:strRef>
          </c:tx>
          <c:spPr>
            <a:solidFill>
              <a:schemeClr val="accent6">
                <a:lumMod val="80000"/>
                <a:lumOff val="20000"/>
              </a:schemeClr>
            </a:solidFill>
            <a:ln>
              <a:noFill/>
            </a:ln>
            <a:effectLst/>
          </c:spPr>
          <c:invertIfNegative val="0"/>
          <c:cat>
            <c:strRef>
              <c:f>'Unique Patients'!$A$9</c:f>
              <c:strCache>
                <c:ptCount val="1"/>
                <c:pt idx="0">
                  <c:v>Total</c:v>
                </c:pt>
              </c:strCache>
            </c:strRef>
          </c:cat>
          <c:val>
            <c:numRef>
              <c:f>'Unique Patients'!$S$9</c:f>
              <c:numCache>
                <c:formatCode>_(* #,##0_);_(* \(#,##0\);_(* "-"??_);_(@_)</c:formatCode>
                <c:ptCount val="1"/>
                <c:pt idx="0">
                  <c:v>2854</c:v>
                </c:pt>
              </c:numCache>
            </c:numRef>
          </c:val>
          <c:extLst>
            <c:ext xmlns:c16="http://schemas.microsoft.com/office/drawing/2014/chart" uri="{C3380CC4-5D6E-409C-BE32-E72D297353CC}">
              <c16:uniqueId val="{0000000E-7460-A14C-BB5D-F19CD74767D1}"/>
            </c:ext>
          </c:extLst>
        </c:ser>
        <c:ser>
          <c:idx val="18"/>
          <c:order val="18"/>
          <c:tx>
            <c:strRef>
              <c:f>'Unique Patients'!$T$7:$T$8</c:f>
              <c:strCache>
                <c:ptCount val="1"/>
                <c:pt idx="0">
                  <c:v>Geriatric Outreach Teams</c:v>
                </c:pt>
              </c:strCache>
            </c:strRef>
          </c:tx>
          <c:spPr>
            <a:solidFill>
              <a:schemeClr val="accent1">
                <a:lumMod val="80000"/>
              </a:schemeClr>
            </a:solidFill>
            <a:ln>
              <a:noFill/>
            </a:ln>
            <a:effectLst/>
          </c:spPr>
          <c:invertIfNegative val="0"/>
          <c:cat>
            <c:strRef>
              <c:f>'Unique Patients'!$A$9</c:f>
              <c:strCache>
                <c:ptCount val="1"/>
                <c:pt idx="0">
                  <c:v>Total</c:v>
                </c:pt>
              </c:strCache>
            </c:strRef>
          </c:cat>
          <c:val>
            <c:numRef>
              <c:f>'Unique Patients'!$T$9</c:f>
              <c:numCache>
                <c:formatCode>_(* #,##0_);_(* \(#,##0\);_(* "-"??_);_(@_)</c:formatCode>
                <c:ptCount val="1"/>
                <c:pt idx="0">
                  <c:v>3246</c:v>
                </c:pt>
              </c:numCache>
            </c:numRef>
          </c:val>
          <c:extLst>
            <c:ext xmlns:c16="http://schemas.microsoft.com/office/drawing/2014/chart" uri="{C3380CC4-5D6E-409C-BE32-E72D297353CC}">
              <c16:uniqueId val="{0000000F-7460-A14C-BB5D-F19CD74767D1}"/>
            </c:ext>
          </c:extLst>
        </c:ser>
        <c:dLbls>
          <c:showLegendKey val="0"/>
          <c:showVal val="0"/>
          <c:showCatName val="0"/>
          <c:showSerName val="0"/>
          <c:showPercent val="0"/>
          <c:showBubbleSize val="0"/>
        </c:dLbls>
        <c:gapWidth val="219"/>
        <c:overlap val="-27"/>
        <c:axId val="814137744"/>
        <c:axId val="814453664"/>
      </c:barChart>
      <c:catAx>
        <c:axId val="814137744"/>
        <c:scaling>
          <c:orientation val="minMax"/>
        </c:scaling>
        <c:delete val="0"/>
        <c:axPos val="b"/>
        <c:title>
          <c:tx>
            <c:rich>
              <a:bodyPr rot="0" spcFirstLastPara="1" vertOverflow="ellipsis" vert="horz" wrap="square" anchor="ctr" anchorCtr="1"/>
              <a:lstStyle/>
              <a:p>
                <a:pPr>
                  <a:defRPr sz="1050" b="1" i="0" u="none" strike="noStrike" kern="1200" baseline="0">
                    <a:solidFill>
                      <a:srgbClr val="0089A2"/>
                    </a:solidFill>
                    <a:latin typeface="+mn-lt"/>
                    <a:ea typeface="+mn-ea"/>
                    <a:cs typeface="+mn-cs"/>
                  </a:defRPr>
                </a:pPr>
                <a:r>
                  <a:rPr lang="en-US" sz="1050" b="1">
                    <a:solidFill>
                      <a:srgbClr val="0089A2"/>
                    </a:solidFill>
                  </a:rPr>
                  <a:t>Total by Specialized</a:t>
                </a:r>
                <a:r>
                  <a:rPr lang="en-US" sz="1050" b="1" baseline="0">
                    <a:solidFill>
                      <a:srgbClr val="0089A2"/>
                    </a:solidFill>
                  </a:rPr>
                  <a:t> Geriatric Services Type</a:t>
                </a:r>
                <a:endParaRPr lang="en-US" sz="1050" b="1">
                  <a:solidFill>
                    <a:srgbClr val="0089A2"/>
                  </a:solidFill>
                </a:endParaRPr>
              </a:p>
            </c:rich>
          </c:tx>
          <c:layout>
            <c:manualLayout>
              <c:xMode val="edge"/>
              <c:yMode val="edge"/>
              <c:x val="0.32861850715527047"/>
              <c:y val="0.93296532082425865"/>
            </c:manualLayout>
          </c:layout>
          <c:overlay val="0"/>
          <c:spPr>
            <a:solidFill>
              <a:schemeClr val="bg1"/>
            </a:solidFill>
            <a:ln>
              <a:noFill/>
            </a:ln>
            <a:effectLst/>
          </c:spPr>
          <c:txPr>
            <a:bodyPr rot="0" spcFirstLastPara="1" vertOverflow="ellipsis" vert="horz" wrap="square" anchor="ctr" anchorCtr="1"/>
            <a:lstStyle/>
            <a:p>
              <a:pPr>
                <a:defRPr sz="1050" b="1" i="0" u="none" strike="noStrike" kern="1200" baseline="0">
                  <a:solidFill>
                    <a:srgbClr val="0089A2"/>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rgbClr val="0089A2"/>
                </a:solidFill>
                <a:latin typeface="+mn-lt"/>
                <a:ea typeface="+mn-ea"/>
                <a:cs typeface="+mn-cs"/>
              </a:defRPr>
            </a:pPr>
            <a:endParaRPr lang="en-US"/>
          </a:p>
        </c:txPr>
        <c:crossAx val="814453664"/>
        <c:crosses val="autoZero"/>
        <c:auto val="0"/>
        <c:lblAlgn val="ctr"/>
        <c:lblOffset val="100"/>
        <c:noMultiLvlLbl val="0"/>
      </c:catAx>
      <c:valAx>
        <c:axId val="814453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1" i="0" u="none" strike="noStrike" kern="1200" baseline="0">
                    <a:solidFill>
                      <a:srgbClr val="0089A2"/>
                    </a:solidFill>
                    <a:latin typeface="+mn-lt"/>
                    <a:ea typeface="+mn-ea"/>
                    <a:cs typeface="+mn-cs"/>
                  </a:defRPr>
                </a:pPr>
                <a:r>
                  <a:rPr lang="en-US" sz="1050" b="1">
                    <a:solidFill>
                      <a:srgbClr val="0089A2"/>
                    </a:solidFill>
                  </a:rPr>
                  <a:t>Number of Unique</a:t>
                </a:r>
                <a:r>
                  <a:rPr lang="en-US" sz="1050" b="1" baseline="0">
                    <a:solidFill>
                      <a:srgbClr val="0089A2"/>
                    </a:solidFill>
                  </a:rPr>
                  <a:t> Patients</a:t>
                </a:r>
                <a:endParaRPr lang="en-US" sz="1050" b="1">
                  <a:solidFill>
                    <a:srgbClr val="0089A2"/>
                  </a:solidFill>
                </a:endParaRPr>
              </a:p>
            </c:rich>
          </c:tx>
          <c:overlay val="0"/>
          <c:spPr>
            <a:noFill/>
            <a:ln>
              <a:noFill/>
            </a:ln>
            <a:effectLst/>
          </c:spPr>
          <c:txPr>
            <a:bodyPr rot="-5400000" spcFirstLastPara="1" vertOverflow="ellipsis" vert="horz" wrap="square" anchor="ctr" anchorCtr="1"/>
            <a:lstStyle/>
            <a:p>
              <a:pPr>
                <a:defRPr sz="1050" b="1" i="0" u="none" strike="noStrike" kern="1200" baseline="0">
                  <a:solidFill>
                    <a:srgbClr val="0089A2"/>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14137744"/>
        <c:crosses val="autoZero"/>
        <c:crossBetween val="between"/>
      </c:valAx>
      <c:spPr>
        <a:noFill/>
        <a:ln>
          <a:noFill/>
        </a:ln>
        <a:effectLst/>
      </c:spPr>
    </c:plotArea>
    <c:legend>
      <c:legendPos val="r"/>
      <c:layout>
        <c:manualLayout>
          <c:xMode val="edge"/>
          <c:yMode val="edge"/>
          <c:x val="0.64159153811495628"/>
          <c:y val="0.10954975707823757"/>
          <c:w val="0.30769580159756971"/>
          <c:h val="0.76474472273412619"/>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[2019-2022 SGS Asset Mapping Report v Mar 14 2023.xlsx]Wait times!PivotTable1</c:name>
    <c:fmtId val="0"/>
  </c:pivotSource>
  <c:chart>
    <c:title>
      <c:layout>
        <c:manualLayout>
          <c:xMode val="edge"/>
          <c:yMode val="edge"/>
          <c:x val="0.40229290559940817"/>
          <c:y val="0.86925287356321845"/>
        </c:manualLayout>
      </c:layout>
      <c:overlay val="0"/>
      <c:spPr>
        <a:noFill/>
        <a:ln>
          <a:noFill/>
        </a:ln>
        <a:effectLst/>
      </c:spPr>
      <c:txPr>
        <a:bodyPr rot="0" spcFirstLastPara="1" vertOverflow="ellipsis" vert="horz" wrap="square" anchor="ctr" anchorCtr="1"/>
        <a:lstStyle/>
        <a:p>
          <a:pPr>
            <a:defRPr sz="1680" b="0" i="0" u="none" strike="noStrike" kern="1200" spc="0" baseline="0">
              <a:solidFill>
                <a:schemeClr val="tx1"/>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57852389419064554"/>
          <c:y val="9.6735660923306488E-2"/>
          <c:w val="0.34473432756389327"/>
          <c:h val="0.66086866222388019"/>
        </c:manualLayout>
      </c:layout>
      <c:barChart>
        <c:barDir val="bar"/>
        <c:grouping val="clustered"/>
        <c:varyColors val="0"/>
        <c:ser>
          <c:idx val="0"/>
          <c:order val="0"/>
          <c:tx>
            <c:strRef>
              <c:f>'Wait times'!$B$3:$B$4</c:f>
              <c:strCache>
                <c:ptCount val="1"/>
                <c:pt idx="0">
                  <c:v>Geriatric Outpatient Clinics</c:v>
                </c:pt>
              </c:strCache>
            </c:strRef>
          </c:tx>
          <c:spPr>
            <a:solidFill>
              <a:schemeClr val="accent1"/>
            </a:solidFill>
            <a:ln>
              <a:noFill/>
            </a:ln>
            <a:effectLst/>
          </c:spPr>
          <c:invertIfNegative val="0"/>
          <c:cat>
            <c:strRef>
              <c:f>'Wait times'!$A$5:$A$36</c:f>
              <c:strCache>
                <c:ptCount val="31"/>
                <c:pt idx="0">
                  <c:v>Barrie Community Family Health Team</c:v>
                </c:pt>
                <c:pt idx="1">
                  <c:v>Cambridge Memorial Hospital</c:v>
                </c:pt>
                <c:pt idx="2">
                  <c:v>Canadian Mental Health Association - Waterloo Wellington</c:v>
                </c:pt>
                <c:pt idx="3">
                  <c:v>Couchiching Family Health Team</c:v>
                </c:pt>
                <c:pt idx="4">
                  <c:v>Georgian NP Led Clinic</c:v>
                </c:pt>
                <c:pt idx="5">
                  <c:v>Grey Bruce Health Services - Owen Sound</c:v>
                </c:pt>
                <c:pt idx="6">
                  <c:v>Hopital Montfort</c:v>
                </c:pt>
                <c:pt idx="7">
                  <c:v>Hotel Dieu Shaver Health and Rehabilitation Centre</c:v>
                </c:pt>
                <c:pt idx="8">
                  <c:v>HSN-NESGC Cochrane</c:v>
                </c:pt>
                <c:pt idx="9">
                  <c:v>HSN-NESGC Sudbury</c:v>
                </c:pt>
                <c:pt idx="10">
                  <c:v>HSN-NESGC Timiskaming</c:v>
                </c:pt>
                <c:pt idx="11">
                  <c:v>Humber River Hospital - Wilson</c:v>
                </c:pt>
                <c:pt idx="12">
                  <c:v>Lakeridge Health - Oshawa</c:v>
                </c:pt>
                <c:pt idx="13">
                  <c:v>MacKenzie Health - Richmond Hill</c:v>
                </c:pt>
                <c:pt idx="14">
                  <c:v>Niagara Health System - Greater Niagara</c:v>
                </c:pt>
                <c:pt idx="15">
                  <c:v>Niagara Health System - St. Catharines</c:v>
                </c:pt>
                <c:pt idx="16">
                  <c:v>North York General Hospital - General Site</c:v>
                </c:pt>
                <c:pt idx="17">
                  <c:v>Providence Care Hospital  - Kingston</c:v>
                </c:pt>
                <c:pt idx="18">
                  <c:v>Providence Healthcare</c:v>
                </c:pt>
                <c:pt idx="19">
                  <c:v>Royal Victoria Regional Health Centre</c:v>
                </c:pt>
                <c:pt idx="20">
                  <c:v>Sinai Health System - Mount Sinai</c:v>
                </c:pt>
                <c:pt idx="21">
                  <c:v>St. Joseph's Health Care Hamilton - Charlton Campus</c:v>
                </c:pt>
                <c:pt idx="22">
                  <c:v>St. Joseph's Health Centre Guelph</c:v>
                </c:pt>
                <c:pt idx="23">
                  <c:v>St. Michael's Hospital</c:v>
                </c:pt>
                <c:pt idx="24">
                  <c:v>Trillium Health Partners - Credit Valley</c:v>
                </c:pt>
                <c:pt idx="25">
                  <c:v>Trillium Health Partners - Queensway</c:v>
                </c:pt>
                <c:pt idx="26">
                  <c:v>University Health Network - Princess Margaret</c:v>
                </c:pt>
                <c:pt idx="27">
                  <c:v>University Health Network - Toronto Rehabilitation Institute</c:v>
                </c:pt>
                <c:pt idx="28">
                  <c:v>Upper Grand Family Health Team</c:v>
                </c:pt>
                <c:pt idx="29">
                  <c:v>Waypoint Centre for Mental Health Care - Main Location</c:v>
                </c:pt>
                <c:pt idx="30">
                  <c:v>West Park Health Centre</c:v>
                </c:pt>
              </c:strCache>
            </c:strRef>
          </c:cat>
          <c:val>
            <c:numRef>
              <c:f>'Wait times'!$B$5:$B$36</c:f>
              <c:numCache>
                <c:formatCode>General</c:formatCode>
                <c:ptCount val="31"/>
                <c:pt idx="0">
                  <c:v>127</c:v>
                </c:pt>
                <c:pt idx="1">
                  <c:v>97</c:v>
                </c:pt>
                <c:pt idx="2">
                  <c:v>74.099999999999994</c:v>
                </c:pt>
                <c:pt idx="3">
                  <c:v>0</c:v>
                </c:pt>
                <c:pt idx="4">
                  <c:v>28</c:v>
                </c:pt>
                <c:pt idx="5">
                  <c:v>0</c:v>
                </c:pt>
                <c:pt idx="6">
                  <c:v>0</c:v>
                </c:pt>
                <c:pt idx="7">
                  <c:v>370</c:v>
                </c:pt>
                <c:pt idx="8">
                  <c:v>43</c:v>
                </c:pt>
                <c:pt idx="9">
                  <c:v>58</c:v>
                </c:pt>
                <c:pt idx="10">
                  <c:v>201</c:v>
                </c:pt>
                <c:pt idx="11">
                  <c:v>0</c:v>
                </c:pt>
                <c:pt idx="12">
                  <c:v>0</c:v>
                </c:pt>
                <c:pt idx="13">
                  <c:v>114.67</c:v>
                </c:pt>
                <c:pt idx="14">
                  <c:v>242.6</c:v>
                </c:pt>
                <c:pt idx="15">
                  <c:v>0</c:v>
                </c:pt>
                <c:pt idx="16">
                  <c:v>116</c:v>
                </c:pt>
                <c:pt idx="17">
                  <c:v>0</c:v>
                </c:pt>
                <c:pt idx="18">
                  <c:v>136</c:v>
                </c:pt>
                <c:pt idx="19">
                  <c:v>0</c:v>
                </c:pt>
                <c:pt idx="20">
                  <c:v>60</c:v>
                </c:pt>
                <c:pt idx="21">
                  <c:v>280</c:v>
                </c:pt>
                <c:pt idx="22">
                  <c:v>92.9</c:v>
                </c:pt>
                <c:pt idx="23">
                  <c:v>90</c:v>
                </c:pt>
                <c:pt idx="24">
                  <c:v>90</c:v>
                </c:pt>
                <c:pt idx="25">
                  <c:v>90</c:v>
                </c:pt>
                <c:pt idx="26">
                  <c:v>0</c:v>
                </c:pt>
                <c:pt idx="27">
                  <c:v>0</c:v>
                </c:pt>
                <c:pt idx="28">
                  <c:v>14</c:v>
                </c:pt>
                <c:pt idx="29">
                  <c:v>0</c:v>
                </c:pt>
                <c:pt idx="30">
                  <c:v>205</c:v>
                </c:pt>
              </c:numCache>
            </c:numRef>
          </c:val>
          <c:extLst>
            <c:ext xmlns:c16="http://schemas.microsoft.com/office/drawing/2014/chart" uri="{C3380CC4-5D6E-409C-BE32-E72D297353CC}">
              <c16:uniqueId val="{00000000-C95E-AF4F-A158-F45920FB3298}"/>
            </c:ext>
          </c:extLst>
        </c:ser>
        <c:dLbls>
          <c:showLegendKey val="0"/>
          <c:showVal val="0"/>
          <c:showCatName val="0"/>
          <c:showSerName val="0"/>
          <c:showPercent val="0"/>
          <c:showBubbleSize val="0"/>
        </c:dLbls>
        <c:gapWidth val="182"/>
        <c:axId val="631710944"/>
        <c:axId val="631657424"/>
      </c:barChart>
      <c:catAx>
        <c:axId val="631710944"/>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a:t>Facility Name</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631657424"/>
        <c:crosses val="autoZero"/>
        <c:auto val="1"/>
        <c:lblAlgn val="ctr"/>
        <c:lblOffset val="100"/>
        <c:noMultiLvlLbl val="0"/>
      </c:catAx>
      <c:valAx>
        <c:axId val="63165742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a:t>Average Wait Time (Days)</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6317109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pPr>
      <a:endParaRPr lang="en-US"/>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[2019-2022 SGS Asset Mapping Report v Mar 14 2023.xlsx]Number!PivotTable1</c:name>
    <c:fmtId val="2"/>
  </c:pivotSource>
  <c:chart>
    <c:title>
      <c:tx>
        <c:rich>
          <a:bodyPr rot="0" spcFirstLastPara="1" vertOverflow="ellipsis" vert="horz" wrap="square" anchor="ctr" anchorCtr="1"/>
          <a:lstStyle/>
          <a:p>
            <a:pPr>
              <a:defRPr sz="1440" b="1" i="0" u="none" strike="noStrike" kern="1200" spc="0" baseline="0">
                <a:solidFill>
                  <a:srgbClr val="0089A2"/>
                </a:solidFill>
                <a:latin typeface="+mn-lt"/>
                <a:ea typeface="+mn-ea"/>
                <a:cs typeface="+mn-cs"/>
              </a:defRPr>
            </a:pPr>
            <a:r>
              <a:rPr lang="en-US" b="1">
                <a:solidFill>
                  <a:srgbClr val="0089A2"/>
                </a:solidFill>
              </a:rPr>
              <a:t>Number of Specialized Geriatric Services by Type and Facility</a:t>
            </a:r>
          </a:p>
        </c:rich>
      </c:tx>
      <c:overlay val="0"/>
      <c:spPr>
        <a:noFill/>
        <a:ln>
          <a:noFill/>
        </a:ln>
        <a:effectLst/>
      </c:spPr>
      <c:txPr>
        <a:bodyPr rot="0" spcFirstLastPara="1" vertOverflow="ellipsis" vert="horz" wrap="square" anchor="ctr" anchorCtr="1"/>
        <a:lstStyle/>
        <a:p>
          <a:pPr>
            <a:defRPr sz="1440" b="1" i="0" u="none" strike="noStrike" kern="1200" spc="0" baseline="0">
              <a:solidFill>
                <a:srgbClr val="0089A2"/>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68352118558854014"/>
          <c:y val="7.2737336404378031E-2"/>
          <c:w val="0.17019646365422397"/>
          <c:h val="0.85818915492706249"/>
        </c:manualLayout>
      </c:layout>
      <c:barChart>
        <c:barDir val="bar"/>
        <c:grouping val="clustered"/>
        <c:varyColors val="0"/>
        <c:ser>
          <c:idx val="0"/>
          <c:order val="0"/>
          <c:tx>
            <c:strRef>
              <c:f>Number!$B$3</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Number!$A$4:$A$8</c:f>
              <c:multiLvlStrCache>
                <c:ptCount val="3"/>
                <c:lvl>
                  <c:pt idx="0">
                    <c:v>Trillium Health Partners - Credit Valley</c:v>
                  </c:pt>
                  <c:pt idx="1">
                    <c:v>Trillium Health Partners - Queensway</c:v>
                  </c:pt>
                  <c:pt idx="2">
                    <c:v>Waypoint Centre for Mental Health Care - Main Location</c:v>
                  </c:pt>
                </c:lvl>
                <c:lvl>
                  <c:pt idx="0">
                    <c:v>Falls/Falls Prevention Clinic/Program</c:v>
                  </c:pt>
                </c:lvl>
              </c:multiLvlStrCache>
            </c:multiLvlStrRef>
          </c:cat>
          <c:val>
            <c:numRef>
              <c:f>Number!$B$4:$B$8</c:f>
              <c:numCache>
                <c:formatCode>General</c:formatCode>
                <c:ptCount val="3"/>
                <c:pt idx="0">
                  <c:v>1</c:v>
                </c:pt>
                <c:pt idx="1">
                  <c:v>1</c:v>
                </c:pt>
                <c:pt idx="2">
                  <c:v>1</c:v>
                </c:pt>
              </c:numCache>
            </c:numRef>
          </c:val>
          <c:extLst>
            <c:ext xmlns:c16="http://schemas.microsoft.com/office/drawing/2014/chart" uri="{C3380CC4-5D6E-409C-BE32-E72D297353CC}">
              <c16:uniqueId val="{00000000-2C70-F244-A628-286104D1F435}"/>
            </c:ext>
          </c:extLst>
        </c:ser>
        <c:dLbls>
          <c:showLegendKey val="0"/>
          <c:showVal val="1"/>
          <c:showCatName val="0"/>
          <c:showSerName val="0"/>
          <c:showPercent val="0"/>
          <c:showBubbleSize val="0"/>
        </c:dLbls>
        <c:gapWidth val="150"/>
        <c:overlap val="-25"/>
        <c:axId val="1031308048"/>
        <c:axId val="1031309776"/>
      </c:barChart>
      <c:catAx>
        <c:axId val="1031308048"/>
        <c:scaling>
          <c:orientation val="minMax"/>
        </c:scaling>
        <c:delete val="0"/>
        <c:axPos val="l"/>
        <c:title>
          <c:tx>
            <c:rich>
              <a:bodyPr rot="-5400000" spcFirstLastPara="1" vertOverflow="ellipsis" vert="horz" wrap="square" anchor="ctr" anchorCtr="1"/>
              <a:lstStyle/>
              <a:p>
                <a:pPr>
                  <a:defRPr sz="1200" b="1" i="0" u="none" strike="noStrike" kern="1200" baseline="0">
                    <a:solidFill>
                      <a:srgbClr val="0089A2"/>
                    </a:solidFill>
                    <a:latin typeface="+mn-lt"/>
                    <a:ea typeface="+mn-ea"/>
                    <a:cs typeface="+mn-cs"/>
                  </a:defRPr>
                </a:pPr>
                <a:r>
                  <a:rPr lang="en-US" b="1">
                    <a:solidFill>
                      <a:srgbClr val="0089A2"/>
                    </a:solidFill>
                  </a:rPr>
                  <a:t>Name of Specialized Geriatric Service</a:t>
                </a:r>
              </a:p>
            </c:rich>
          </c:tx>
          <c:layout>
            <c:manualLayout>
              <c:xMode val="edge"/>
              <c:yMode val="edge"/>
              <c:x val="7.2595281306715061E-3"/>
              <c:y val="0.36185387131952018"/>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rgbClr val="0089A2"/>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031309776"/>
        <c:crosses val="autoZero"/>
        <c:auto val="1"/>
        <c:lblAlgn val="ctr"/>
        <c:lblOffset val="100"/>
        <c:noMultiLvlLbl val="0"/>
      </c:catAx>
      <c:valAx>
        <c:axId val="1031309776"/>
        <c:scaling>
          <c:orientation val="minMax"/>
        </c:scaling>
        <c:delete val="1"/>
        <c:axPos val="b"/>
        <c:numFmt formatCode="General" sourceLinked="1"/>
        <c:majorTickMark val="none"/>
        <c:minorTickMark val="none"/>
        <c:tickLblPos val="nextTo"/>
        <c:crossAx val="103130804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[2019-2022 SGS Asset Mapping Report v Mar 14 2023.xlsx]Visits!PivotTable3</c:name>
    <c:fmtId val="2"/>
  </c:pivotSource>
  <c:chart>
    <c:title>
      <c:tx>
        <c:rich>
          <a:bodyPr rot="0" spcFirstLastPara="1" vertOverflow="ellipsis" vert="horz" wrap="square" anchor="ctr" anchorCtr="1"/>
          <a:lstStyle/>
          <a:p>
            <a:pPr>
              <a:defRPr sz="1400" b="1" i="0" u="none" strike="noStrike" kern="1200" spc="0" baseline="0">
                <a:solidFill>
                  <a:srgbClr val="0089A2"/>
                </a:solidFill>
                <a:latin typeface="+mn-lt"/>
                <a:ea typeface="+mn-ea"/>
                <a:cs typeface="+mn-cs"/>
              </a:defRPr>
            </a:pPr>
            <a:r>
              <a:rPr lang="en-US" b="1">
                <a:solidFill>
                  <a:srgbClr val="0089A2"/>
                </a:solidFill>
              </a:rPr>
              <a:t>Total Visit</a:t>
            </a:r>
            <a:r>
              <a:rPr lang="en-US" b="1" baseline="0">
                <a:solidFill>
                  <a:srgbClr val="0089A2"/>
                </a:solidFill>
              </a:rPr>
              <a:t>s by SGS Type, Health Region and Fiscal Year</a:t>
            </a:r>
            <a:endParaRPr lang="en-US" b="1">
              <a:solidFill>
                <a:srgbClr val="0089A2"/>
              </a:solidFill>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rgbClr val="0089A2"/>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8.5543856436550089E-2"/>
          <c:y val="8.51179245283019E-2"/>
          <c:w val="0.74077824574253803"/>
          <c:h val="0.31882569792412313"/>
        </c:manualLayout>
      </c:layout>
      <c:lineChart>
        <c:grouping val="standard"/>
        <c:varyColors val="0"/>
        <c:ser>
          <c:idx val="0"/>
          <c:order val="0"/>
          <c:tx>
            <c:strRef>
              <c:f>Visits!$B$3</c:f>
              <c:strCache>
                <c:ptCount val="1"/>
                <c:pt idx="0">
                  <c:v>Total Visits Anually</c:v>
                </c:pt>
              </c:strCache>
            </c:strRef>
          </c:tx>
          <c:spPr>
            <a:ln w="28575" cap="rnd">
              <a:solidFill>
                <a:schemeClr val="accent1"/>
              </a:solidFill>
              <a:round/>
            </a:ln>
            <a:effectLst/>
          </c:spPr>
          <c:marker>
            <c:symbol val="none"/>
          </c:marker>
          <c:cat>
            <c:multiLvlStrRef>
              <c:f>Visits!$A$4:$A$18</c:f>
              <c:multiLvlStrCache>
                <c:ptCount val="13"/>
                <c:lvl>
                  <c:pt idx="0">
                    <c:v>Bruyere Continuing Care</c:v>
                  </c:pt>
                  <c:pt idx="1">
                    <c:v>Campbellford Memorial Hospital</c:v>
                  </c:pt>
                  <c:pt idx="2">
                    <c:v>Care First Seniors</c:v>
                  </c:pt>
                  <c:pt idx="3">
                    <c:v>Carea Community Health Centre</c:v>
                  </c:pt>
                  <c:pt idx="4">
                    <c:v>Community Care City of Kawartha Lakes</c:v>
                  </c:pt>
                  <c:pt idx="5">
                    <c:v>Haliburton Highlands Health Services - Minden</c:v>
                  </c:pt>
                  <c:pt idx="6">
                    <c:v>Peterborough Regional Health Centre</c:v>
                  </c:pt>
                  <c:pt idx="7">
                    <c:v>Port Hope Community Health Centre</c:v>
                  </c:pt>
                  <c:pt idx="8">
                    <c:v>Queensway-Carleton Hospital</c:v>
                  </c:pt>
                  <c:pt idx="9">
                    <c:v>Royal Ottawa Mental Health Centre</c:v>
                  </c:pt>
                  <c:pt idx="10">
                    <c:v>Scarborough Health Network - Centenary</c:v>
                  </c:pt>
                  <c:pt idx="11">
                    <c:v>Scarborough Health Network - General Campus</c:v>
                  </c:pt>
                  <c:pt idx="12">
                    <c:v>Senior Persons Living Connected (SPLC)</c:v>
                  </c:pt>
                </c:lvl>
                <c:lvl>
                  <c:pt idx="0">
                    <c:v>Geriatric Outreach Teams</c:v>
                  </c:pt>
                </c:lvl>
              </c:multiLvlStrCache>
            </c:multiLvlStrRef>
          </c:cat>
          <c:val>
            <c:numRef>
              <c:f>Visits!$B$4:$B$18</c:f>
              <c:numCache>
                <c:formatCode>General</c:formatCode>
                <c:ptCount val="13"/>
                <c:pt idx="0">
                  <c:v>877</c:v>
                </c:pt>
                <c:pt idx="1">
                  <c:v>1936</c:v>
                </c:pt>
                <c:pt idx="2">
                  <c:v>2268</c:v>
                </c:pt>
                <c:pt idx="3">
                  <c:v>1558</c:v>
                </c:pt>
                <c:pt idx="4">
                  <c:v>1944</c:v>
                </c:pt>
                <c:pt idx="5">
                  <c:v>1734</c:v>
                </c:pt>
                <c:pt idx="6">
                  <c:v>2286</c:v>
                </c:pt>
                <c:pt idx="7">
                  <c:v>2945</c:v>
                </c:pt>
                <c:pt idx="8">
                  <c:v>846</c:v>
                </c:pt>
                <c:pt idx="9">
                  <c:v>8337</c:v>
                </c:pt>
                <c:pt idx="10">
                  <c:v>2981</c:v>
                </c:pt>
                <c:pt idx="11">
                  <c:v>3487</c:v>
                </c:pt>
                <c:pt idx="12">
                  <c:v>1768</c:v>
                </c:pt>
              </c:numCache>
            </c:numRef>
          </c:val>
          <c:smooth val="0"/>
          <c:extLst>
            <c:ext xmlns:c16="http://schemas.microsoft.com/office/drawing/2014/chart" uri="{C3380CC4-5D6E-409C-BE32-E72D297353CC}">
              <c16:uniqueId val="{00000000-E5E6-3446-8FA0-5735EFD7A1F7}"/>
            </c:ext>
          </c:extLst>
        </c:ser>
        <c:ser>
          <c:idx val="1"/>
          <c:order val="1"/>
          <c:tx>
            <c:strRef>
              <c:f>Visits!$C$3</c:f>
              <c:strCache>
                <c:ptCount val="1"/>
                <c:pt idx="0">
                  <c:v>Visits by Telephone</c:v>
                </c:pt>
              </c:strCache>
            </c:strRef>
          </c:tx>
          <c:spPr>
            <a:ln w="28575" cap="rnd">
              <a:solidFill>
                <a:schemeClr val="accent2"/>
              </a:solidFill>
              <a:round/>
            </a:ln>
            <a:effectLst/>
          </c:spPr>
          <c:marker>
            <c:symbol val="none"/>
          </c:marker>
          <c:cat>
            <c:multiLvlStrRef>
              <c:f>Visits!$A$4:$A$18</c:f>
              <c:multiLvlStrCache>
                <c:ptCount val="13"/>
                <c:lvl>
                  <c:pt idx="0">
                    <c:v>Bruyere Continuing Care</c:v>
                  </c:pt>
                  <c:pt idx="1">
                    <c:v>Campbellford Memorial Hospital</c:v>
                  </c:pt>
                  <c:pt idx="2">
                    <c:v>Care First Seniors</c:v>
                  </c:pt>
                  <c:pt idx="3">
                    <c:v>Carea Community Health Centre</c:v>
                  </c:pt>
                  <c:pt idx="4">
                    <c:v>Community Care City of Kawartha Lakes</c:v>
                  </c:pt>
                  <c:pt idx="5">
                    <c:v>Haliburton Highlands Health Services - Minden</c:v>
                  </c:pt>
                  <c:pt idx="6">
                    <c:v>Peterborough Regional Health Centre</c:v>
                  </c:pt>
                  <c:pt idx="7">
                    <c:v>Port Hope Community Health Centre</c:v>
                  </c:pt>
                  <c:pt idx="8">
                    <c:v>Queensway-Carleton Hospital</c:v>
                  </c:pt>
                  <c:pt idx="9">
                    <c:v>Royal Ottawa Mental Health Centre</c:v>
                  </c:pt>
                  <c:pt idx="10">
                    <c:v>Scarborough Health Network - Centenary</c:v>
                  </c:pt>
                  <c:pt idx="11">
                    <c:v>Scarborough Health Network - General Campus</c:v>
                  </c:pt>
                  <c:pt idx="12">
                    <c:v>Senior Persons Living Connected (SPLC)</c:v>
                  </c:pt>
                </c:lvl>
                <c:lvl>
                  <c:pt idx="0">
                    <c:v>Geriatric Outreach Teams</c:v>
                  </c:pt>
                </c:lvl>
              </c:multiLvlStrCache>
            </c:multiLvlStrRef>
          </c:cat>
          <c:val>
            <c:numRef>
              <c:f>Visits!$C$4:$C$18</c:f>
              <c:numCache>
                <c:formatCode>General</c:formatCode>
                <c:ptCount val="13"/>
                <c:pt idx="0">
                  <c:v>231</c:v>
                </c:pt>
                <c:pt idx="1">
                  <c:v>999</c:v>
                </c:pt>
                <c:pt idx="2">
                  <c:v>1411</c:v>
                </c:pt>
                <c:pt idx="3">
                  <c:v>1022</c:v>
                </c:pt>
                <c:pt idx="4">
                  <c:v>1139</c:v>
                </c:pt>
                <c:pt idx="5">
                  <c:v>925</c:v>
                </c:pt>
                <c:pt idx="6">
                  <c:v>531</c:v>
                </c:pt>
                <c:pt idx="7">
                  <c:v>1699</c:v>
                </c:pt>
                <c:pt idx="8">
                  <c:v>202</c:v>
                </c:pt>
                <c:pt idx="9">
                  <c:v>0</c:v>
                </c:pt>
                <c:pt idx="10">
                  <c:v>1513</c:v>
                </c:pt>
                <c:pt idx="11">
                  <c:v>591</c:v>
                </c:pt>
                <c:pt idx="12">
                  <c:v>843</c:v>
                </c:pt>
              </c:numCache>
            </c:numRef>
          </c:val>
          <c:smooth val="0"/>
          <c:extLst>
            <c:ext xmlns:c16="http://schemas.microsoft.com/office/drawing/2014/chart" uri="{C3380CC4-5D6E-409C-BE32-E72D297353CC}">
              <c16:uniqueId val="{00000001-E5E6-3446-8FA0-5735EFD7A1F7}"/>
            </c:ext>
          </c:extLst>
        </c:ser>
        <c:ser>
          <c:idx val="2"/>
          <c:order val="2"/>
          <c:tx>
            <c:strRef>
              <c:f>Visits!$D$3</c:f>
              <c:strCache>
                <c:ptCount val="1"/>
                <c:pt idx="0">
                  <c:v>Visits by Video</c:v>
                </c:pt>
              </c:strCache>
            </c:strRef>
          </c:tx>
          <c:spPr>
            <a:ln w="28575" cap="rnd">
              <a:solidFill>
                <a:schemeClr val="accent3"/>
              </a:solidFill>
              <a:round/>
            </a:ln>
            <a:effectLst/>
          </c:spPr>
          <c:marker>
            <c:symbol val="none"/>
          </c:marker>
          <c:cat>
            <c:multiLvlStrRef>
              <c:f>Visits!$A$4:$A$18</c:f>
              <c:multiLvlStrCache>
                <c:ptCount val="13"/>
                <c:lvl>
                  <c:pt idx="0">
                    <c:v>Bruyere Continuing Care</c:v>
                  </c:pt>
                  <c:pt idx="1">
                    <c:v>Campbellford Memorial Hospital</c:v>
                  </c:pt>
                  <c:pt idx="2">
                    <c:v>Care First Seniors</c:v>
                  </c:pt>
                  <c:pt idx="3">
                    <c:v>Carea Community Health Centre</c:v>
                  </c:pt>
                  <c:pt idx="4">
                    <c:v>Community Care City of Kawartha Lakes</c:v>
                  </c:pt>
                  <c:pt idx="5">
                    <c:v>Haliburton Highlands Health Services - Minden</c:v>
                  </c:pt>
                  <c:pt idx="6">
                    <c:v>Peterborough Regional Health Centre</c:v>
                  </c:pt>
                  <c:pt idx="7">
                    <c:v>Port Hope Community Health Centre</c:v>
                  </c:pt>
                  <c:pt idx="8">
                    <c:v>Queensway-Carleton Hospital</c:v>
                  </c:pt>
                  <c:pt idx="9">
                    <c:v>Royal Ottawa Mental Health Centre</c:v>
                  </c:pt>
                  <c:pt idx="10">
                    <c:v>Scarborough Health Network - Centenary</c:v>
                  </c:pt>
                  <c:pt idx="11">
                    <c:v>Scarborough Health Network - General Campus</c:v>
                  </c:pt>
                  <c:pt idx="12">
                    <c:v>Senior Persons Living Connected (SPLC)</c:v>
                  </c:pt>
                </c:lvl>
                <c:lvl>
                  <c:pt idx="0">
                    <c:v>Geriatric Outreach Teams</c:v>
                  </c:pt>
                </c:lvl>
              </c:multiLvlStrCache>
            </c:multiLvlStrRef>
          </c:cat>
          <c:val>
            <c:numRef>
              <c:f>Visits!$D$4:$D$18</c:f>
              <c:numCache>
                <c:formatCode>General</c:formatCode>
                <c:ptCount val="13"/>
                <c:pt idx="0">
                  <c:v>0</c:v>
                </c:pt>
                <c:pt idx="1">
                  <c:v>0</c:v>
                </c:pt>
                <c:pt idx="2">
                  <c:v>21</c:v>
                </c:pt>
                <c:pt idx="3">
                  <c:v>35</c:v>
                </c:pt>
                <c:pt idx="4">
                  <c:v>0</c:v>
                </c:pt>
                <c:pt idx="5">
                  <c:v>1</c:v>
                </c:pt>
                <c:pt idx="6">
                  <c:v>0</c:v>
                </c:pt>
                <c:pt idx="7">
                  <c:v>54</c:v>
                </c:pt>
                <c:pt idx="8">
                  <c:v>0</c:v>
                </c:pt>
                <c:pt idx="9">
                  <c:v>0</c:v>
                </c:pt>
                <c:pt idx="10">
                  <c:v>705</c:v>
                </c:pt>
                <c:pt idx="11">
                  <c:v>120</c:v>
                </c:pt>
                <c:pt idx="12">
                  <c:v>32</c:v>
                </c:pt>
              </c:numCache>
            </c:numRef>
          </c:val>
          <c:smooth val="0"/>
          <c:extLst>
            <c:ext xmlns:c16="http://schemas.microsoft.com/office/drawing/2014/chart" uri="{C3380CC4-5D6E-409C-BE32-E72D297353CC}">
              <c16:uniqueId val="{00000002-E5E6-3446-8FA0-5735EFD7A1F7}"/>
            </c:ext>
          </c:extLst>
        </c:ser>
        <c:dLbls>
          <c:showLegendKey val="0"/>
          <c:showVal val="0"/>
          <c:showCatName val="0"/>
          <c:showSerName val="0"/>
          <c:showPercent val="0"/>
          <c:showBubbleSize val="0"/>
        </c:dLbls>
        <c:smooth val="0"/>
        <c:axId val="608426080"/>
        <c:axId val="608656416"/>
      </c:lineChart>
      <c:catAx>
        <c:axId val="608426080"/>
        <c:scaling>
          <c:orientation val="minMax"/>
        </c:scaling>
        <c:delete val="0"/>
        <c:axPos val="b"/>
        <c:title>
          <c:tx>
            <c:rich>
              <a:bodyPr rot="0" spcFirstLastPara="1" vertOverflow="ellipsis" vert="horz" wrap="square" anchor="ctr" anchorCtr="1"/>
              <a:lstStyle/>
              <a:p>
                <a:pPr>
                  <a:defRPr sz="1050" b="1" i="0" u="none" strike="noStrike" kern="1200" baseline="0">
                    <a:solidFill>
                      <a:srgbClr val="0089A2"/>
                    </a:solidFill>
                    <a:latin typeface="+mn-lt"/>
                    <a:ea typeface="+mn-ea"/>
                    <a:cs typeface="+mn-cs"/>
                  </a:defRPr>
                </a:pPr>
                <a:r>
                  <a:rPr lang="en-US" sz="1050" b="1" baseline="0">
                    <a:solidFill>
                      <a:srgbClr val="0089A2"/>
                    </a:solidFill>
                  </a:rPr>
                  <a:t>Specialized Geriatric Services Type</a:t>
                </a:r>
                <a:endParaRPr lang="en-US" sz="1050" b="1">
                  <a:solidFill>
                    <a:srgbClr val="0089A2"/>
                  </a:solidFill>
                </a:endParaRPr>
              </a:p>
            </c:rich>
          </c:tx>
          <c:layout>
            <c:manualLayout>
              <c:xMode val="edge"/>
              <c:yMode val="edge"/>
              <c:x val="0.33984641091375212"/>
              <c:y val="0.95586274158911955"/>
            </c:manualLayout>
          </c:layout>
          <c:overlay val="0"/>
          <c:spPr>
            <a:noFill/>
            <a:ln>
              <a:noFill/>
            </a:ln>
            <a:effectLst/>
          </c:spPr>
          <c:txPr>
            <a:bodyPr rot="0" spcFirstLastPara="1" vertOverflow="ellipsis" vert="horz" wrap="square" anchor="ctr" anchorCtr="1"/>
            <a:lstStyle/>
            <a:p>
              <a:pPr>
                <a:defRPr sz="1050" b="1" i="0" u="none" strike="noStrike" kern="1200" baseline="0">
                  <a:solidFill>
                    <a:srgbClr val="0089A2"/>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08656416"/>
        <c:crosses val="autoZero"/>
        <c:auto val="1"/>
        <c:lblAlgn val="ctr"/>
        <c:lblOffset val="100"/>
        <c:noMultiLvlLbl val="0"/>
      </c:catAx>
      <c:valAx>
        <c:axId val="6086564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1" i="0" u="none" strike="noStrike" kern="1200" baseline="0">
                    <a:solidFill>
                      <a:srgbClr val="0089A2"/>
                    </a:solidFill>
                    <a:latin typeface="+mn-lt"/>
                    <a:ea typeface="+mn-ea"/>
                    <a:cs typeface="+mn-cs"/>
                  </a:defRPr>
                </a:pPr>
                <a:r>
                  <a:rPr lang="en-US" sz="1050" b="1">
                    <a:solidFill>
                      <a:srgbClr val="0089A2"/>
                    </a:solidFill>
                  </a:rPr>
                  <a:t>Number of Visits</a:t>
                </a:r>
              </a:p>
            </c:rich>
          </c:tx>
          <c:overlay val="0"/>
          <c:spPr>
            <a:noFill/>
            <a:ln>
              <a:noFill/>
            </a:ln>
            <a:effectLst/>
          </c:spPr>
          <c:txPr>
            <a:bodyPr rot="-5400000" spcFirstLastPara="1" vertOverflow="ellipsis" vert="horz" wrap="square" anchor="ctr" anchorCtr="1"/>
            <a:lstStyle/>
            <a:p>
              <a:pPr>
                <a:defRPr sz="1050" b="1" i="0" u="none" strike="noStrike" kern="1200" baseline="0">
                  <a:solidFill>
                    <a:srgbClr val="0089A2"/>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842608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[2019-2022 SGS Asset Mapping Report v Mar 14 2023.xlsx]Wait times!PivotTable1</c:name>
    <c:fmtId val="2"/>
  </c:pivotSource>
  <c:chart>
    <c:title>
      <c:layout>
        <c:manualLayout>
          <c:xMode val="edge"/>
          <c:yMode val="edge"/>
          <c:x val="0.45157218640721269"/>
          <c:y val="0.88654668166479189"/>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pivotFmt>
    </c:pivotFmts>
    <c:plotArea>
      <c:layout>
        <c:manualLayout>
          <c:layoutTarget val="inner"/>
          <c:xMode val="edge"/>
          <c:yMode val="edge"/>
          <c:x val="0.57852389419064554"/>
          <c:y val="9.6735660923306488E-2"/>
          <c:w val="0.34473432756389327"/>
          <c:h val="0.66086866222388019"/>
        </c:manualLayout>
      </c:layout>
      <c:barChart>
        <c:barDir val="bar"/>
        <c:grouping val="clustered"/>
        <c:varyColors val="0"/>
        <c:ser>
          <c:idx val="0"/>
          <c:order val="0"/>
          <c:tx>
            <c:strRef>
              <c:f>'Wait times'!$B$3:$B$4</c:f>
              <c:strCache>
                <c:ptCount val="1"/>
                <c:pt idx="0">
                  <c:v>Geriatric Outpatient Clinics</c:v>
                </c:pt>
              </c:strCache>
            </c:strRef>
          </c:tx>
          <c:spPr>
            <a:solidFill>
              <a:schemeClr val="accent1"/>
            </a:solidFill>
            <a:ln>
              <a:noFill/>
            </a:ln>
            <a:effectLst/>
          </c:spPr>
          <c:invertIfNegative val="0"/>
          <c:cat>
            <c:strRef>
              <c:f>'Wait times'!$A$5:$A$36</c:f>
              <c:strCache>
                <c:ptCount val="31"/>
                <c:pt idx="0">
                  <c:v>Barrie Community Family Health Team</c:v>
                </c:pt>
                <c:pt idx="1">
                  <c:v>Cambridge Memorial Hospital</c:v>
                </c:pt>
                <c:pt idx="2">
                  <c:v>Canadian Mental Health Association - Waterloo Wellington</c:v>
                </c:pt>
                <c:pt idx="3">
                  <c:v>Couchiching Family Health Team</c:v>
                </c:pt>
                <c:pt idx="4">
                  <c:v>Georgian NP Led Clinic</c:v>
                </c:pt>
                <c:pt idx="5">
                  <c:v>Grey Bruce Health Services - Owen Sound</c:v>
                </c:pt>
                <c:pt idx="6">
                  <c:v>Hopital Montfort</c:v>
                </c:pt>
                <c:pt idx="7">
                  <c:v>Hotel Dieu Shaver Health and Rehabilitation Centre</c:v>
                </c:pt>
                <c:pt idx="8">
                  <c:v>HSN-NESGC Cochrane</c:v>
                </c:pt>
                <c:pt idx="9">
                  <c:v>HSN-NESGC Sudbury</c:v>
                </c:pt>
                <c:pt idx="10">
                  <c:v>HSN-NESGC Timiskaming</c:v>
                </c:pt>
                <c:pt idx="11">
                  <c:v>Humber River Hospital - Wilson</c:v>
                </c:pt>
                <c:pt idx="12">
                  <c:v>Lakeridge Health - Oshawa</c:v>
                </c:pt>
                <c:pt idx="13">
                  <c:v>MacKenzie Health - Richmond Hill</c:v>
                </c:pt>
                <c:pt idx="14">
                  <c:v>Niagara Health System - Greater Niagara</c:v>
                </c:pt>
                <c:pt idx="15">
                  <c:v>Niagara Health System - St. Catharines</c:v>
                </c:pt>
                <c:pt idx="16">
                  <c:v>North York General Hospital - General Site</c:v>
                </c:pt>
                <c:pt idx="17">
                  <c:v>Providence Care Hospital  - Kingston</c:v>
                </c:pt>
                <c:pt idx="18">
                  <c:v>Providence Healthcare</c:v>
                </c:pt>
                <c:pt idx="19">
                  <c:v>Royal Victoria Regional Health Centre</c:v>
                </c:pt>
                <c:pt idx="20">
                  <c:v>Sinai Health System - Mount Sinai</c:v>
                </c:pt>
                <c:pt idx="21">
                  <c:v>St. Joseph's Health Care Hamilton - Charlton Campus</c:v>
                </c:pt>
                <c:pt idx="22">
                  <c:v>St. Joseph's Health Centre Guelph</c:v>
                </c:pt>
                <c:pt idx="23">
                  <c:v>St. Michael's Hospital</c:v>
                </c:pt>
                <c:pt idx="24">
                  <c:v>Trillium Health Partners - Credit Valley</c:v>
                </c:pt>
                <c:pt idx="25">
                  <c:v>Trillium Health Partners - Queensway</c:v>
                </c:pt>
                <c:pt idx="26">
                  <c:v>University Health Network - Princess Margaret</c:v>
                </c:pt>
                <c:pt idx="27">
                  <c:v>University Health Network - Toronto Rehabilitation Institute</c:v>
                </c:pt>
                <c:pt idx="28">
                  <c:v>Upper Grand Family Health Team</c:v>
                </c:pt>
                <c:pt idx="29">
                  <c:v>Waypoint Centre for Mental Health Care - Main Location</c:v>
                </c:pt>
                <c:pt idx="30">
                  <c:v>West Park Health Centre</c:v>
                </c:pt>
              </c:strCache>
            </c:strRef>
          </c:cat>
          <c:val>
            <c:numRef>
              <c:f>'Wait times'!$B$5:$B$36</c:f>
              <c:numCache>
                <c:formatCode>General</c:formatCode>
                <c:ptCount val="31"/>
                <c:pt idx="0">
                  <c:v>127</c:v>
                </c:pt>
                <c:pt idx="1">
                  <c:v>97</c:v>
                </c:pt>
                <c:pt idx="2">
                  <c:v>74.099999999999994</c:v>
                </c:pt>
                <c:pt idx="3">
                  <c:v>0</c:v>
                </c:pt>
                <c:pt idx="4">
                  <c:v>28</c:v>
                </c:pt>
                <c:pt idx="5">
                  <c:v>0</c:v>
                </c:pt>
                <c:pt idx="6">
                  <c:v>0</c:v>
                </c:pt>
                <c:pt idx="7">
                  <c:v>370</c:v>
                </c:pt>
                <c:pt idx="8">
                  <c:v>43</c:v>
                </c:pt>
                <c:pt idx="9">
                  <c:v>58</c:v>
                </c:pt>
                <c:pt idx="10">
                  <c:v>201</c:v>
                </c:pt>
                <c:pt idx="11">
                  <c:v>0</c:v>
                </c:pt>
                <c:pt idx="12">
                  <c:v>0</c:v>
                </c:pt>
                <c:pt idx="13">
                  <c:v>114.67</c:v>
                </c:pt>
                <c:pt idx="14">
                  <c:v>242.6</c:v>
                </c:pt>
                <c:pt idx="15">
                  <c:v>0</c:v>
                </c:pt>
                <c:pt idx="16">
                  <c:v>116</c:v>
                </c:pt>
                <c:pt idx="17">
                  <c:v>0</c:v>
                </c:pt>
                <c:pt idx="18">
                  <c:v>136</c:v>
                </c:pt>
                <c:pt idx="19">
                  <c:v>0</c:v>
                </c:pt>
                <c:pt idx="20">
                  <c:v>60</c:v>
                </c:pt>
                <c:pt idx="21">
                  <c:v>280</c:v>
                </c:pt>
                <c:pt idx="22">
                  <c:v>92.9</c:v>
                </c:pt>
                <c:pt idx="23">
                  <c:v>90</c:v>
                </c:pt>
                <c:pt idx="24">
                  <c:v>90</c:v>
                </c:pt>
                <c:pt idx="25">
                  <c:v>90</c:v>
                </c:pt>
                <c:pt idx="26">
                  <c:v>0</c:v>
                </c:pt>
                <c:pt idx="27">
                  <c:v>0</c:v>
                </c:pt>
                <c:pt idx="28">
                  <c:v>14</c:v>
                </c:pt>
                <c:pt idx="29">
                  <c:v>0</c:v>
                </c:pt>
                <c:pt idx="30">
                  <c:v>205</c:v>
                </c:pt>
              </c:numCache>
            </c:numRef>
          </c:val>
          <c:extLst>
            <c:ext xmlns:c16="http://schemas.microsoft.com/office/drawing/2014/chart" uri="{C3380CC4-5D6E-409C-BE32-E72D297353CC}">
              <c16:uniqueId val="{00000000-BEFA-A645-BBEC-2B0D101779BF}"/>
            </c:ext>
          </c:extLst>
        </c:ser>
        <c:dLbls>
          <c:showLegendKey val="0"/>
          <c:showVal val="0"/>
          <c:showCatName val="0"/>
          <c:showSerName val="0"/>
          <c:showPercent val="0"/>
          <c:showBubbleSize val="0"/>
        </c:dLbls>
        <c:gapWidth val="182"/>
        <c:axId val="631710944"/>
        <c:axId val="631657424"/>
      </c:barChart>
      <c:catAx>
        <c:axId val="631710944"/>
        <c:scaling>
          <c:orientation val="minMax"/>
        </c:scaling>
        <c:delete val="0"/>
        <c:axPos val="l"/>
        <c:title>
          <c:tx>
            <c:rich>
              <a:bodyPr rot="-5400000" spcFirstLastPara="1" vertOverflow="ellipsis" vert="horz" wrap="square" anchor="ctr" anchorCtr="1"/>
              <a:lstStyle/>
              <a:p>
                <a:pPr>
                  <a:defRPr sz="1050" b="1" i="0" u="none" strike="noStrike" kern="1200" baseline="0">
                    <a:solidFill>
                      <a:srgbClr val="0089A2"/>
                    </a:solidFill>
                    <a:latin typeface="+mn-lt"/>
                    <a:ea typeface="+mn-ea"/>
                    <a:cs typeface="+mn-cs"/>
                  </a:defRPr>
                </a:pPr>
                <a:r>
                  <a:rPr lang="en-US" sz="1050" b="1">
                    <a:solidFill>
                      <a:srgbClr val="0089A2"/>
                    </a:solidFill>
                  </a:rPr>
                  <a:t>Facility Name</a:t>
                </a:r>
              </a:p>
            </c:rich>
          </c:tx>
          <c:overlay val="0"/>
          <c:spPr>
            <a:noFill/>
            <a:ln>
              <a:noFill/>
            </a:ln>
            <a:effectLst/>
          </c:spPr>
          <c:txPr>
            <a:bodyPr rot="-5400000" spcFirstLastPara="1" vertOverflow="ellipsis" vert="horz" wrap="square" anchor="ctr" anchorCtr="1"/>
            <a:lstStyle/>
            <a:p>
              <a:pPr>
                <a:defRPr sz="1050" b="1" i="0" u="none" strike="noStrike" kern="1200" baseline="0">
                  <a:solidFill>
                    <a:srgbClr val="0089A2"/>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1657424"/>
        <c:crosses val="autoZero"/>
        <c:auto val="1"/>
        <c:lblAlgn val="ctr"/>
        <c:lblOffset val="100"/>
        <c:noMultiLvlLbl val="0"/>
      </c:catAx>
      <c:valAx>
        <c:axId val="63165742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0" i="0" u="none" strike="noStrike" kern="1200" baseline="0">
                    <a:solidFill>
                      <a:srgbClr val="0089A2"/>
                    </a:solidFill>
                    <a:latin typeface="+mn-lt"/>
                    <a:ea typeface="+mn-ea"/>
                    <a:cs typeface="+mn-cs"/>
                  </a:defRPr>
                </a:pPr>
                <a:r>
                  <a:rPr lang="en-US" sz="1050">
                    <a:solidFill>
                      <a:srgbClr val="0089A2"/>
                    </a:solidFill>
                  </a:rPr>
                  <a:t>Average</a:t>
                </a:r>
                <a:r>
                  <a:rPr lang="en-US" sz="1050" baseline="0">
                    <a:solidFill>
                      <a:srgbClr val="0089A2"/>
                    </a:solidFill>
                  </a:rPr>
                  <a:t> Wait Time (Days)</a:t>
                </a:r>
                <a:endParaRPr lang="en-US" sz="1050">
                  <a:solidFill>
                    <a:srgbClr val="0089A2"/>
                  </a:solidFill>
                </a:endParaRPr>
              </a:p>
            </c:rich>
          </c:tx>
          <c:overlay val="0"/>
          <c:spPr>
            <a:noFill/>
            <a:ln>
              <a:noFill/>
            </a:ln>
            <a:effectLst/>
          </c:spPr>
          <c:txPr>
            <a:bodyPr rot="0" spcFirstLastPara="1" vertOverflow="ellipsis" vert="horz" wrap="square" anchor="ctr" anchorCtr="1"/>
            <a:lstStyle/>
            <a:p>
              <a:pPr>
                <a:defRPr sz="1050" b="0" i="0" u="none" strike="noStrike" kern="1200" baseline="0">
                  <a:solidFill>
                    <a:srgbClr val="0089A2"/>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17109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[2019-2022 SGS Asset Mapping Report v Mar 14 2023.xlsx]Health Human Resources!PivotTable6</c:name>
    <c:fmtId val="3"/>
  </c:pivotSource>
  <c:chart>
    <c:title>
      <c:tx>
        <c:rich>
          <a:bodyPr rot="0" spcFirstLastPara="1" vertOverflow="ellipsis" vert="horz" wrap="square" anchor="ctr" anchorCtr="1"/>
          <a:lstStyle/>
          <a:p>
            <a:pPr>
              <a:defRPr sz="1400" b="1" i="0" u="none" strike="noStrike" kern="1200" spc="0" baseline="0">
                <a:solidFill>
                  <a:srgbClr val="0089A2"/>
                </a:solidFill>
                <a:latin typeface="+mn-lt"/>
                <a:ea typeface="+mn-ea"/>
                <a:cs typeface="+mn-cs"/>
              </a:defRPr>
            </a:pPr>
            <a:r>
              <a:rPr lang="en-US" b="1">
                <a:solidFill>
                  <a:srgbClr val="0089A2"/>
                </a:solidFill>
              </a:rPr>
              <a:t>Health Human Resources by Health Region,</a:t>
            </a:r>
            <a:r>
              <a:rPr lang="en-US" b="1" baseline="0">
                <a:solidFill>
                  <a:srgbClr val="0089A2"/>
                </a:solidFill>
              </a:rPr>
              <a:t> Discipline, Fiscal Year, SGS Type and Facility</a:t>
            </a:r>
            <a:endParaRPr lang="en-US" b="1">
              <a:solidFill>
                <a:srgbClr val="0089A2"/>
              </a:solidFill>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rgbClr val="0089A2"/>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'Health Human Resources'!$B$3</c:f>
              <c:strCache>
                <c:ptCount val="1"/>
                <c:pt idx="0">
                  <c:v>Total Geriatrician</c:v>
                </c:pt>
              </c:strCache>
            </c:strRef>
          </c:tx>
          <c:spPr>
            <a:solidFill>
              <a:schemeClr val="accent1"/>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Resources'!$B$4:$B$10</c:f>
              <c:numCache>
                <c:formatCode>0.00</c:formatCode>
                <c:ptCount val="6"/>
                <c:pt idx="0">
                  <c:v>63.64</c:v>
                </c:pt>
                <c:pt idx="1">
                  <c:v>14.360000000000001</c:v>
                </c:pt>
                <c:pt idx="2">
                  <c:v>1</c:v>
                </c:pt>
                <c:pt idx="3">
                  <c:v>0</c:v>
                </c:pt>
                <c:pt idx="4">
                  <c:v>22.849999999999994</c:v>
                </c:pt>
                <c:pt idx="5">
                  <c:v>10.02</c:v>
                </c:pt>
              </c:numCache>
            </c:numRef>
          </c:val>
          <c:extLst>
            <c:ext xmlns:c16="http://schemas.microsoft.com/office/drawing/2014/chart" uri="{C3380CC4-5D6E-409C-BE32-E72D297353CC}">
              <c16:uniqueId val="{00000000-FC28-EB47-8A84-9DFF83AC88D3}"/>
            </c:ext>
          </c:extLst>
        </c:ser>
        <c:ser>
          <c:idx val="1"/>
          <c:order val="1"/>
          <c:tx>
            <c:strRef>
              <c:f>'Health Human Resources'!$C$3</c:f>
              <c:strCache>
                <c:ptCount val="1"/>
                <c:pt idx="0">
                  <c:v>Total Geriatric Psychiatrist</c:v>
                </c:pt>
              </c:strCache>
            </c:strRef>
          </c:tx>
          <c:spPr>
            <a:solidFill>
              <a:schemeClr val="accent2"/>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Resources'!$C$4:$C$10</c:f>
              <c:numCache>
                <c:formatCode>0.00</c:formatCode>
                <c:ptCount val="6"/>
                <c:pt idx="0">
                  <c:v>1.3</c:v>
                </c:pt>
                <c:pt idx="1">
                  <c:v>14.510000000000002</c:v>
                </c:pt>
                <c:pt idx="2">
                  <c:v>0.29000000000000004</c:v>
                </c:pt>
                <c:pt idx="3">
                  <c:v>1.46</c:v>
                </c:pt>
                <c:pt idx="4">
                  <c:v>9.68</c:v>
                </c:pt>
                <c:pt idx="5">
                  <c:v>2.4900000000000002</c:v>
                </c:pt>
              </c:numCache>
            </c:numRef>
          </c:val>
          <c:extLst>
            <c:ext xmlns:c16="http://schemas.microsoft.com/office/drawing/2014/chart" uri="{C3380CC4-5D6E-409C-BE32-E72D297353CC}">
              <c16:uniqueId val="{00000001-FC28-EB47-8A84-9DFF83AC88D3}"/>
            </c:ext>
          </c:extLst>
        </c:ser>
        <c:ser>
          <c:idx val="2"/>
          <c:order val="2"/>
          <c:tx>
            <c:strRef>
              <c:f>'Health Human Resources'!$D$3</c:f>
              <c:strCache>
                <c:ptCount val="1"/>
                <c:pt idx="0">
                  <c:v>Total Care Elderly Primary Care Physician</c:v>
                </c:pt>
              </c:strCache>
            </c:strRef>
          </c:tx>
          <c:spPr>
            <a:solidFill>
              <a:schemeClr val="accent3"/>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Resources'!$D$4:$D$10</c:f>
              <c:numCache>
                <c:formatCode>0.00</c:formatCode>
                <c:ptCount val="6"/>
                <c:pt idx="0">
                  <c:v>2</c:v>
                </c:pt>
                <c:pt idx="1">
                  <c:v>12.71</c:v>
                </c:pt>
                <c:pt idx="2">
                  <c:v>5.3999999999999995</c:v>
                </c:pt>
                <c:pt idx="3">
                  <c:v>0</c:v>
                </c:pt>
                <c:pt idx="4">
                  <c:v>11.299999999999999</c:v>
                </c:pt>
                <c:pt idx="5">
                  <c:v>0.27</c:v>
                </c:pt>
              </c:numCache>
            </c:numRef>
          </c:val>
          <c:extLst>
            <c:ext xmlns:c16="http://schemas.microsoft.com/office/drawing/2014/chart" uri="{C3380CC4-5D6E-409C-BE32-E72D297353CC}">
              <c16:uniqueId val="{00000002-FC28-EB47-8A84-9DFF83AC88D3}"/>
            </c:ext>
          </c:extLst>
        </c:ser>
        <c:ser>
          <c:idx val="3"/>
          <c:order val="3"/>
          <c:tx>
            <c:strRef>
              <c:f>'Health Human Resources'!$E$3</c:f>
              <c:strCache>
                <c:ptCount val="1"/>
                <c:pt idx="0">
                  <c:v>Total Nurse Practitioner</c:v>
                </c:pt>
              </c:strCache>
            </c:strRef>
          </c:tx>
          <c:spPr>
            <a:solidFill>
              <a:schemeClr val="accent4"/>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Resources'!$E$4:$E$10</c:f>
              <c:numCache>
                <c:formatCode>0.00</c:formatCode>
                <c:ptCount val="6"/>
                <c:pt idx="0">
                  <c:v>23.130000000000003</c:v>
                </c:pt>
                <c:pt idx="1">
                  <c:v>19.38</c:v>
                </c:pt>
                <c:pt idx="2">
                  <c:v>3</c:v>
                </c:pt>
                <c:pt idx="3">
                  <c:v>0</c:v>
                </c:pt>
                <c:pt idx="4">
                  <c:v>6.1</c:v>
                </c:pt>
                <c:pt idx="5">
                  <c:v>8.6000000000000014</c:v>
                </c:pt>
              </c:numCache>
            </c:numRef>
          </c:val>
          <c:extLst>
            <c:ext xmlns:c16="http://schemas.microsoft.com/office/drawing/2014/chart" uri="{C3380CC4-5D6E-409C-BE32-E72D297353CC}">
              <c16:uniqueId val="{00000003-FC28-EB47-8A84-9DFF83AC88D3}"/>
            </c:ext>
          </c:extLst>
        </c:ser>
        <c:ser>
          <c:idx val="4"/>
          <c:order val="4"/>
          <c:tx>
            <c:strRef>
              <c:f>'Health Human Resources'!$F$3</c:f>
              <c:strCache>
                <c:ptCount val="1"/>
                <c:pt idx="0">
                  <c:v>Total Registered Nurse</c:v>
                </c:pt>
              </c:strCache>
            </c:strRef>
          </c:tx>
          <c:spPr>
            <a:solidFill>
              <a:schemeClr val="accent5"/>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Resources'!$F$4:$F$10</c:f>
              <c:numCache>
                <c:formatCode>0.00</c:formatCode>
                <c:ptCount val="6"/>
                <c:pt idx="0">
                  <c:v>60.019999999999996</c:v>
                </c:pt>
                <c:pt idx="1">
                  <c:v>113.71000000000002</c:v>
                </c:pt>
                <c:pt idx="2">
                  <c:v>20.300000000000004</c:v>
                </c:pt>
                <c:pt idx="3">
                  <c:v>3.8</c:v>
                </c:pt>
                <c:pt idx="4">
                  <c:v>89.950000000000017</c:v>
                </c:pt>
                <c:pt idx="5">
                  <c:v>39.470000000000006</c:v>
                </c:pt>
              </c:numCache>
            </c:numRef>
          </c:val>
          <c:extLst>
            <c:ext xmlns:c16="http://schemas.microsoft.com/office/drawing/2014/chart" uri="{C3380CC4-5D6E-409C-BE32-E72D297353CC}">
              <c16:uniqueId val="{00000004-FC28-EB47-8A84-9DFF83AC88D3}"/>
            </c:ext>
          </c:extLst>
        </c:ser>
        <c:ser>
          <c:idx val="5"/>
          <c:order val="5"/>
          <c:tx>
            <c:strRef>
              <c:f>'Health Human Resources'!$G$3</c:f>
              <c:strCache>
                <c:ptCount val="1"/>
                <c:pt idx="0">
                  <c:v>Total Registered Practical Nurse</c:v>
                </c:pt>
              </c:strCache>
            </c:strRef>
          </c:tx>
          <c:spPr>
            <a:solidFill>
              <a:schemeClr val="accent6"/>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Resources'!$G$4:$G$10</c:f>
              <c:numCache>
                <c:formatCode>0.00</c:formatCode>
                <c:ptCount val="6"/>
                <c:pt idx="0">
                  <c:v>33.57</c:v>
                </c:pt>
                <c:pt idx="1">
                  <c:v>68.63</c:v>
                </c:pt>
                <c:pt idx="2">
                  <c:v>11.8</c:v>
                </c:pt>
                <c:pt idx="3">
                  <c:v>5.6</c:v>
                </c:pt>
                <c:pt idx="4">
                  <c:v>49.5</c:v>
                </c:pt>
                <c:pt idx="5">
                  <c:v>23.9</c:v>
                </c:pt>
              </c:numCache>
            </c:numRef>
          </c:val>
          <c:extLst>
            <c:ext xmlns:c16="http://schemas.microsoft.com/office/drawing/2014/chart" uri="{C3380CC4-5D6E-409C-BE32-E72D297353CC}">
              <c16:uniqueId val="{00000005-FC28-EB47-8A84-9DFF83AC88D3}"/>
            </c:ext>
          </c:extLst>
        </c:ser>
        <c:ser>
          <c:idx val="6"/>
          <c:order val="6"/>
          <c:tx>
            <c:strRef>
              <c:f>'Health Human Resources'!$H$3</c:f>
              <c:strCache>
                <c:ptCount val="1"/>
                <c:pt idx="0">
                  <c:v>Total Personal Support Worker UCP</c:v>
                </c:pt>
              </c:strCache>
            </c:strRef>
          </c:tx>
          <c:spPr>
            <a:solidFill>
              <a:schemeClr val="accent1">
                <a:lumMod val="60000"/>
              </a:schemeClr>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Resources'!$H$4:$H$10</c:f>
              <c:numCache>
                <c:formatCode>0.00</c:formatCode>
                <c:ptCount val="6"/>
                <c:pt idx="0">
                  <c:v>21.6</c:v>
                </c:pt>
                <c:pt idx="1">
                  <c:v>8.7000000000000011</c:v>
                </c:pt>
                <c:pt idx="2">
                  <c:v>2.5</c:v>
                </c:pt>
                <c:pt idx="3">
                  <c:v>0</c:v>
                </c:pt>
                <c:pt idx="4">
                  <c:v>15.9</c:v>
                </c:pt>
                <c:pt idx="5">
                  <c:v>5.4</c:v>
                </c:pt>
              </c:numCache>
            </c:numRef>
          </c:val>
          <c:extLst>
            <c:ext xmlns:c16="http://schemas.microsoft.com/office/drawing/2014/chart" uri="{C3380CC4-5D6E-409C-BE32-E72D297353CC}">
              <c16:uniqueId val="{00000006-FC28-EB47-8A84-9DFF83AC88D3}"/>
            </c:ext>
          </c:extLst>
        </c:ser>
        <c:ser>
          <c:idx val="7"/>
          <c:order val="7"/>
          <c:tx>
            <c:strRef>
              <c:f>'Health Human Resources'!$I$3</c:f>
              <c:strCache>
                <c:ptCount val="1"/>
                <c:pt idx="0">
                  <c:v>Total Social Worker</c:v>
                </c:pt>
              </c:strCache>
            </c:strRef>
          </c:tx>
          <c:spPr>
            <a:solidFill>
              <a:schemeClr val="accent2">
                <a:lumMod val="60000"/>
              </a:schemeClr>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Resources'!$I$4:$I$10</c:f>
              <c:numCache>
                <c:formatCode>0.00</c:formatCode>
                <c:ptCount val="6"/>
                <c:pt idx="0">
                  <c:v>14.850000000000001</c:v>
                </c:pt>
                <c:pt idx="1">
                  <c:v>26.7</c:v>
                </c:pt>
                <c:pt idx="2">
                  <c:v>5.5</c:v>
                </c:pt>
                <c:pt idx="3">
                  <c:v>11.5</c:v>
                </c:pt>
                <c:pt idx="4">
                  <c:v>16.95</c:v>
                </c:pt>
                <c:pt idx="5">
                  <c:v>6.3999999999999995</c:v>
                </c:pt>
              </c:numCache>
            </c:numRef>
          </c:val>
          <c:extLst>
            <c:ext xmlns:c16="http://schemas.microsoft.com/office/drawing/2014/chart" uri="{C3380CC4-5D6E-409C-BE32-E72D297353CC}">
              <c16:uniqueId val="{00000007-FC28-EB47-8A84-9DFF83AC88D3}"/>
            </c:ext>
          </c:extLst>
        </c:ser>
        <c:ser>
          <c:idx val="8"/>
          <c:order val="8"/>
          <c:tx>
            <c:strRef>
              <c:f>'Health Human Resources'!$J$3</c:f>
              <c:strCache>
                <c:ptCount val="1"/>
                <c:pt idx="0">
                  <c:v>Total Pharmacist</c:v>
                </c:pt>
              </c:strCache>
            </c:strRef>
          </c:tx>
          <c:spPr>
            <a:solidFill>
              <a:schemeClr val="accent3">
                <a:lumMod val="60000"/>
              </a:schemeClr>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Resources'!$J$4:$J$10</c:f>
              <c:numCache>
                <c:formatCode>0.00</c:formatCode>
                <c:ptCount val="6"/>
                <c:pt idx="0">
                  <c:v>4.5</c:v>
                </c:pt>
                <c:pt idx="1">
                  <c:v>10.220000000000001</c:v>
                </c:pt>
                <c:pt idx="2">
                  <c:v>0.4</c:v>
                </c:pt>
                <c:pt idx="3">
                  <c:v>0</c:v>
                </c:pt>
                <c:pt idx="4">
                  <c:v>7.8500000000000005</c:v>
                </c:pt>
                <c:pt idx="5">
                  <c:v>3.75</c:v>
                </c:pt>
              </c:numCache>
            </c:numRef>
          </c:val>
          <c:extLst>
            <c:ext xmlns:c16="http://schemas.microsoft.com/office/drawing/2014/chart" uri="{C3380CC4-5D6E-409C-BE32-E72D297353CC}">
              <c16:uniqueId val="{00000008-FC28-EB47-8A84-9DFF83AC88D3}"/>
            </c:ext>
          </c:extLst>
        </c:ser>
        <c:ser>
          <c:idx val="9"/>
          <c:order val="9"/>
          <c:tx>
            <c:strRef>
              <c:f>'Health Human Resources'!$K$3</c:f>
              <c:strCache>
                <c:ptCount val="1"/>
                <c:pt idx="0">
                  <c:v>Total Dietitian</c:v>
                </c:pt>
              </c:strCache>
            </c:strRef>
          </c:tx>
          <c:spPr>
            <a:solidFill>
              <a:schemeClr val="accent4">
                <a:lumMod val="60000"/>
              </a:schemeClr>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Resources'!$K$4:$K$10</c:f>
              <c:numCache>
                <c:formatCode>0.00</c:formatCode>
                <c:ptCount val="6"/>
                <c:pt idx="0">
                  <c:v>1.78</c:v>
                </c:pt>
                <c:pt idx="1">
                  <c:v>2.0699999999999998</c:v>
                </c:pt>
                <c:pt idx="2">
                  <c:v>0.5</c:v>
                </c:pt>
                <c:pt idx="3">
                  <c:v>0</c:v>
                </c:pt>
                <c:pt idx="4">
                  <c:v>3.3000000000000003</c:v>
                </c:pt>
                <c:pt idx="5">
                  <c:v>0.75</c:v>
                </c:pt>
              </c:numCache>
            </c:numRef>
          </c:val>
          <c:extLst>
            <c:ext xmlns:c16="http://schemas.microsoft.com/office/drawing/2014/chart" uri="{C3380CC4-5D6E-409C-BE32-E72D297353CC}">
              <c16:uniqueId val="{00000009-FC28-EB47-8A84-9DFF83AC88D3}"/>
            </c:ext>
          </c:extLst>
        </c:ser>
        <c:ser>
          <c:idx val="10"/>
          <c:order val="10"/>
          <c:tx>
            <c:strRef>
              <c:f>'Health Human Resources'!$L$3</c:f>
              <c:strCache>
                <c:ptCount val="1"/>
                <c:pt idx="0">
                  <c:v>Total Physiotherapist</c:v>
                </c:pt>
              </c:strCache>
            </c:strRef>
          </c:tx>
          <c:spPr>
            <a:solidFill>
              <a:schemeClr val="accent5">
                <a:lumMod val="60000"/>
              </a:schemeClr>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Resources'!$L$4:$L$10</c:f>
              <c:numCache>
                <c:formatCode>0.00</c:formatCode>
                <c:ptCount val="6"/>
                <c:pt idx="0">
                  <c:v>9.3000000000000007</c:v>
                </c:pt>
                <c:pt idx="1">
                  <c:v>24.12</c:v>
                </c:pt>
                <c:pt idx="2">
                  <c:v>4.5</c:v>
                </c:pt>
                <c:pt idx="3">
                  <c:v>0</c:v>
                </c:pt>
                <c:pt idx="4">
                  <c:v>26.38</c:v>
                </c:pt>
                <c:pt idx="5">
                  <c:v>3.55</c:v>
                </c:pt>
              </c:numCache>
            </c:numRef>
          </c:val>
          <c:extLst>
            <c:ext xmlns:c16="http://schemas.microsoft.com/office/drawing/2014/chart" uri="{C3380CC4-5D6E-409C-BE32-E72D297353CC}">
              <c16:uniqueId val="{0000000A-FC28-EB47-8A84-9DFF83AC88D3}"/>
            </c:ext>
          </c:extLst>
        </c:ser>
        <c:ser>
          <c:idx val="11"/>
          <c:order val="11"/>
          <c:tx>
            <c:strRef>
              <c:f>'Health Human Resources'!$M$3</c:f>
              <c:strCache>
                <c:ptCount val="1"/>
                <c:pt idx="0">
                  <c:v>Total Occupational Therapist</c:v>
                </c:pt>
              </c:strCache>
            </c:strRef>
          </c:tx>
          <c:spPr>
            <a:solidFill>
              <a:schemeClr val="accent6">
                <a:lumMod val="60000"/>
              </a:schemeClr>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Resources'!$M$4:$M$10</c:f>
              <c:numCache>
                <c:formatCode>0.00</c:formatCode>
                <c:ptCount val="6"/>
                <c:pt idx="0">
                  <c:v>15.5</c:v>
                </c:pt>
                <c:pt idx="1">
                  <c:v>36.090000000000003</c:v>
                </c:pt>
                <c:pt idx="2">
                  <c:v>7.3</c:v>
                </c:pt>
                <c:pt idx="3">
                  <c:v>1</c:v>
                </c:pt>
                <c:pt idx="4">
                  <c:v>26.55</c:v>
                </c:pt>
                <c:pt idx="5">
                  <c:v>6.3500000000000005</c:v>
                </c:pt>
              </c:numCache>
            </c:numRef>
          </c:val>
          <c:extLst>
            <c:ext xmlns:c16="http://schemas.microsoft.com/office/drawing/2014/chart" uri="{C3380CC4-5D6E-409C-BE32-E72D297353CC}">
              <c16:uniqueId val="{0000000B-FC28-EB47-8A84-9DFF83AC88D3}"/>
            </c:ext>
          </c:extLst>
        </c:ser>
        <c:ser>
          <c:idx val="12"/>
          <c:order val="12"/>
          <c:tx>
            <c:strRef>
              <c:f>'Health Human Resources'!$N$3</c:f>
              <c:strCache>
                <c:ptCount val="1"/>
                <c:pt idx="0">
                  <c:v>Total Primary Care Physician</c:v>
                </c:pt>
              </c:strCache>
            </c:strRef>
          </c:tx>
          <c:spPr>
            <a:solidFill>
              <a:schemeClr val="accent1">
                <a:lumMod val="80000"/>
                <a:lumOff val="20000"/>
              </a:schemeClr>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Resources'!$N$4:$N$10</c:f>
              <c:numCache>
                <c:formatCode>0.00</c:formatCode>
                <c:ptCount val="6"/>
                <c:pt idx="0">
                  <c:v>0.4</c:v>
                </c:pt>
                <c:pt idx="1">
                  <c:v>0.37</c:v>
                </c:pt>
                <c:pt idx="2">
                  <c:v>0</c:v>
                </c:pt>
                <c:pt idx="3">
                  <c:v>0</c:v>
                </c:pt>
                <c:pt idx="4">
                  <c:v>4</c:v>
                </c:pt>
                <c:pt idx="5">
                  <c:v>3.1</c:v>
                </c:pt>
              </c:numCache>
            </c:numRef>
          </c:val>
          <c:extLst>
            <c:ext xmlns:c16="http://schemas.microsoft.com/office/drawing/2014/chart" uri="{C3380CC4-5D6E-409C-BE32-E72D297353CC}">
              <c16:uniqueId val="{0000000C-FC28-EB47-8A84-9DFF83AC88D3}"/>
            </c:ext>
          </c:extLst>
        </c:ser>
        <c:ser>
          <c:idx val="13"/>
          <c:order val="13"/>
          <c:tx>
            <c:strRef>
              <c:f>'Health Human Resources'!$O$3</c:f>
              <c:strCache>
                <c:ptCount val="1"/>
                <c:pt idx="0">
                  <c:v>Total Administration</c:v>
                </c:pt>
              </c:strCache>
            </c:strRef>
          </c:tx>
          <c:spPr>
            <a:solidFill>
              <a:schemeClr val="accent2">
                <a:lumMod val="80000"/>
                <a:lumOff val="20000"/>
              </a:schemeClr>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Resources'!$O$4:$O$10</c:f>
              <c:numCache>
                <c:formatCode>0.00</c:formatCode>
                <c:ptCount val="6"/>
                <c:pt idx="0">
                  <c:v>28.66</c:v>
                </c:pt>
                <c:pt idx="1">
                  <c:v>28.930000000000003</c:v>
                </c:pt>
                <c:pt idx="2">
                  <c:v>8.3000000000000007</c:v>
                </c:pt>
                <c:pt idx="3">
                  <c:v>0</c:v>
                </c:pt>
                <c:pt idx="4">
                  <c:v>18.28</c:v>
                </c:pt>
                <c:pt idx="5">
                  <c:v>2.89</c:v>
                </c:pt>
              </c:numCache>
            </c:numRef>
          </c:val>
          <c:extLst>
            <c:ext xmlns:c16="http://schemas.microsoft.com/office/drawing/2014/chart" uri="{C3380CC4-5D6E-409C-BE32-E72D297353CC}">
              <c16:uniqueId val="{0000000D-FC28-EB47-8A84-9DFF83AC88D3}"/>
            </c:ext>
          </c:extLst>
        </c:ser>
        <c:ser>
          <c:idx val="14"/>
          <c:order val="14"/>
          <c:tx>
            <c:strRef>
              <c:f>'Health Human Resources'!$P$3</c:f>
              <c:strCache>
                <c:ptCount val="1"/>
                <c:pt idx="0">
                  <c:v>Total Physiotherapy Assistant</c:v>
                </c:pt>
              </c:strCache>
            </c:strRef>
          </c:tx>
          <c:spPr>
            <a:solidFill>
              <a:schemeClr val="accent3">
                <a:lumMod val="80000"/>
                <a:lumOff val="20000"/>
              </a:schemeClr>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Resources'!$P$4:$P$10</c:f>
              <c:numCache>
                <c:formatCode>0.00</c:formatCode>
                <c:ptCount val="6"/>
                <c:pt idx="0">
                  <c:v>1.6</c:v>
                </c:pt>
                <c:pt idx="1">
                  <c:v>2.5</c:v>
                </c:pt>
                <c:pt idx="2">
                  <c:v>0</c:v>
                </c:pt>
                <c:pt idx="3">
                  <c:v>0</c:v>
                </c:pt>
                <c:pt idx="4">
                  <c:v>6.6999999999999993</c:v>
                </c:pt>
                <c:pt idx="5">
                  <c:v>3.35</c:v>
                </c:pt>
              </c:numCache>
            </c:numRef>
          </c:val>
          <c:extLst>
            <c:ext xmlns:c16="http://schemas.microsoft.com/office/drawing/2014/chart" uri="{C3380CC4-5D6E-409C-BE32-E72D297353CC}">
              <c16:uniqueId val="{0000000E-FC28-EB47-8A84-9DFF83AC88D3}"/>
            </c:ext>
          </c:extLst>
        </c:ser>
        <c:ser>
          <c:idx val="15"/>
          <c:order val="15"/>
          <c:tx>
            <c:strRef>
              <c:f>'Health Human Resources'!$Q$3</c:f>
              <c:strCache>
                <c:ptCount val="1"/>
                <c:pt idx="0">
                  <c:v>Total Occupational Therapy Assistant</c:v>
                </c:pt>
              </c:strCache>
            </c:strRef>
          </c:tx>
          <c:spPr>
            <a:solidFill>
              <a:schemeClr val="accent4">
                <a:lumMod val="80000"/>
                <a:lumOff val="20000"/>
              </a:schemeClr>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Resources'!$Q$4:$Q$10</c:f>
              <c:numCache>
                <c:formatCode>0.00</c:formatCode>
                <c:ptCount val="6"/>
                <c:pt idx="0">
                  <c:v>1.6</c:v>
                </c:pt>
                <c:pt idx="1">
                  <c:v>2.5</c:v>
                </c:pt>
                <c:pt idx="2">
                  <c:v>0</c:v>
                </c:pt>
                <c:pt idx="3">
                  <c:v>0</c:v>
                </c:pt>
                <c:pt idx="4">
                  <c:v>7.05</c:v>
                </c:pt>
                <c:pt idx="5">
                  <c:v>0.2</c:v>
                </c:pt>
              </c:numCache>
            </c:numRef>
          </c:val>
          <c:extLst>
            <c:ext xmlns:c16="http://schemas.microsoft.com/office/drawing/2014/chart" uri="{C3380CC4-5D6E-409C-BE32-E72D297353CC}">
              <c16:uniqueId val="{0000000F-FC28-EB47-8A84-9DFF83AC88D3}"/>
            </c:ext>
          </c:extLst>
        </c:ser>
        <c:ser>
          <c:idx val="16"/>
          <c:order val="16"/>
          <c:tx>
            <c:strRef>
              <c:f>'Health Human Resources'!$R$3</c:f>
              <c:strCache>
                <c:ptCount val="1"/>
                <c:pt idx="0">
                  <c:v>Total Therapeutic Recreationist</c:v>
                </c:pt>
              </c:strCache>
            </c:strRef>
          </c:tx>
          <c:spPr>
            <a:solidFill>
              <a:schemeClr val="accent5">
                <a:lumMod val="80000"/>
                <a:lumOff val="20000"/>
              </a:schemeClr>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Resources'!$R$4:$R$10</c:f>
              <c:numCache>
                <c:formatCode>0.00</c:formatCode>
                <c:ptCount val="6"/>
                <c:pt idx="0">
                  <c:v>5.2999999999999989</c:v>
                </c:pt>
                <c:pt idx="1">
                  <c:v>2.27</c:v>
                </c:pt>
                <c:pt idx="2">
                  <c:v>5.8</c:v>
                </c:pt>
                <c:pt idx="3">
                  <c:v>0</c:v>
                </c:pt>
                <c:pt idx="4">
                  <c:v>4.5</c:v>
                </c:pt>
                <c:pt idx="5">
                  <c:v>1.25</c:v>
                </c:pt>
              </c:numCache>
            </c:numRef>
          </c:val>
          <c:extLst>
            <c:ext xmlns:c16="http://schemas.microsoft.com/office/drawing/2014/chart" uri="{C3380CC4-5D6E-409C-BE32-E72D297353CC}">
              <c16:uniqueId val="{00000010-FC28-EB47-8A84-9DFF83AC88D3}"/>
            </c:ext>
          </c:extLst>
        </c:ser>
        <c:ser>
          <c:idx val="17"/>
          <c:order val="17"/>
          <c:tx>
            <c:strRef>
              <c:f>'Health Human Resources'!$S$3</c:f>
              <c:strCache>
                <c:ptCount val="1"/>
                <c:pt idx="0">
                  <c:v>Total Speech Language Pathologist</c:v>
                </c:pt>
              </c:strCache>
            </c:strRef>
          </c:tx>
          <c:spPr>
            <a:solidFill>
              <a:schemeClr val="accent6">
                <a:lumMod val="80000"/>
                <a:lumOff val="20000"/>
              </a:schemeClr>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Resources'!$S$4:$S$10</c:f>
              <c:numCache>
                <c:formatCode>0.00</c:formatCode>
                <c:ptCount val="6"/>
                <c:pt idx="0">
                  <c:v>1.73</c:v>
                </c:pt>
                <c:pt idx="1">
                  <c:v>1.6</c:v>
                </c:pt>
                <c:pt idx="2">
                  <c:v>1</c:v>
                </c:pt>
                <c:pt idx="3">
                  <c:v>0</c:v>
                </c:pt>
                <c:pt idx="4">
                  <c:v>2.65</c:v>
                </c:pt>
                <c:pt idx="5">
                  <c:v>0.8</c:v>
                </c:pt>
              </c:numCache>
            </c:numRef>
          </c:val>
          <c:extLst>
            <c:ext xmlns:c16="http://schemas.microsoft.com/office/drawing/2014/chart" uri="{C3380CC4-5D6E-409C-BE32-E72D297353CC}">
              <c16:uniqueId val="{00000011-FC28-EB47-8A84-9DFF83AC88D3}"/>
            </c:ext>
          </c:extLst>
        </c:ser>
        <c:ser>
          <c:idx val="18"/>
          <c:order val="18"/>
          <c:tx>
            <c:strRef>
              <c:f>'Health Human Resources'!$T$3</c:f>
              <c:strCache>
                <c:ptCount val="1"/>
                <c:pt idx="0">
                  <c:v>Total Community Paramedic</c:v>
                </c:pt>
              </c:strCache>
            </c:strRef>
          </c:tx>
          <c:spPr>
            <a:solidFill>
              <a:schemeClr val="accent1">
                <a:lumMod val="80000"/>
              </a:schemeClr>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Resources'!$T$4:$T$10</c:f>
              <c:numCache>
                <c:formatCode>0.00</c:formatCode>
                <c:ptCount val="6"/>
                <c:pt idx="0">
                  <c:v>26.48</c:v>
                </c:pt>
                <c:pt idx="1">
                  <c:v>0</c:v>
                </c:pt>
                <c:pt idx="2">
                  <c:v>1</c:v>
                </c:pt>
                <c:pt idx="3">
                  <c:v>0</c:v>
                </c:pt>
                <c:pt idx="4">
                  <c:v>0</c:v>
                </c:pt>
                <c:pt idx="5">
                  <c:v>0</c:v>
                </c:pt>
              </c:numCache>
            </c:numRef>
          </c:val>
          <c:extLst>
            <c:ext xmlns:c16="http://schemas.microsoft.com/office/drawing/2014/chart" uri="{C3380CC4-5D6E-409C-BE32-E72D297353CC}">
              <c16:uniqueId val="{00000012-FC28-EB47-8A84-9DFF83AC88D3}"/>
            </c:ext>
          </c:extLst>
        </c:ser>
        <c:ser>
          <c:idx val="19"/>
          <c:order val="19"/>
          <c:tx>
            <c:strRef>
              <c:f>'Health Human Resources'!$U$3</c:f>
              <c:strCache>
                <c:ptCount val="1"/>
                <c:pt idx="0">
                  <c:v>Total Mental Health And Addiction Worker</c:v>
                </c:pt>
              </c:strCache>
            </c:strRef>
          </c:tx>
          <c:spPr>
            <a:solidFill>
              <a:schemeClr val="accent2">
                <a:lumMod val="80000"/>
              </a:schemeClr>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Resources'!$U$4:$U$10</c:f>
              <c:numCache>
                <c:formatCode>0.00</c:formatCode>
                <c:ptCount val="6"/>
                <c:pt idx="0">
                  <c:v>0</c:v>
                </c:pt>
                <c:pt idx="1">
                  <c:v>0</c:v>
                </c:pt>
                <c:pt idx="2">
                  <c:v>0</c:v>
                </c:pt>
                <c:pt idx="3">
                  <c:v>0</c:v>
                </c:pt>
                <c:pt idx="4">
                  <c:v>0</c:v>
                </c:pt>
                <c:pt idx="5">
                  <c:v>19</c:v>
                </c:pt>
              </c:numCache>
            </c:numRef>
          </c:val>
          <c:extLst>
            <c:ext xmlns:c16="http://schemas.microsoft.com/office/drawing/2014/chart" uri="{C3380CC4-5D6E-409C-BE32-E72D297353CC}">
              <c16:uniqueId val="{00000013-FC28-EB47-8A84-9DFF83AC88D3}"/>
            </c:ext>
          </c:extLst>
        </c:ser>
        <c:dLbls>
          <c:showLegendKey val="0"/>
          <c:showVal val="0"/>
          <c:showCatName val="0"/>
          <c:showSerName val="0"/>
          <c:showPercent val="0"/>
          <c:showBubbleSize val="0"/>
        </c:dLbls>
        <c:gapWidth val="219"/>
        <c:axId val="71401952"/>
        <c:axId val="18591488"/>
      </c:barChart>
      <c:catAx>
        <c:axId val="71401952"/>
        <c:scaling>
          <c:orientation val="minMax"/>
        </c:scaling>
        <c:delete val="0"/>
        <c:axPos val="l"/>
        <c:title>
          <c:tx>
            <c:rich>
              <a:bodyPr rot="-5400000" spcFirstLastPara="1" vertOverflow="ellipsis" vert="horz" wrap="square" anchor="ctr" anchorCtr="1"/>
              <a:lstStyle/>
              <a:p>
                <a:pPr>
                  <a:defRPr sz="1000" b="1" i="0" u="none" strike="noStrike" kern="1200" baseline="0">
                    <a:solidFill>
                      <a:srgbClr val="0089A2"/>
                    </a:solidFill>
                    <a:latin typeface="+mn-lt"/>
                    <a:ea typeface="+mn-ea"/>
                    <a:cs typeface="+mn-cs"/>
                  </a:defRPr>
                </a:pPr>
                <a:r>
                  <a:rPr lang="en-US" b="1">
                    <a:solidFill>
                      <a:srgbClr val="0089A2"/>
                    </a:solidFill>
                  </a:rPr>
                  <a:t>Type of Health Discipline by Health Region</a:t>
                </a:r>
              </a:p>
            </c:rich>
          </c:tx>
          <c:overlay val="0"/>
          <c:spPr>
            <a:noFill/>
            <a:ln>
              <a:noFill/>
            </a:ln>
            <a:effectLst/>
          </c:spPr>
          <c:txPr>
            <a:bodyPr rot="-5400000" spcFirstLastPara="1" vertOverflow="ellipsis" vert="horz" wrap="square" anchor="ctr" anchorCtr="1"/>
            <a:lstStyle/>
            <a:p>
              <a:pPr>
                <a:defRPr sz="1000" b="1" i="0" u="none" strike="noStrike" kern="1200" baseline="0">
                  <a:solidFill>
                    <a:srgbClr val="0089A2"/>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91488"/>
        <c:crosses val="autoZero"/>
        <c:auto val="1"/>
        <c:lblAlgn val="ctr"/>
        <c:lblOffset val="100"/>
        <c:noMultiLvlLbl val="0"/>
      </c:catAx>
      <c:valAx>
        <c:axId val="1859148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1" i="0" u="none" strike="noStrike" kern="1200" baseline="0">
                    <a:solidFill>
                      <a:srgbClr val="0089A2"/>
                    </a:solidFill>
                    <a:latin typeface="+mn-lt"/>
                    <a:ea typeface="+mn-ea"/>
                    <a:cs typeface="+mn-cs"/>
                  </a:defRPr>
                </a:pPr>
                <a:r>
                  <a:rPr lang="en-US" b="1">
                    <a:solidFill>
                      <a:srgbClr val="0089A2"/>
                    </a:solidFill>
                  </a:rPr>
                  <a:t>Number of Full</a:t>
                </a:r>
                <a:r>
                  <a:rPr lang="en-US" b="1" baseline="0">
                    <a:solidFill>
                      <a:srgbClr val="0089A2"/>
                    </a:solidFill>
                  </a:rPr>
                  <a:t> Time Equivalents</a:t>
                </a:r>
                <a:endParaRPr lang="en-US" b="1">
                  <a:solidFill>
                    <a:srgbClr val="0089A2"/>
                  </a:solidFill>
                </a:endParaRPr>
              </a:p>
            </c:rich>
          </c:tx>
          <c:overlay val="0"/>
          <c:spPr>
            <a:noFill/>
            <a:ln>
              <a:noFill/>
            </a:ln>
            <a:effectLst/>
          </c:spPr>
          <c:txPr>
            <a:bodyPr rot="0" spcFirstLastPara="1" vertOverflow="ellipsis" vert="horz" wrap="square" anchor="ctr" anchorCtr="1"/>
            <a:lstStyle/>
            <a:p>
              <a:pPr>
                <a:defRPr sz="1000" b="1" i="0" u="none" strike="noStrike" kern="1200" baseline="0">
                  <a:solidFill>
                    <a:srgbClr val="0089A2"/>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40195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[2019-2022 SGS Asset Mapping Report v Mar 14 2023.xlsx]Number!PivotTable1</c:name>
    <c:fmtId val="0"/>
  </c:pivotSource>
  <c:chart>
    <c:title>
      <c:tx>
        <c:rich>
          <a:bodyPr rot="0" spcFirstLastPara="1" vertOverflow="ellipsis" vert="horz" wrap="square" anchor="ctr" anchorCtr="1"/>
          <a:lstStyle/>
          <a:p>
            <a:pPr>
              <a:defRPr sz="1440" b="1" i="0" u="none" strike="noStrike" kern="1200" spc="0" baseline="0">
                <a:solidFill>
                  <a:srgbClr val="0089A2"/>
                </a:solidFill>
                <a:latin typeface="+mn-lt"/>
                <a:ea typeface="+mn-ea"/>
                <a:cs typeface="+mn-cs"/>
              </a:defRPr>
            </a:pPr>
            <a:r>
              <a:rPr lang="en-US" b="1">
                <a:solidFill>
                  <a:srgbClr val="0089A2"/>
                </a:solidFill>
              </a:rPr>
              <a:t>Number of  Specialized Geriatric Services by Type and Facility</a:t>
            </a:r>
          </a:p>
        </c:rich>
      </c:tx>
      <c:overlay val="0"/>
      <c:spPr>
        <a:noFill/>
        <a:ln>
          <a:noFill/>
        </a:ln>
        <a:effectLst/>
      </c:spPr>
      <c:txPr>
        <a:bodyPr rot="0" spcFirstLastPara="1" vertOverflow="ellipsis" vert="horz" wrap="square" anchor="ctr" anchorCtr="1"/>
        <a:lstStyle/>
        <a:p>
          <a:pPr>
            <a:defRPr sz="1440" b="1" i="0" u="none" strike="noStrike" kern="1200" spc="0" baseline="0">
              <a:solidFill>
                <a:srgbClr val="0089A2"/>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45642082398502359"/>
          <c:y val="8.0894220283533255E-2"/>
          <c:w val="0.5414354716549723"/>
          <c:h val="0.89511450381679392"/>
        </c:manualLayout>
      </c:layout>
      <c:barChart>
        <c:barDir val="bar"/>
        <c:grouping val="clustered"/>
        <c:varyColors val="0"/>
        <c:ser>
          <c:idx val="0"/>
          <c:order val="0"/>
          <c:tx>
            <c:strRef>
              <c:f>Number!$B$3</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Number!$A$4:$A$8</c:f>
              <c:multiLvlStrCache>
                <c:ptCount val="3"/>
                <c:lvl>
                  <c:pt idx="0">
                    <c:v>Trillium Health Partners - Credit Valley</c:v>
                  </c:pt>
                  <c:pt idx="1">
                    <c:v>Trillium Health Partners - Queensway</c:v>
                  </c:pt>
                  <c:pt idx="2">
                    <c:v>Waypoint Centre for Mental Health Care - Main Location</c:v>
                  </c:pt>
                </c:lvl>
                <c:lvl>
                  <c:pt idx="0">
                    <c:v>Falls/Falls Prevention Clinic/Program</c:v>
                  </c:pt>
                </c:lvl>
              </c:multiLvlStrCache>
            </c:multiLvlStrRef>
          </c:cat>
          <c:val>
            <c:numRef>
              <c:f>Number!$B$4:$B$8</c:f>
              <c:numCache>
                <c:formatCode>General</c:formatCode>
                <c:ptCount val="3"/>
                <c:pt idx="0">
                  <c:v>1</c:v>
                </c:pt>
                <c:pt idx="1">
                  <c:v>1</c:v>
                </c:pt>
                <c:pt idx="2">
                  <c:v>1</c:v>
                </c:pt>
              </c:numCache>
            </c:numRef>
          </c:val>
          <c:extLst>
            <c:ext xmlns:c16="http://schemas.microsoft.com/office/drawing/2014/chart" uri="{C3380CC4-5D6E-409C-BE32-E72D297353CC}">
              <c16:uniqueId val="{00000000-D0FC-144C-91B8-BDDCB32FC3CE}"/>
            </c:ext>
          </c:extLst>
        </c:ser>
        <c:dLbls>
          <c:showLegendKey val="0"/>
          <c:showVal val="1"/>
          <c:showCatName val="0"/>
          <c:showSerName val="0"/>
          <c:showPercent val="0"/>
          <c:showBubbleSize val="0"/>
        </c:dLbls>
        <c:gapWidth val="150"/>
        <c:overlap val="-25"/>
        <c:axId val="1031308048"/>
        <c:axId val="1031309776"/>
      </c:barChart>
      <c:catAx>
        <c:axId val="1031308048"/>
        <c:scaling>
          <c:orientation val="minMax"/>
        </c:scaling>
        <c:delete val="0"/>
        <c:axPos val="l"/>
        <c:title>
          <c:tx>
            <c:rich>
              <a:bodyPr rot="-5400000" spcFirstLastPara="1" vertOverflow="ellipsis" vert="horz" wrap="square" anchor="ctr" anchorCtr="1"/>
              <a:lstStyle/>
              <a:p>
                <a:pPr>
                  <a:defRPr sz="1200" b="0" i="0" u="none" strike="noStrike" kern="1200" baseline="0">
                    <a:solidFill>
                      <a:srgbClr val="0089A2"/>
                    </a:solidFill>
                    <a:latin typeface="+mn-lt"/>
                    <a:ea typeface="+mn-ea"/>
                    <a:cs typeface="+mn-cs"/>
                  </a:defRPr>
                </a:pPr>
                <a:r>
                  <a:rPr lang="en-US">
                    <a:solidFill>
                      <a:srgbClr val="0089A2"/>
                    </a:solidFill>
                  </a:rPr>
                  <a:t>Name of Specialized Geriatric Service</a:t>
                </a:r>
              </a:p>
            </c:rich>
          </c:tx>
          <c:layout>
            <c:manualLayout>
              <c:xMode val="edge"/>
              <c:yMode val="edge"/>
              <c:x val="7.2595281306715061E-3"/>
              <c:y val="0.36185387131952018"/>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rgbClr val="0089A2"/>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031309776"/>
        <c:crosses val="autoZero"/>
        <c:auto val="1"/>
        <c:lblAlgn val="ctr"/>
        <c:lblOffset val="100"/>
        <c:noMultiLvlLbl val="0"/>
      </c:catAx>
      <c:valAx>
        <c:axId val="1031309776"/>
        <c:scaling>
          <c:orientation val="minMax"/>
        </c:scaling>
        <c:delete val="1"/>
        <c:axPos val="b"/>
        <c:numFmt formatCode="General" sourceLinked="1"/>
        <c:majorTickMark val="none"/>
        <c:minorTickMark val="none"/>
        <c:tickLblPos val="nextTo"/>
        <c:crossAx val="103130804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[2019-2022 SGS Asset Mapping Report v Mar 14 2023.xlsx]Unique Patients!PivotTable1</c:name>
    <c:fmtId val="0"/>
  </c:pivotSource>
  <c:chart>
    <c:title>
      <c:tx>
        <c:rich>
          <a:bodyPr rot="0" spcFirstLastPara="1" vertOverflow="ellipsis" vert="horz" wrap="square" anchor="ctr" anchorCtr="1"/>
          <a:lstStyle/>
          <a:p>
            <a:pPr>
              <a:defRPr sz="1440" b="1" i="0" u="none" strike="noStrike" kern="1200" spc="0" baseline="0">
                <a:solidFill>
                  <a:srgbClr val="0089A2"/>
                </a:solidFill>
                <a:latin typeface="+mn-lt"/>
                <a:ea typeface="+mn-ea"/>
                <a:cs typeface="+mn-cs"/>
              </a:defRPr>
            </a:pPr>
            <a:r>
              <a:rPr lang="en-US"/>
              <a:t>Total Number of Unique Patients Served by Specialized Geriatric Services Type, Health Region and Fiscal Year</a:t>
            </a:r>
          </a:p>
        </c:rich>
      </c:tx>
      <c:overlay val="0"/>
      <c:spPr>
        <a:noFill/>
        <a:ln>
          <a:noFill/>
        </a:ln>
        <a:effectLst/>
      </c:spPr>
      <c:txPr>
        <a:bodyPr rot="0" spcFirstLastPara="1" vertOverflow="ellipsis" vert="horz" wrap="square" anchor="ctr" anchorCtr="1"/>
        <a:lstStyle/>
        <a:p>
          <a:pPr>
            <a:defRPr sz="1440" b="1" i="0" u="none" strike="noStrike" kern="1200" spc="0" baseline="0">
              <a:solidFill>
                <a:srgbClr val="0089A2"/>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89A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pivotFmt>
      <c:pivotFmt>
        <c:idx val="68"/>
        <c:spPr>
          <a:solidFill>
            <a:schemeClr val="accent1"/>
          </a:solidFill>
          <a:ln>
            <a:noFill/>
          </a:ln>
          <a:effectLst/>
        </c:spPr>
        <c:marker>
          <c:symbol val="none"/>
        </c:marker>
      </c:pivotFmt>
      <c:pivotFmt>
        <c:idx val="69"/>
        <c:spPr>
          <a:solidFill>
            <a:schemeClr val="accent1"/>
          </a:solidFill>
          <a:ln>
            <a:noFill/>
          </a:ln>
          <a:effectLst/>
        </c:spPr>
        <c:marker>
          <c:symbol val="none"/>
        </c:marker>
      </c:pivotFmt>
      <c:pivotFmt>
        <c:idx val="70"/>
        <c:spPr>
          <a:solidFill>
            <a:schemeClr val="accent1"/>
          </a:solidFill>
          <a:ln>
            <a:noFill/>
          </a:ln>
          <a:effectLst/>
        </c:spPr>
        <c:marker>
          <c:symbol val="none"/>
        </c:marker>
      </c:pivotFmt>
      <c:pivotFmt>
        <c:idx val="71"/>
        <c:spPr>
          <a:solidFill>
            <a:schemeClr val="accent1"/>
          </a:solidFill>
          <a:ln>
            <a:noFill/>
          </a:ln>
          <a:effectLst/>
        </c:spPr>
        <c:marker>
          <c:symbol val="none"/>
        </c:marker>
      </c:pivotFmt>
      <c:pivotFmt>
        <c:idx val="72"/>
        <c:spPr>
          <a:solidFill>
            <a:schemeClr val="accent1"/>
          </a:solidFill>
          <a:ln>
            <a:noFill/>
          </a:ln>
          <a:effectLst/>
        </c:spPr>
        <c:marker>
          <c:symbol val="none"/>
        </c:marker>
      </c:pivotFmt>
    </c:pivotFmts>
    <c:plotArea>
      <c:layout>
        <c:manualLayout>
          <c:layoutTarget val="inner"/>
          <c:xMode val="edge"/>
          <c:yMode val="edge"/>
          <c:x val="0.10030954180854836"/>
          <c:y val="0.10078333827518422"/>
          <c:w val="0.55186166618722365"/>
          <c:h val="0.8104218144280082"/>
        </c:manualLayout>
      </c:layout>
      <c:barChart>
        <c:barDir val="col"/>
        <c:grouping val="clustered"/>
        <c:varyColors val="0"/>
        <c:ser>
          <c:idx val="0"/>
          <c:order val="0"/>
          <c:tx>
            <c:strRef>
              <c:f>'Unique Patients'!$B$7:$B$8</c:f>
              <c:strCache>
                <c:ptCount val="1"/>
                <c:pt idx="0">
                  <c:v>In-patient Geriatric Co-Management Services</c:v>
                </c:pt>
              </c:strCache>
            </c:strRef>
          </c:tx>
          <c:spPr>
            <a:solidFill>
              <a:schemeClr val="accent1"/>
            </a:solidFill>
            <a:ln>
              <a:noFill/>
            </a:ln>
            <a:effectLst/>
          </c:spPr>
          <c:invertIfNegative val="0"/>
          <c:cat>
            <c:strRef>
              <c:f>'Unique Patients'!$A$9</c:f>
              <c:strCache>
                <c:ptCount val="1"/>
                <c:pt idx="0">
                  <c:v>Total</c:v>
                </c:pt>
              </c:strCache>
            </c:strRef>
          </c:cat>
          <c:val>
            <c:numRef>
              <c:f>'Unique Patients'!$B$9</c:f>
              <c:numCache>
                <c:formatCode>_(* #,##0_);_(* \(#,##0\);_(* "-"??_);_(@_)</c:formatCode>
                <c:ptCount val="1"/>
                <c:pt idx="0">
                  <c:v>0</c:v>
                </c:pt>
              </c:numCache>
            </c:numRef>
          </c:val>
          <c:extLst>
            <c:ext xmlns:c16="http://schemas.microsoft.com/office/drawing/2014/chart" uri="{C3380CC4-5D6E-409C-BE32-E72D297353CC}">
              <c16:uniqueId val="{00000000-E83D-C241-B96B-57C3323AFCB4}"/>
            </c:ext>
          </c:extLst>
        </c:ser>
        <c:ser>
          <c:idx val="1"/>
          <c:order val="1"/>
          <c:tx>
            <c:strRef>
              <c:f>'Unique Patients'!$C$7:$C$8</c:f>
              <c:strCache>
                <c:ptCount val="1"/>
                <c:pt idx="0">
                  <c:v>Geriatricians</c:v>
                </c:pt>
              </c:strCache>
            </c:strRef>
          </c:tx>
          <c:spPr>
            <a:solidFill>
              <a:schemeClr val="accent2"/>
            </a:solidFill>
            <a:ln>
              <a:noFill/>
            </a:ln>
            <a:effectLst/>
          </c:spPr>
          <c:invertIfNegative val="0"/>
          <c:cat>
            <c:strRef>
              <c:f>'Unique Patients'!$A$9</c:f>
              <c:strCache>
                <c:ptCount val="1"/>
                <c:pt idx="0">
                  <c:v>Total</c:v>
                </c:pt>
              </c:strCache>
            </c:strRef>
          </c:cat>
          <c:val>
            <c:numRef>
              <c:f>'Unique Patients'!$C$9</c:f>
              <c:numCache>
                <c:formatCode>_(* #,##0_);_(* \(#,##0\);_(* "-"??_);_(@_)</c:formatCode>
                <c:ptCount val="1"/>
                <c:pt idx="0">
                  <c:v>0</c:v>
                </c:pt>
              </c:numCache>
            </c:numRef>
          </c:val>
          <c:extLst>
            <c:ext xmlns:c16="http://schemas.microsoft.com/office/drawing/2014/chart" uri="{C3380CC4-5D6E-409C-BE32-E72D297353CC}">
              <c16:uniqueId val="{0000003D-E83D-C241-B96B-57C3323AFCB4}"/>
            </c:ext>
          </c:extLst>
        </c:ser>
        <c:ser>
          <c:idx val="2"/>
          <c:order val="2"/>
          <c:tx>
            <c:strRef>
              <c:f>'Unique Patients'!$D$7:$D$8</c:f>
              <c:strCache>
                <c:ptCount val="1"/>
                <c:pt idx="0">
                  <c:v>Hospital Elder Life Program (HELP)</c:v>
                </c:pt>
              </c:strCache>
            </c:strRef>
          </c:tx>
          <c:spPr>
            <a:solidFill>
              <a:schemeClr val="accent3"/>
            </a:solidFill>
            <a:ln>
              <a:noFill/>
            </a:ln>
            <a:effectLst/>
          </c:spPr>
          <c:invertIfNegative val="0"/>
          <c:cat>
            <c:strRef>
              <c:f>'Unique Patients'!$A$9</c:f>
              <c:strCache>
                <c:ptCount val="1"/>
                <c:pt idx="0">
                  <c:v>Total</c:v>
                </c:pt>
              </c:strCache>
            </c:strRef>
          </c:cat>
          <c:val>
            <c:numRef>
              <c:f>'Unique Patients'!$D$9</c:f>
              <c:numCache>
                <c:formatCode>_(* #,##0_);_(* \(#,##0\);_(* "-"??_);_(@_)</c:formatCode>
                <c:ptCount val="1"/>
                <c:pt idx="0">
                  <c:v>0</c:v>
                </c:pt>
              </c:numCache>
            </c:numRef>
          </c:val>
          <c:extLst>
            <c:ext xmlns:c16="http://schemas.microsoft.com/office/drawing/2014/chart" uri="{C3380CC4-5D6E-409C-BE32-E72D297353CC}">
              <c16:uniqueId val="{0000003E-E83D-C241-B96B-57C3323AFCB4}"/>
            </c:ext>
          </c:extLst>
        </c:ser>
        <c:ser>
          <c:idx val="3"/>
          <c:order val="3"/>
          <c:tx>
            <c:strRef>
              <c:f>'Unique Patients'!$E$7:$E$8</c:f>
              <c:strCache>
                <c:ptCount val="1"/>
                <c:pt idx="0">
                  <c:v>Psychogeriatric Resource Consultants</c:v>
                </c:pt>
              </c:strCache>
            </c:strRef>
          </c:tx>
          <c:spPr>
            <a:solidFill>
              <a:schemeClr val="accent4"/>
            </a:solidFill>
            <a:ln>
              <a:noFill/>
            </a:ln>
            <a:effectLst/>
          </c:spPr>
          <c:invertIfNegative val="0"/>
          <c:cat>
            <c:strRef>
              <c:f>'Unique Patients'!$A$9</c:f>
              <c:strCache>
                <c:ptCount val="1"/>
                <c:pt idx="0">
                  <c:v>Total</c:v>
                </c:pt>
              </c:strCache>
            </c:strRef>
          </c:cat>
          <c:val>
            <c:numRef>
              <c:f>'Unique Patients'!$E$9</c:f>
              <c:numCache>
                <c:formatCode>_(* #,##0_);_(* \(#,##0\);_(* "-"??_);_(@_)</c:formatCode>
                <c:ptCount val="1"/>
                <c:pt idx="0">
                  <c:v>0</c:v>
                </c:pt>
              </c:numCache>
            </c:numRef>
          </c:val>
          <c:extLst>
            <c:ext xmlns:c16="http://schemas.microsoft.com/office/drawing/2014/chart" uri="{C3380CC4-5D6E-409C-BE32-E72D297353CC}">
              <c16:uniqueId val="{0000003F-E83D-C241-B96B-57C3323AFCB4}"/>
            </c:ext>
          </c:extLst>
        </c:ser>
        <c:ser>
          <c:idx val="4"/>
          <c:order val="4"/>
          <c:tx>
            <c:strRef>
              <c:f>'Unique Patients'!$F$7:$F$8</c:f>
              <c:strCache>
                <c:ptCount val="1"/>
                <c:pt idx="0">
                  <c:v>Nurse Led Outreach Teams (NLOTS)</c:v>
                </c:pt>
              </c:strCache>
            </c:strRef>
          </c:tx>
          <c:spPr>
            <a:solidFill>
              <a:schemeClr val="accent5"/>
            </a:solidFill>
            <a:ln>
              <a:noFill/>
            </a:ln>
            <a:effectLst/>
          </c:spPr>
          <c:invertIfNegative val="0"/>
          <c:cat>
            <c:strRef>
              <c:f>'Unique Patients'!$A$9</c:f>
              <c:strCache>
                <c:ptCount val="1"/>
                <c:pt idx="0">
                  <c:v>Total</c:v>
                </c:pt>
              </c:strCache>
            </c:strRef>
          </c:cat>
          <c:val>
            <c:numRef>
              <c:f>'Unique Patients'!$F$9</c:f>
              <c:numCache>
                <c:formatCode>_(* #,##0_);_(* \(#,##0\);_(* "-"??_);_(@_)</c:formatCode>
                <c:ptCount val="1"/>
                <c:pt idx="0">
                  <c:v>0</c:v>
                </c:pt>
              </c:numCache>
            </c:numRef>
          </c:val>
          <c:extLst>
            <c:ext xmlns:c16="http://schemas.microsoft.com/office/drawing/2014/chart" uri="{C3380CC4-5D6E-409C-BE32-E72D297353CC}">
              <c16:uniqueId val="{00000000-3012-974C-800A-4CD8F8004346}"/>
            </c:ext>
          </c:extLst>
        </c:ser>
        <c:ser>
          <c:idx val="5"/>
          <c:order val="5"/>
          <c:tx>
            <c:strRef>
              <c:f>'Unique Patients'!$G$7:$G$8</c:f>
              <c:strCache>
                <c:ptCount val="1"/>
                <c:pt idx="0">
                  <c:v>Specialist Based Memory Clinic Models</c:v>
                </c:pt>
              </c:strCache>
            </c:strRef>
          </c:tx>
          <c:spPr>
            <a:solidFill>
              <a:schemeClr val="accent6"/>
            </a:solidFill>
            <a:ln>
              <a:noFill/>
            </a:ln>
            <a:effectLst/>
          </c:spPr>
          <c:invertIfNegative val="0"/>
          <c:cat>
            <c:strRef>
              <c:f>'Unique Patients'!$A$9</c:f>
              <c:strCache>
                <c:ptCount val="1"/>
                <c:pt idx="0">
                  <c:v>Total</c:v>
                </c:pt>
              </c:strCache>
            </c:strRef>
          </c:cat>
          <c:val>
            <c:numRef>
              <c:f>'Unique Patients'!$G$9</c:f>
              <c:numCache>
                <c:formatCode>_(* #,##0_);_(* \(#,##0\);_(* "-"??_);_(@_)</c:formatCode>
                <c:ptCount val="1"/>
                <c:pt idx="0">
                  <c:v>34</c:v>
                </c:pt>
              </c:numCache>
            </c:numRef>
          </c:val>
          <c:extLst>
            <c:ext xmlns:c16="http://schemas.microsoft.com/office/drawing/2014/chart" uri="{C3380CC4-5D6E-409C-BE32-E72D297353CC}">
              <c16:uniqueId val="{00000001-3012-974C-800A-4CD8F8004346}"/>
            </c:ext>
          </c:extLst>
        </c:ser>
        <c:ser>
          <c:idx val="6"/>
          <c:order val="6"/>
          <c:tx>
            <c:strRef>
              <c:f>'Unique Patients'!$H$7:$H$8</c:f>
              <c:strCache>
                <c:ptCount val="1"/>
                <c:pt idx="0">
                  <c:v>Tertiary Non-Dementia  Geriatric Psychiatry Units</c:v>
                </c:pt>
              </c:strCache>
            </c:strRef>
          </c:tx>
          <c:spPr>
            <a:solidFill>
              <a:schemeClr val="accent1">
                <a:lumMod val="60000"/>
              </a:schemeClr>
            </a:solidFill>
            <a:ln>
              <a:noFill/>
            </a:ln>
            <a:effectLst/>
          </c:spPr>
          <c:invertIfNegative val="0"/>
          <c:cat>
            <c:strRef>
              <c:f>'Unique Patients'!$A$9</c:f>
              <c:strCache>
                <c:ptCount val="1"/>
                <c:pt idx="0">
                  <c:v>Total</c:v>
                </c:pt>
              </c:strCache>
            </c:strRef>
          </c:cat>
          <c:val>
            <c:numRef>
              <c:f>'Unique Patients'!$H$9</c:f>
              <c:numCache>
                <c:formatCode>_(* #,##0_);_(* \(#,##0\);_(* "-"??_);_(@_)</c:formatCode>
                <c:ptCount val="1"/>
                <c:pt idx="0">
                  <c:v>50</c:v>
                </c:pt>
              </c:numCache>
            </c:numRef>
          </c:val>
          <c:extLst>
            <c:ext xmlns:c16="http://schemas.microsoft.com/office/drawing/2014/chart" uri="{C3380CC4-5D6E-409C-BE32-E72D297353CC}">
              <c16:uniqueId val="{00000002-3012-974C-800A-4CD8F8004346}"/>
            </c:ext>
          </c:extLst>
        </c:ser>
        <c:ser>
          <c:idx val="7"/>
          <c:order val="7"/>
          <c:tx>
            <c:strRef>
              <c:f>'Unique Patients'!$I$7:$I$8</c:f>
              <c:strCache>
                <c:ptCount val="1"/>
                <c:pt idx="0">
                  <c:v>Geriatric Telemedicine/Telepsychiatry Service</c:v>
                </c:pt>
              </c:strCache>
            </c:strRef>
          </c:tx>
          <c:spPr>
            <a:solidFill>
              <a:schemeClr val="accent2">
                <a:lumMod val="60000"/>
              </a:schemeClr>
            </a:solidFill>
            <a:ln>
              <a:noFill/>
            </a:ln>
            <a:effectLst/>
          </c:spPr>
          <c:invertIfNegative val="0"/>
          <c:cat>
            <c:strRef>
              <c:f>'Unique Patients'!$A$9</c:f>
              <c:strCache>
                <c:ptCount val="1"/>
                <c:pt idx="0">
                  <c:v>Total</c:v>
                </c:pt>
              </c:strCache>
            </c:strRef>
          </c:cat>
          <c:val>
            <c:numRef>
              <c:f>'Unique Patients'!$I$9</c:f>
              <c:numCache>
                <c:formatCode>_(* #,##0_);_(* \(#,##0\);_(* "-"??_);_(@_)</c:formatCode>
                <c:ptCount val="1"/>
                <c:pt idx="0">
                  <c:v>125</c:v>
                </c:pt>
              </c:numCache>
            </c:numRef>
          </c:val>
          <c:extLst>
            <c:ext xmlns:c16="http://schemas.microsoft.com/office/drawing/2014/chart" uri="{C3380CC4-5D6E-409C-BE32-E72D297353CC}">
              <c16:uniqueId val="{00000003-3012-974C-800A-4CD8F8004346}"/>
            </c:ext>
          </c:extLst>
        </c:ser>
        <c:ser>
          <c:idx val="8"/>
          <c:order val="8"/>
          <c:tx>
            <c:strRef>
              <c:f>'Unique Patients'!$J$7:$J$8</c:f>
              <c:strCache>
                <c:ptCount val="1"/>
                <c:pt idx="0">
                  <c:v>Geriatric Medicine Day Hospitals</c:v>
                </c:pt>
              </c:strCache>
            </c:strRef>
          </c:tx>
          <c:spPr>
            <a:solidFill>
              <a:schemeClr val="accent3">
                <a:lumMod val="60000"/>
              </a:schemeClr>
            </a:solidFill>
            <a:ln>
              <a:noFill/>
            </a:ln>
            <a:effectLst/>
          </c:spPr>
          <c:invertIfNegative val="0"/>
          <c:cat>
            <c:strRef>
              <c:f>'Unique Patients'!$A$9</c:f>
              <c:strCache>
                <c:ptCount val="1"/>
                <c:pt idx="0">
                  <c:v>Total</c:v>
                </c:pt>
              </c:strCache>
            </c:strRef>
          </c:cat>
          <c:val>
            <c:numRef>
              <c:f>'Unique Patients'!$J$9</c:f>
              <c:numCache>
                <c:formatCode>_(* #,##0_);_(* \(#,##0\);_(* "-"??_);_(@_)</c:formatCode>
                <c:ptCount val="1"/>
                <c:pt idx="0">
                  <c:v>149</c:v>
                </c:pt>
              </c:numCache>
            </c:numRef>
          </c:val>
          <c:extLst>
            <c:ext xmlns:c16="http://schemas.microsoft.com/office/drawing/2014/chart" uri="{C3380CC4-5D6E-409C-BE32-E72D297353CC}">
              <c16:uniqueId val="{00000004-3012-974C-800A-4CD8F8004346}"/>
            </c:ext>
          </c:extLst>
        </c:ser>
        <c:ser>
          <c:idx val="9"/>
          <c:order val="9"/>
          <c:tx>
            <c:strRef>
              <c:f>'Unique Patients'!$K$7:$K$8</c:f>
              <c:strCache>
                <c:ptCount val="1"/>
                <c:pt idx="0">
                  <c:v>Care of the Elderly Physicians</c:v>
                </c:pt>
              </c:strCache>
            </c:strRef>
          </c:tx>
          <c:spPr>
            <a:solidFill>
              <a:schemeClr val="accent4">
                <a:lumMod val="60000"/>
              </a:schemeClr>
            </a:solidFill>
            <a:ln>
              <a:noFill/>
            </a:ln>
            <a:effectLst/>
          </c:spPr>
          <c:invertIfNegative val="0"/>
          <c:cat>
            <c:strRef>
              <c:f>'Unique Patients'!$A$9</c:f>
              <c:strCache>
                <c:ptCount val="1"/>
                <c:pt idx="0">
                  <c:v>Total</c:v>
                </c:pt>
              </c:strCache>
            </c:strRef>
          </c:cat>
          <c:val>
            <c:numRef>
              <c:f>'Unique Patients'!$K$9</c:f>
              <c:numCache>
                <c:formatCode>_(* #,##0_);_(* \(#,##0\);_(* "-"??_);_(@_)</c:formatCode>
                <c:ptCount val="1"/>
                <c:pt idx="0">
                  <c:v>461</c:v>
                </c:pt>
              </c:numCache>
            </c:numRef>
          </c:val>
          <c:extLst>
            <c:ext xmlns:c16="http://schemas.microsoft.com/office/drawing/2014/chart" uri="{C3380CC4-5D6E-409C-BE32-E72D297353CC}">
              <c16:uniqueId val="{00000005-3012-974C-800A-4CD8F8004346}"/>
            </c:ext>
          </c:extLst>
        </c:ser>
        <c:ser>
          <c:idx val="10"/>
          <c:order val="10"/>
          <c:tx>
            <c:strRef>
              <c:f>'Unique Patients'!$L$7:$L$8</c:f>
              <c:strCache>
                <c:ptCount val="1"/>
                <c:pt idx="0">
                  <c:v>Community Paramedicine</c:v>
                </c:pt>
              </c:strCache>
            </c:strRef>
          </c:tx>
          <c:spPr>
            <a:solidFill>
              <a:schemeClr val="accent5">
                <a:lumMod val="60000"/>
              </a:schemeClr>
            </a:solidFill>
            <a:ln>
              <a:noFill/>
            </a:ln>
            <a:effectLst/>
          </c:spPr>
          <c:invertIfNegative val="0"/>
          <c:cat>
            <c:strRef>
              <c:f>'Unique Patients'!$A$9</c:f>
              <c:strCache>
                <c:ptCount val="1"/>
                <c:pt idx="0">
                  <c:v>Total</c:v>
                </c:pt>
              </c:strCache>
            </c:strRef>
          </c:cat>
          <c:val>
            <c:numRef>
              <c:f>'Unique Patients'!$L$9</c:f>
              <c:numCache>
                <c:formatCode>_(* #,##0_);_(* \(#,##0\);_(* "-"??_);_(@_)</c:formatCode>
                <c:ptCount val="1"/>
                <c:pt idx="0">
                  <c:v>482</c:v>
                </c:pt>
              </c:numCache>
            </c:numRef>
          </c:val>
          <c:extLst>
            <c:ext xmlns:c16="http://schemas.microsoft.com/office/drawing/2014/chart" uri="{C3380CC4-5D6E-409C-BE32-E72D297353CC}">
              <c16:uniqueId val="{00000006-3012-974C-800A-4CD8F8004346}"/>
            </c:ext>
          </c:extLst>
        </c:ser>
        <c:ser>
          <c:idx val="11"/>
          <c:order val="11"/>
          <c:tx>
            <c:strRef>
              <c:f>'Unique Patients'!$M$7:$M$8</c:f>
              <c:strCache>
                <c:ptCount val="1"/>
                <c:pt idx="0">
                  <c:v>Other (Enter Service Type)</c:v>
                </c:pt>
              </c:strCache>
            </c:strRef>
          </c:tx>
          <c:spPr>
            <a:solidFill>
              <a:schemeClr val="accent6">
                <a:lumMod val="60000"/>
              </a:schemeClr>
            </a:solidFill>
            <a:ln>
              <a:noFill/>
            </a:ln>
            <a:effectLst/>
          </c:spPr>
          <c:invertIfNegative val="0"/>
          <c:cat>
            <c:strRef>
              <c:f>'Unique Patients'!$A$9</c:f>
              <c:strCache>
                <c:ptCount val="1"/>
                <c:pt idx="0">
                  <c:v>Total</c:v>
                </c:pt>
              </c:strCache>
            </c:strRef>
          </c:cat>
          <c:val>
            <c:numRef>
              <c:f>'Unique Patients'!$M$9</c:f>
              <c:numCache>
                <c:formatCode>_(* #,##0_);_(* \(#,##0\);_(* "-"??_);_(@_)</c:formatCode>
                <c:ptCount val="1"/>
                <c:pt idx="0">
                  <c:v>505</c:v>
                </c:pt>
              </c:numCache>
            </c:numRef>
          </c:val>
          <c:extLst>
            <c:ext xmlns:c16="http://schemas.microsoft.com/office/drawing/2014/chart" uri="{C3380CC4-5D6E-409C-BE32-E72D297353CC}">
              <c16:uniqueId val="{00000007-3012-974C-800A-4CD8F8004346}"/>
            </c:ext>
          </c:extLst>
        </c:ser>
        <c:ser>
          <c:idx val="12"/>
          <c:order val="12"/>
          <c:tx>
            <c:strRef>
              <c:f>'Unique Patients'!$N$7:$N$8</c:f>
              <c:strCache>
                <c:ptCount val="1"/>
                <c:pt idx="0">
                  <c:v>Primary Care Collaborative Memory Clinics (includes MINT clinics)</c:v>
                </c:pt>
              </c:strCache>
            </c:strRef>
          </c:tx>
          <c:spPr>
            <a:solidFill>
              <a:schemeClr val="accent1">
                <a:lumMod val="80000"/>
                <a:lumOff val="20000"/>
              </a:schemeClr>
            </a:solidFill>
            <a:ln>
              <a:noFill/>
            </a:ln>
            <a:effectLst/>
          </c:spPr>
          <c:invertIfNegative val="0"/>
          <c:cat>
            <c:strRef>
              <c:f>'Unique Patients'!$A$9</c:f>
              <c:strCache>
                <c:ptCount val="1"/>
                <c:pt idx="0">
                  <c:v>Total</c:v>
                </c:pt>
              </c:strCache>
            </c:strRef>
          </c:cat>
          <c:val>
            <c:numRef>
              <c:f>'Unique Patients'!$N$9</c:f>
              <c:numCache>
                <c:formatCode>_(* #,##0_);_(* \(#,##0\);_(* "-"??_);_(@_)</c:formatCode>
                <c:ptCount val="1"/>
                <c:pt idx="0">
                  <c:v>575</c:v>
                </c:pt>
              </c:numCache>
            </c:numRef>
          </c:val>
          <c:extLst>
            <c:ext xmlns:c16="http://schemas.microsoft.com/office/drawing/2014/chart" uri="{C3380CC4-5D6E-409C-BE32-E72D297353CC}">
              <c16:uniqueId val="{00000009-BB06-A34F-B411-B36D0DFEE720}"/>
            </c:ext>
          </c:extLst>
        </c:ser>
        <c:ser>
          <c:idx val="13"/>
          <c:order val="13"/>
          <c:tx>
            <c:strRef>
              <c:f>'Unique Patients'!$O$7:$O$8</c:f>
              <c:strCache>
                <c:ptCount val="1"/>
                <c:pt idx="0">
                  <c:v>Falls/Falls Prevention Clinic/Program</c:v>
                </c:pt>
              </c:strCache>
            </c:strRef>
          </c:tx>
          <c:spPr>
            <a:solidFill>
              <a:schemeClr val="accent2">
                <a:lumMod val="80000"/>
                <a:lumOff val="20000"/>
              </a:schemeClr>
            </a:solidFill>
            <a:ln>
              <a:noFill/>
            </a:ln>
            <a:effectLst/>
          </c:spPr>
          <c:invertIfNegative val="0"/>
          <c:cat>
            <c:strRef>
              <c:f>'Unique Patients'!$A$9</c:f>
              <c:strCache>
                <c:ptCount val="1"/>
                <c:pt idx="0">
                  <c:v>Total</c:v>
                </c:pt>
              </c:strCache>
            </c:strRef>
          </c:cat>
          <c:val>
            <c:numRef>
              <c:f>'Unique Patients'!$O$9</c:f>
              <c:numCache>
                <c:formatCode>_(* #,##0_);_(* \(#,##0\);_(* "-"??_);_(@_)</c:formatCode>
                <c:ptCount val="1"/>
                <c:pt idx="0">
                  <c:v>597</c:v>
                </c:pt>
              </c:numCache>
            </c:numRef>
          </c:val>
          <c:extLst>
            <c:ext xmlns:c16="http://schemas.microsoft.com/office/drawing/2014/chart" uri="{C3380CC4-5D6E-409C-BE32-E72D297353CC}">
              <c16:uniqueId val="{0000000A-BB06-A34F-B411-B36D0DFEE720}"/>
            </c:ext>
          </c:extLst>
        </c:ser>
        <c:ser>
          <c:idx val="14"/>
          <c:order val="14"/>
          <c:tx>
            <c:strRef>
              <c:f>'Unique Patients'!$P$7:$P$8</c:f>
              <c:strCache>
                <c:ptCount val="1"/>
                <c:pt idx="0">
                  <c:v>Geriatric Emergency Management (Nurses)</c:v>
                </c:pt>
              </c:strCache>
            </c:strRef>
          </c:tx>
          <c:spPr>
            <a:solidFill>
              <a:schemeClr val="accent3">
                <a:lumMod val="80000"/>
                <a:lumOff val="20000"/>
              </a:schemeClr>
            </a:solidFill>
            <a:ln>
              <a:noFill/>
            </a:ln>
            <a:effectLst/>
          </c:spPr>
          <c:invertIfNegative val="0"/>
          <c:cat>
            <c:strRef>
              <c:f>'Unique Patients'!$A$9</c:f>
              <c:strCache>
                <c:ptCount val="1"/>
                <c:pt idx="0">
                  <c:v>Total</c:v>
                </c:pt>
              </c:strCache>
            </c:strRef>
          </c:cat>
          <c:val>
            <c:numRef>
              <c:f>'Unique Patients'!$P$9</c:f>
              <c:numCache>
                <c:formatCode>_(* #,##0_);_(* \(#,##0\);_(* "-"??_);_(@_)</c:formatCode>
                <c:ptCount val="1"/>
                <c:pt idx="0">
                  <c:v>1148</c:v>
                </c:pt>
              </c:numCache>
            </c:numRef>
          </c:val>
          <c:extLst>
            <c:ext xmlns:c16="http://schemas.microsoft.com/office/drawing/2014/chart" uri="{C3380CC4-5D6E-409C-BE32-E72D297353CC}">
              <c16:uniqueId val="{0000000B-BB06-A34F-B411-B36D0DFEE720}"/>
            </c:ext>
          </c:extLst>
        </c:ser>
        <c:ser>
          <c:idx val="15"/>
          <c:order val="15"/>
          <c:tx>
            <c:strRef>
              <c:f>'Unique Patients'!$Q$7:$Q$8</c:f>
              <c:strCache>
                <c:ptCount val="1"/>
                <c:pt idx="0">
                  <c:v>Geriatric Psychiatry Outreach Teams</c:v>
                </c:pt>
              </c:strCache>
            </c:strRef>
          </c:tx>
          <c:spPr>
            <a:solidFill>
              <a:schemeClr val="accent4">
                <a:lumMod val="80000"/>
                <a:lumOff val="20000"/>
              </a:schemeClr>
            </a:solidFill>
            <a:ln>
              <a:noFill/>
            </a:ln>
            <a:effectLst/>
          </c:spPr>
          <c:invertIfNegative val="0"/>
          <c:cat>
            <c:strRef>
              <c:f>'Unique Patients'!$A$9</c:f>
              <c:strCache>
                <c:ptCount val="1"/>
                <c:pt idx="0">
                  <c:v>Total</c:v>
                </c:pt>
              </c:strCache>
            </c:strRef>
          </c:cat>
          <c:val>
            <c:numRef>
              <c:f>'Unique Patients'!$Q$9</c:f>
              <c:numCache>
                <c:formatCode>_(* #,##0_);_(* \(#,##0\);_(* "-"??_);_(@_)</c:formatCode>
                <c:ptCount val="1"/>
                <c:pt idx="0">
                  <c:v>1153</c:v>
                </c:pt>
              </c:numCache>
            </c:numRef>
          </c:val>
          <c:extLst>
            <c:ext xmlns:c16="http://schemas.microsoft.com/office/drawing/2014/chart" uri="{C3380CC4-5D6E-409C-BE32-E72D297353CC}">
              <c16:uniqueId val="{0000000C-BB06-A34F-B411-B36D0DFEE720}"/>
            </c:ext>
          </c:extLst>
        </c:ser>
        <c:ser>
          <c:idx val="16"/>
          <c:order val="16"/>
          <c:tx>
            <c:strRef>
              <c:f>'Unique Patients'!$R$7:$R$8</c:f>
              <c:strCache>
                <c:ptCount val="1"/>
                <c:pt idx="0">
                  <c:v>Acute Geriatric Units/Acute Care of the Elderly Units</c:v>
                </c:pt>
              </c:strCache>
            </c:strRef>
          </c:tx>
          <c:spPr>
            <a:solidFill>
              <a:schemeClr val="accent5">
                <a:lumMod val="80000"/>
                <a:lumOff val="20000"/>
              </a:schemeClr>
            </a:solidFill>
            <a:ln>
              <a:noFill/>
            </a:ln>
            <a:effectLst/>
          </c:spPr>
          <c:invertIfNegative val="0"/>
          <c:cat>
            <c:strRef>
              <c:f>'Unique Patients'!$A$9</c:f>
              <c:strCache>
                <c:ptCount val="1"/>
                <c:pt idx="0">
                  <c:v>Total</c:v>
                </c:pt>
              </c:strCache>
            </c:strRef>
          </c:cat>
          <c:val>
            <c:numRef>
              <c:f>'Unique Patients'!$R$9</c:f>
              <c:numCache>
                <c:formatCode>_(* #,##0_);_(* \(#,##0\);_(* "-"??_);_(@_)</c:formatCode>
                <c:ptCount val="1"/>
                <c:pt idx="0">
                  <c:v>2110</c:v>
                </c:pt>
              </c:numCache>
            </c:numRef>
          </c:val>
          <c:extLst>
            <c:ext xmlns:c16="http://schemas.microsoft.com/office/drawing/2014/chart" uri="{C3380CC4-5D6E-409C-BE32-E72D297353CC}">
              <c16:uniqueId val="{0000000D-BB06-A34F-B411-B36D0DFEE720}"/>
            </c:ext>
          </c:extLst>
        </c:ser>
        <c:ser>
          <c:idx val="17"/>
          <c:order val="17"/>
          <c:tx>
            <c:strRef>
              <c:f>'Unique Patients'!$S$7:$S$8</c:f>
              <c:strCache>
                <c:ptCount val="1"/>
                <c:pt idx="0">
                  <c:v>Geriatric Outpatient Clinics</c:v>
                </c:pt>
              </c:strCache>
            </c:strRef>
          </c:tx>
          <c:spPr>
            <a:solidFill>
              <a:schemeClr val="accent6">
                <a:lumMod val="80000"/>
                <a:lumOff val="20000"/>
              </a:schemeClr>
            </a:solidFill>
            <a:ln>
              <a:noFill/>
            </a:ln>
            <a:effectLst/>
          </c:spPr>
          <c:invertIfNegative val="0"/>
          <c:cat>
            <c:strRef>
              <c:f>'Unique Patients'!$A$9</c:f>
              <c:strCache>
                <c:ptCount val="1"/>
                <c:pt idx="0">
                  <c:v>Total</c:v>
                </c:pt>
              </c:strCache>
            </c:strRef>
          </c:cat>
          <c:val>
            <c:numRef>
              <c:f>'Unique Patients'!$S$9</c:f>
              <c:numCache>
                <c:formatCode>_(* #,##0_);_(* \(#,##0\);_(* "-"??_);_(@_)</c:formatCode>
                <c:ptCount val="1"/>
                <c:pt idx="0">
                  <c:v>2854</c:v>
                </c:pt>
              </c:numCache>
            </c:numRef>
          </c:val>
          <c:extLst>
            <c:ext xmlns:c16="http://schemas.microsoft.com/office/drawing/2014/chart" uri="{C3380CC4-5D6E-409C-BE32-E72D297353CC}">
              <c16:uniqueId val="{0000000E-BB06-A34F-B411-B36D0DFEE720}"/>
            </c:ext>
          </c:extLst>
        </c:ser>
        <c:ser>
          <c:idx val="18"/>
          <c:order val="18"/>
          <c:tx>
            <c:strRef>
              <c:f>'Unique Patients'!$T$7:$T$8</c:f>
              <c:strCache>
                <c:ptCount val="1"/>
                <c:pt idx="0">
                  <c:v>Geriatric Outreach Teams</c:v>
                </c:pt>
              </c:strCache>
            </c:strRef>
          </c:tx>
          <c:spPr>
            <a:solidFill>
              <a:schemeClr val="accent1">
                <a:lumMod val="80000"/>
              </a:schemeClr>
            </a:solidFill>
            <a:ln>
              <a:noFill/>
            </a:ln>
            <a:effectLst/>
          </c:spPr>
          <c:invertIfNegative val="0"/>
          <c:cat>
            <c:strRef>
              <c:f>'Unique Patients'!$A$9</c:f>
              <c:strCache>
                <c:ptCount val="1"/>
                <c:pt idx="0">
                  <c:v>Total</c:v>
                </c:pt>
              </c:strCache>
            </c:strRef>
          </c:cat>
          <c:val>
            <c:numRef>
              <c:f>'Unique Patients'!$T$9</c:f>
              <c:numCache>
                <c:formatCode>_(* #,##0_);_(* \(#,##0\);_(* "-"??_);_(@_)</c:formatCode>
                <c:ptCount val="1"/>
                <c:pt idx="0">
                  <c:v>3246</c:v>
                </c:pt>
              </c:numCache>
            </c:numRef>
          </c:val>
          <c:extLst>
            <c:ext xmlns:c16="http://schemas.microsoft.com/office/drawing/2014/chart" uri="{C3380CC4-5D6E-409C-BE32-E72D297353CC}">
              <c16:uniqueId val="{0000000F-BB06-A34F-B411-B36D0DFEE720}"/>
            </c:ext>
          </c:extLst>
        </c:ser>
        <c:dLbls>
          <c:showLegendKey val="0"/>
          <c:showVal val="0"/>
          <c:showCatName val="0"/>
          <c:showSerName val="0"/>
          <c:showPercent val="0"/>
          <c:showBubbleSize val="0"/>
        </c:dLbls>
        <c:gapWidth val="219"/>
        <c:overlap val="-27"/>
        <c:axId val="814137744"/>
        <c:axId val="814453664"/>
      </c:barChart>
      <c:catAx>
        <c:axId val="814137744"/>
        <c:scaling>
          <c:orientation val="minMax"/>
        </c:scaling>
        <c:delete val="0"/>
        <c:axPos val="b"/>
        <c:title>
          <c:tx>
            <c:rich>
              <a:bodyPr rot="0" spcFirstLastPara="1" vertOverflow="ellipsis" vert="horz" wrap="square" anchor="ctr" anchorCtr="1"/>
              <a:lstStyle/>
              <a:p>
                <a:pPr>
                  <a:defRPr sz="1200" b="1" i="0" u="none" strike="noStrike" kern="1200" baseline="0">
                    <a:solidFill>
                      <a:srgbClr val="0089A2"/>
                    </a:solidFill>
                    <a:latin typeface="+mn-lt"/>
                    <a:ea typeface="+mn-ea"/>
                    <a:cs typeface="+mn-cs"/>
                  </a:defRPr>
                </a:pPr>
                <a:r>
                  <a:rPr lang="en-US"/>
                  <a:t>Total by Specialized Geriatric Services Type</a:t>
                </a:r>
              </a:p>
            </c:rich>
          </c:tx>
          <c:layout>
            <c:manualLayout>
              <c:xMode val="edge"/>
              <c:yMode val="edge"/>
              <c:x val="0.3582412245198322"/>
              <c:y val="0.92401552839367906"/>
            </c:manualLayout>
          </c:layout>
          <c:overlay val="0"/>
          <c:spPr>
            <a:solidFill>
              <a:schemeClr val="bg1"/>
            </a:solidFill>
            <a:ln>
              <a:noFill/>
            </a:ln>
            <a:effectLst/>
          </c:spPr>
          <c:txPr>
            <a:bodyPr rot="0" spcFirstLastPara="1" vertOverflow="ellipsis" vert="horz" wrap="square" anchor="ctr" anchorCtr="1"/>
            <a:lstStyle/>
            <a:p>
              <a:pPr>
                <a:defRPr sz="1200" b="1" i="0" u="none" strike="noStrike" kern="1200" baseline="0">
                  <a:solidFill>
                    <a:srgbClr val="0089A2"/>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89A2"/>
                </a:solidFill>
                <a:latin typeface="+mn-lt"/>
                <a:ea typeface="+mn-ea"/>
                <a:cs typeface="+mn-cs"/>
              </a:defRPr>
            </a:pPr>
            <a:endParaRPr lang="en-US"/>
          </a:p>
        </c:txPr>
        <c:crossAx val="814453664"/>
        <c:crosses val="autoZero"/>
        <c:auto val="1"/>
        <c:lblAlgn val="ctr"/>
        <c:lblOffset val="100"/>
        <c:noMultiLvlLbl val="0"/>
      </c:catAx>
      <c:valAx>
        <c:axId val="814453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rgbClr val="0089A2"/>
                    </a:solidFill>
                    <a:latin typeface="+mn-lt"/>
                    <a:ea typeface="+mn-ea"/>
                    <a:cs typeface="+mn-cs"/>
                  </a:defRPr>
                </a:pPr>
                <a:r>
                  <a:rPr lang="en-US"/>
                  <a:t>Number of Unique Patients</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0089A2"/>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14137744"/>
        <c:crosses val="autoZero"/>
        <c:crossBetween val="between"/>
      </c:valAx>
      <c:spPr>
        <a:noFill/>
        <a:ln>
          <a:noFill/>
        </a:ln>
        <a:effectLst/>
      </c:spPr>
    </c:plotArea>
    <c:legend>
      <c:legendPos val="r"/>
      <c:layout>
        <c:manualLayout>
          <c:xMode val="edge"/>
          <c:yMode val="edge"/>
          <c:x val="0.70399668180814701"/>
          <c:y val="0.22083006645445916"/>
          <c:w val="0.29600333829239089"/>
          <c:h val="0.3441172207030606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b="1">
          <a:solidFill>
            <a:srgbClr val="0089A2"/>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[2019-2022 SGS Asset Mapping Report v Mar 14 2023.xlsx]Visits!PivotTable3</c:name>
    <c:fmtId val="0"/>
  </c:pivotSource>
  <c:chart>
    <c:title>
      <c:tx>
        <c:rich>
          <a:bodyPr rot="0" spcFirstLastPara="1" vertOverflow="ellipsis" vert="horz" wrap="square" anchor="ctr" anchorCtr="1"/>
          <a:lstStyle/>
          <a:p>
            <a:pPr>
              <a:defRPr sz="1680" b="1" i="0" u="none" strike="noStrike" kern="1200" spc="0" baseline="0">
                <a:solidFill>
                  <a:srgbClr val="0089A2"/>
                </a:solidFill>
                <a:latin typeface="+mn-lt"/>
                <a:ea typeface="+mn-ea"/>
                <a:cs typeface="+mn-cs"/>
              </a:defRPr>
            </a:pPr>
            <a:r>
              <a:rPr lang="en-US" b="1">
                <a:solidFill>
                  <a:srgbClr val="0089A2"/>
                </a:solidFill>
              </a:rPr>
              <a:t>Total Visits by SGS Type, Health Region and Fiscal Year</a:t>
            </a:r>
          </a:p>
        </c:rich>
      </c:tx>
      <c:overlay val="0"/>
      <c:spPr>
        <a:noFill/>
        <a:ln>
          <a:noFill/>
        </a:ln>
        <a:effectLst/>
      </c:spPr>
      <c:txPr>
        <a:bodyPr rot="0" spcFirstLastPara="1" vertOverflow="ellipsis" vert="horz" wrap="square" anchor="ctr" anchorCtr="1"/>
        <a:lstStyle/>
        <a:p>
          <a:pPr>
            <a:defRPr sz="1680" b="1" i="0" u="none" strike="noStrike" kern="1200" spc="0" baseline="0">
              <a:solidFill>
                <a:srgbClr val="0089A2"/>
              </a:solidFill>
              <a:latin typeface="+mn-lt"/>
              <a:ea typeface="+mn-ea"/>
              <a:cs typeface="+mn-cs"/>
            </a:defRPr>
          </a:pPr>
          <a:endParaRPr lang="en-US"/>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Visits!$B$3</c:f>
              <c:strCache>
                <c:ptCount val="1"/>
                <c:pt idx="0">
                  <c:v>Total Visits Anually</c:v>
                </c:pt>
              </c:strCache>
            </c:strRef>
          </c:tx>
          <c:spPr>
            <a:ln w="28575" cap="rnd">
              <a:solidFill>
                <a:schemeClr val="accent1"/>
              </a:solidFill>
              <a:round/>
            </a:ln>
            <a:effectLst/>
          </c:spPr>
          <c:marker>
            <c:symbol val="none"/>
          </c:marker>
          <c:cat>
            <c:multiLvlStrRef>
              <c:f>Visits!$A$4:$A$18</c:f>
              <c:multiLvlStrCache>
                <c:ptCount val="13"/>
                <c:lvl>
                  <c:pt idx="0">
                    <c:v>Bruyere Continuing Care</c:v>
                  </c:pt>
                  <c:pt idx="1">
                    <c:v>Campbellford Memorial Hospital</c:v>
                  </c:pt>
                  <c:pt idx="2">
                    <c:v>Care First Seniors</c:v>
                  </c:pt>
                  <c:pt idx="3">
                    <c:v>Carea Community Health Centre</c:v>
                  </c:pt>
                  <c:pt idx="4">
                    <c:v>Community Care City of Kawartha Lakes</c:v>
                  </c:pt>
                  <c:pt idx="5">
                    <c:v>Haliburton Highlands Health Services - Minden</c:v>
                  </c:pt>
                  <c:pt idx="6">
                    <c:v>Peterborough Regional Health Centre</c:v>
                  </c:pt>
                  <c:pt idx="7">
                    <c:v>Port Hope Community Health Centre</c:v>
                  </c:pt>
                  <c:pt idx="8">
                    <c:v>Queensway-Carleton Hospital</c:v>
                  </c:pt>
                  <c:pt idx="9">
                    <c:v>Royal Ottawa Mental Health Centre</c:v>
                  </c:pt>
                  <c:pt idx="10">
                    <c:v>Scarborough Health Network - Centenary</c:v>
                  </c:pt>
                  <c:pt idx="11">
                    <c:v>Scarborough Health Network - General Campus</c:v>
                  </c:pt>
                  <c:pt idx="12">
                    <c:v>Senior Persons Living Connected (SPLC)</c:v>
                  </c:pt>
                </c:lvl>
                <c:lvl>
                  <c:pt idx="0">
                    <c:v>Geriatric Outreach Teams</c:v>
                  </c:pt>
                </c:lvl>
              </c:multiLvlStrCache>
            </c:multiLvlStrRef>
          </c:cat>
          <c:val>
            <c:numRef>
              <c:f>Visits!$B$4:$B$18</c:f>
              <c:numCache>
                <c:formatCode>General</c:formatCode>
                <c:ptCount val="13"/>
                <c:pt idx="0">
                  <c:v>877</c:v>
                </c:pt>
                <c:pt idx="1">
                  <c:v>1936</c:v>
                </c:pt>
                <c:pt idx="2">
                  <c:v>2268</c:v>
                </c:pt>
                <c:pt idx="3">
                  <c:v>1558</c:v>
                </c:pt>
                <c:pt idx="4">
                  <c:v>1944</c:v>
                </c:pt>
                <c:pt idx="5">
                  <c:v>1734</c:v>
                </c:pt>
                <c:pt idx="6">
                  <c:v>2286</c:v>
                </c:pt>
                <c:pt idx="7">
                  <c:v>2945</c:v>
                </c:pt>
                <c:pt idx="8">
                  <c:v>846</c:v>
                </c:pt>
                <c:pt idx="9">
                  <c:v>8337</c:v>
                </c:pt>
                <c:pt idx="10">
                  <c:v>2981</c:v>
                </c:pt>
                <c:pt idx="11">
                  <c:v>3487</c:v>
                </c:pt>
                <c:pt idx="12">
                  <c:v>1768</c:v>
                </c:pt>
              </c:numCache>
            </c:numRef>
          </c:val>
          <c:smooth val="0"/>
          <c:extLst>
            <c:ext xmlns:c16="http://schemas.microsoft.com/office/drawing/2014/chart" uri="{C3380CC4-5D6E-409C-BE32-E72D297353CC}">
              <c16:uniqueId val="{00000000-7761-5E49-BB2F-5F29E84F85F5}"/>
            </c:ext>
          </c:extLst>
        </c:ser>
        <c:ser>
          <c:idx val="1"/>
          <c:order val="1"/>
          <c:tx>
            <c:strRef>
              <c:f>Visits!$C$3</c:f>
              <c:strCache>
                <c:ptCount val="1"/>
                <c:pt idx="0">
                  <c:v>Visits by Telephone</c:v>
                </c:pt>
              </c:strCache>
            </c:strRef>
          </c:tx>
          <c:spPr>
            <a:ln w="28575" cap="rnd">
              <a:solidFill>
                <a:schemeClr val="accent2"/>
              </a:solidFill>
              <a:round/>
            </a:ln>
            <a:effectLst/>
          </c:spPr>
          <c:marker>
            <c:symbol val="none"/>
          </c:marker>
          <c:cat>
            <c:multiLvlStrRef>
              <c:f>Visits!$A$4:$A$18</c:f>
              <c:multiLvlStrCache>
                <c:ptCount val="13"/>
                <c:lvl>
                  <c:pt idx="0">
                    <c:v>Bruyere Continuing Care</c:v>
                  </c:pt>
                  <c:pt idx="1">
                    <c:v>Campbellford Memorial Hospital</c:v>
                  </c:pt>
                  <c:pt idx="2">
                    <c:v>Care First Seniors</c:v>
                  </c:pt>
                  <c:pt idx="3">
                    <c:v>Carea Community Health Centre</c:v>
                  </c:pt>
                  <c:pt idx="4">
                    <c:v>Community Care City of Kawartha Lakes</c:v>
                  </c:pt>
                  <c:pt idx="5">
                    <c:v>Haliburton Highlands Health Services - Minden</c:v>
                  </c:pt>
                  <c:pt idx="6">
                    <c:v>Peterborough Regional Health Centre</c:v>
                  </c:pt>
                  <c:pt idx="7">
                    <c:v>Port Hope Community Health Centre</c:v>
                  </c:pt>
                  <c:pt idx="8">
                    <c:v>Queensway-Carleton Hospital</c:v>
                  </c:pt>
                  <c:pt idx="9">
                    <c:v>Royal Ottawa Mental Health Centre</c:v>
                  </c:pt>
                  <c:pt idx="10">
                    <c:v>Scarborough Health Network - Centenary</c:v>
                  </c:pt>
                  <c:pt idx="11">
                    <c:v>Scarborough Health Network - General Campus</c:v>
                  </c:pt>
                  <c:pt idx="12">
                    <c:v>Senior Persons Living Connected (SPLC)</c:v>
                  </c:pt>
                </c:lvl>
                <c:lvl>
                  <c:pt idx="0">
                    <c:v>Geriatric Outreach Teams</c:v>
                  </c:pt>
                </c:lvl>
              </c:multiLvlStrCache>
            </c:multiLvlStrRef>
          </c:cat>
          <c:val>
            <c:numRef>
              <c:f>Visits!$C$4:$C$18</c:f>
              <c:numCache>
                <c:formatCode>General</c:formatCode>
                <c:ptCount val="13"/>
                <c:pt idx="0">
                  <c:v>231</c:v>
                </c:pt>
                <c:pt idx="1">
                  <c:v>999</c:v>
                </c:pt>
                <c:pt idx="2">
                  <c:v>1411</c:v>
                </c:pt>
                <c:pt idx="3">
                  <c:v>1022</c:v>
                </c:pt>
                <c:pt idx="4">
                  <c:v>1139</c:v>
                </c:pt>
                <c:pt idx="5">
                  <c:v>925</c:v>
                </c:pt>
                <c:pt idx="6">
                  <c:v>531</c:v>
                </c:pt>
                <c:pt idx="7">
                  <c:v>1699</c:v>
                </c:pt>
                <c:pt idx="8">
                  <c:v>202</c:v>
                </c:pt>
                <c:pt idx="9">
                  <c:v>0</c:v>
                </c:pt>
                <c:pt idx="10">
                  <c:v>1513</c:v>
                </c:pt>
                <c:pt idx="11">
                  <c:v>591</c:v>
                </c:pt>
                <c:pt idx="12">
                  <c:v>843</c:v>
                </c:pt>
              </c:numCache>
            </c:numRef>
          </c:val>
          <c:smooth val="0"/>
          <c:extLst>
            <c:ext xmlns:c16="http://schemas.microsoft.com/office/drawing/2014/chart" uri="{C3380CC4-5D6E-409C-BE32-E72D297353CC}">
              <c16:uniqueId val="{00000001-7761-5E49-BB2F-5F29E84F85F5}"/>
            </c:ext>
          </c:extLst>
        </c:ser>
        <c:ser>
          <c:idx val="2"/>
          <c:order val="2"/>
          <c:tx>
            <c:strRef>
              <c:f>Visits!$D$3</c:f>
              <c:strCache>
                <c:ptCount val="1"/>
                <c:pt idx="0">
                  <c:v>Visits by Video</c:v>
                </c:pt>
              </c:strCache>
            </c:strRef>
          </c:tx>
          <c:spPr>
            <a:ln w="28575" cap="rnd">
              <a:solidFill>
                <a:schemeClr val="accent3"/>
              </a:solidFill>
              <a:round/>
            </a:ln>
            <a:effectLst/>
          </c:spPr>
          <c:marker>
            <c:symbol val="none"/>
          </c:marker>
          <c:cat>
            <c:multiLvlStrRef>
              <c:f>Visits!$A$4:$A$18</c:f>
              <c:multiLvlStrCache>
                <c:ptCount val="13"/>
                <c:lvl>
                  <c:pt idx="0">
                    <c:v>Bruyere Continuing Care</c:v>
                  </c:pt>
                  <c:pt idx="1">
                    <c:v>Campbellford Memorial Hospital</c:v>
                  </c:pt>
                  <c:pt idx="2">
                    <c:v>Care First Seniors</c:v>
                  </c:pt>
                  <c:pt idx="3">
                    <c:v>Carea Community Health Centre</c:v>
                  </c:pt>
                  <c:pt idx="4">
                    <c:v>Community Care City of Kawartha Lakes</c:v>
                  </c:pt>
                  <c:pt idx="5">
                    <c:v>Haliburton Highlands Health Services - Minden</c:v>
                  </c:pt>
                  <c:pt idx="6">
                    <c:v>Peterborough Regional Health Centre</c:v>
                  </c:pt>
                  <c:pt idx="7">
                    <c:v>Port Hope Community Health Centre</c:v>
                  </c:pt>
                  <c:pt idx="8">
                    <c:v>Queensway-Carleton Hospital</c:v>
                  </c:pt>
                  <c:pt idx="9">
                    <c:v>Royal Ottawa Mental Health Centre</c:v>
                  </c:pt>
                  <c:pt idx="10">
                    <c:v>Scarborough Health Network - Centenary</c:v>
                  </c:pt>
                  <c:pt idx="11">
                    <c:v>Scarborough Health Network - General Campus</c:v>
                  </c:pt>
                  <c:pt idx="12">
                    <c:v>Senior Persons Living Connected (SPLC)</c:v>
                  </c:pt>
                </c:lvl>
                <c:lvl>
                  <c:pt idx="0">
                    <c:v>Geriatric Outreach Teams</c:v>
                  </c:pt>
                </c:lvl>
              </c:multiLvlStrCache>
            </c:multiLvlStrRef>
          </c:cat>
          <c:val>
            <c:numRef>
              <c:f>Visits!$D$4:$D$18</c:f>
              <c:numCache>
                <c:formatCode>General</c:formatCode>
                <c:ptCount val="13"/>
                <c:pt idx="0">
                  <c:v>0</c:v>
                </c:pt>
                <c:pt idx="1">
                  <c:v>0</c:v>
                </c:pt>
                <c:pt idx="2">
                  <c:v>21</c:v>
                </c:pt>
                <c:pt idx="3">
                  <c:v>35</c:v>
                </c:pt>
                <c:pt idx="4">
                  <c:v>0</c:v>
                </c:pt>
                <c:pt idx="5">
                  <c:v>1</c:v>
                </c:pt>
                <c:pt idx="6">
                  <c:v>0</c:v>
                </c:pt>
                <c:pt idx="7">
                  <c:v>54</c:v>
                </c:pt>
                <c:pt idx="8">
                  <c:v>0</c:v>
                </c:pt>
                <c:pt idx="9">
                  <c:v>0</c:v>
                </c:pt>
                <c:pt idx="10">
                  <c:v>705</c:v>
                </c:pt>
                <c:pt idx="11">
                  <c:v>120</c:v>
                </c:pt>
                <c:pt idx="12">
                  <c:v>32</c:v>
                </c:pt>
              </c:numCache>
            </c:numRef>
          </c:val>
          <c:smooth val="0"/>
          <c:extLst>
            <c:ext xmlns:c16="http://schemas.microsoft.com/office/drawing/2014/chart" uri="{C3380CC4-5D6E-409C-BE32-E72D297353CC}">
              <c16:uniqueId val="{00000002-7761-5E49-BB2F-5F29E84F85F5}"/>
            </c:ext>
          </c:extLst>
        </c:ser>
        <c:dLbls>
          <c:showLegendKey val="0"/>
          <c:showVal val="0"/>
          <c:showCatName val="0"/>
          <c:showSerName val="0"/>
          <c:showPercent val="0"/>
          <c:showBubbleSize val="0"/>
        </c:dLbls>
        <c:smooth val="0"/>
        <c:axId val="608426080"/>
        <c:axId val="608656416"/>
      </c:lineChart>
      <c:catAx>
        <c:axId val="608426080"/>
        <c:scaling>
          <c:orientation val="minMax"/>
        </c:scaling>
        <c:delete val="0"/>
        <c:axPos val="b"/>
        <c:title>
          <c:tx>
            <c:rich>
              <a:bodyPr rot="0" spcFirstLastPara="1" vertOverflow="ellipsis" vert="horz" wrap="square" anchor="ctr" anchorCtr="1"/>
              <a:lstStyle/>
              <a:p>
                <a:pPr>
                  <a:defRPr sz="1400" b="1" i="0" u="none" strike="noStrike" kern="1200" baseline="0">
                    <a:solidFill>
                      <a:srgbClr val="0089A2"/>
                    </a:solidFill>
                    <a:latin typeface="+mn-lt"/>
                    <a:ea typeface="+mn-ea"/>
                    <a:cs typeface="+mn-cs"/>
                  </a:defRPr>
                </a:pPr>
                <a:r>
                  <a:rPr lang="en-US" b="1">
                    <a:solidFill>
                      <a:srgbClr val="0089A2"/>
                    </a:solidFill>
                  </a:rPr>
                  <a:t>Specialized Geriatric Services Type</a:t>
                </a:r>
              </a:p>
            </c:rich>
          </c:tx>
          <c:layout>
            <c:manualLayout>
              <c:xMode val="edge"/>
              <c:yMode val="edge"/>
              <c:x val="0.34699624610877128"/>
              <c:y val="0.95194123080983595"/>
            </c:manualLayout>
          </c:layout>
          <c:overlay val="0"/>
          <c:spPr>
            <a:noFill/>
            <a:ln>
              <a:noFill/>
            </a:ln>
            <a:effectLst/>
          </c:spPr>
          <c:txPr>
            <a:bodyPr rot="0" spcFirstLastPara="1" vertOverflow="ellipsis" vert="horz" wrap="square" anchor="ctr" anchorCtr="1"/>
            <a:lstStyle/>
            <a:p>
              <a:pPr>
                <a:defRPr sz="1400" b="1" i="0" u="none" strike="noStrike" kern="1200" baseline="0">
                  <a:solidFill>
                    <a:srgbClr val="0089A2"/>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608656416"/>
        <c:crosses val="autoZero"/>
        <c:auto val="1"/>
        <c:lblAlgn val="ctr"/>
        <c:lblOffset val="100"/>
        <c:noMultiLvlLbl val="0"/>
      </c:catAx>
      <c:valAx>
        <c:axId val="6086564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rgbClr val="0089A2"/>
                    </a:solidFill>
                    <a:latin typeface="+mn-lt"/>
                    <a:ea typeface="+mn-ea"/>
                    <a:cs typeface="+mn-cs"/>
                  </a:defRPr>
                </a:pPr>
                <a:r>
                  <a:rPr lang="en-US" b="1">
                    <a:solidFill>
                      <a:srgbClr val="0089A2"/>
                    </a:solidFill>
                  </a:rPr>
                  <a:t>Number of Visits</a:t>
                </a:r>
              </a:p>
            </c:rich>
          </c:tx>
          <c:overlay val="0"/>
          <c:spPr>
            <a:noFill/>
            <a:ln>
              <a:noFill/>
            </a:ln>
            <a:effectLst/>
          </c:spPr>
          <c:txPr>
            <a:bodyPr rot="-5400000" spcFirstLastPara="1" vertOverflow="ellipsis" vert="horz" wrap="square" anchor="ctr" anchorCtr="1"/>
            <a:lstStyle/>
            <a:p>
              <a:pPr>
                <a:defRPr sz="1400" b="1" i="0" u="none" strike="noStrike" kern="1200" baseline="0">
                  <a:solidFill>
                    <a:srgbClr val="0089A2"/>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60842608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[2019-2022 SGS Asset Mapping Report v Mar 14 2023.xlsx]Health Human Resources!PivotTable6</c:name>
    <c:fmtId val="1"/>
  </c:pivotSource>
  <c:chart>
    <c:title>
      <c:tx>
        <c:rich>
          <a:bodyPr rot="0" spcFirstLastPara="1" vertOverflow="ellipsis" vert="horz" wrap="square" anchor="ctr" anchorCtr="1"/>
          <a:lstStyle/>
          <a:p>
            <a:pPr>
              <a:defRPr sz="1680" b="0" i="0" u="none" strike="noStrike" kern="1200" spc="0" baseline="0">
                <a:solidFill>
                  <a:schemeClr val="tx1">
                    <a:lumMod val="65000"/>
                    <a:lumOff val="35000"/>
                  </a:schemeClr>
                </a:solidFill>
                <a:latin typeface="+mn-lt"/>
                <a:ea typeface="+mn-ea"/>
                <a:cs typeface="+mn-cs"/>
              </a:defRPr>
            </a:pPr>
            <a:r>
              <a:rPr lang="en-US" b="1">
                <a:solidFill>
                  <a:srgbClr val="0089A2"/>
                </a:solidFill>
              </a:rPr>
              <a:t>Health Human Resources by Health Region, Discipline, Fiscal Year, SGS Type and Facility</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'Health Human Resources'!$B$3</c:f>
              <c:strCache>
                <c:ptCount val="1"/>
                <c:pt idx="0">
                  <c:v>Total Geriatrician</c:v>
                </c:pt>
              </c:strCache>
            </c:strRef>
          </c:tx>
          <c:spPr>
            <a:solidFill>
              <a:schemeClr val="accent1"/>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Resources'!$B$4:$B$10</c:f>
              <c:numCache>
                <c:formatCode>0.00</c:formatCode>
                <c:ptCount val="6"/>
                <c:pt idx="0">
                  <c:v>63.64</c:v>
                </c:pt>
                <c:pt idx="1">
                  <c:v>14.360000000000001</c:v>
                </c:pt>
                <c:pt idx="2">
                  <c:v>1</c:v>
                </c:pt>
                <c:pt idx="3">
                  <c:v>0</c:v>
                </c:pt>
                <c:pt idx="4">
                  <c:v>22.849999999999994</c:v>
                </c:pt>
                <c:pt idx="5">
                  <c:v>10.02</c:v>
                </c:pt>
              </c:numCache>
            </c:numRef>
          </c:val>
          <c:extLst>
            <c:ext xmlns:c16="http://schemas.microsoft.com/office/drawing/2014/chart" uri="{C3380CC4-5D6E-409C-BE32-E72D297353CC}">
              <c16:uniqueId val="{00000000-1DC5-784E-B840-425FE5EB8F57}"/>
            </c:ext>
          </c:extLst>
        </c:ser>
        <c:ser>
          <c:idx val="1"/>
          <c:order val="1"/>
          <c:tx>
            <c:strRef>
              <c:f>'Health Human Resources'!$C$3</c:f>
              <c:strCache>
                <c:ptCount val="1"/>
                <c:pt idx="0">
                  <c:v>Total Geriatric Psychiatrist</c:v>
                </c:pt>
              </c:strCache>
            </c:strRef>
          </c:tx>
          <c:spPr>
            <a:solidFill>
              <a:schemeClr val="accent2"/>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Resources'!$C$4:$C$10</c:f>
              <c:numCache>
                <c:formatCode>0.00</c:formatCode>
                <c:ptCount val="6"/>
                <c:pt idx="0">
                  <c:v>1.3</c:v>
                </c:pt>
                <c:pt idx="1">
                  <c:v>14.510000000000002</c:v>
                </c:pt>
                <c:pt idx="2">
                  <c:v>0.29000000000000004</c:v>
                </c:pt>
                <c:pt idx="3">
                  <c:v>1.46</c:v>
                </c:pt>
                <c:pt idx="4">
                  <c:v>9.68</c:v>
                </c:pt>
                <c:pt idx="5">
                  <c:v>2.4900000000000002</c:v>
                </c:pt>
              </c:numCache>
            </c:numRef>
          </c:val>
          <c:extLst>
            <c:ext xmlns:c16="http://schemas.microsoft.com/office/drawing/2014/chart" uri="{C3380CC4-5D6E-409C-BE32-E72D297353CC}">
              <c16:uniqueId val="{00000001-1DC5-784E-B840-425FE5EB8F57}"/>
            </c:ext>
          </c:extLst>
        </c:ser>
        <c:ser>
          <c:idx val="2"/>
          <c:order val="2"/>
          <c:tx>
            <c:strRef>
              <c:f>'Health Human Resources'!$D$3</c:f>
              <c:strCache>
                <c:ptCount val="1"/>
                <c:pt idx="0">
                  <c:v>Total Care Elderly Primary Care Physician</c:v>
                </c:pt>
              </c:strCache>
            </c:strRef>
          </c:tx>
          <c:spPr>
            <a:solidFill>
              <a:schemeClr val="accent3"/>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Resources'!$D$4:$D$10</c:f>
              <c:numCache>
                <c:formatCode>0.00</c:formatCode>
                <c:ptCount val="6"/>
                <c:pt idx="0">
                  <c:v>2</c:v>
                </c:pt>
                <c:pt idx="1">
                  <c:v>12.71</c:v>
                </c:pt>
                <c:pt idx="2">
                  <c:v>5.3999999999999995</c:v>
                </c:pt>
                <c:pt idx="3">
                  <c:v>0</c:v>
                </c:pt>
                <c:pt idx="4">
                  <c:v>11.299999999999999</c:v>
                </c:pt>
                <c:pt idx="5">
                  <c:v>0.27</c:v>
                </c:pt>
              </c:numCache>
            </c:numRef>
          </c:val>
          <c:extLst>
            <c:ext xmlns:c16="http://schemas.microsoft.com/office/drawing/2014/chart" uri="{C3380CC4-5D6E-409C-BE32-E72D297353CC}">
              <c16:uniqueId val="{00000002-1DC5-784E-B840-425FE5EB8F57}"/>
            </c:ext>
          </c:extLst>
        </c:ser>
        <c:ser>
          <c:idx val="3"/>
          <c:order val="3"/>
          <c:tx>
            <c:strRef>
              <c:f>'Health Human Resources'!$E$3</c:f>
              <c:strCache>
                <c:ptCount val="1"/>
                <c:pt idx="0">
                  <c:v>Total Nurse Practitioner</c:v>
                </c:pt>
              </c:strCache>
            </c:strRef>
          </c:tx>
          <c:spPr>
            <a:solidFill>
              <a:schemeClr val="accent4"/>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Resources'!$E$4:$E$10</c:f>
              <c:numCache>
                <c:formatCode>0.00</c:formatCode>
                <c:ptCount val="6"/>
                <c:pt idx="0">
                  <c:v>23.130000000000003</c:v>
                </c:pt>
                <c:pt idx="1">
                  <c:v>19.38</c:v>
                </c:pt>
                <c:pt idx="2">
                  <c:v>3</c:v>
                </c:pt>
                <c:pt idx="3">
                  <c:v>0</c:v>
                </c:pt>
                <c:pt idx="4">
                  <c:v>6.1</c:v>
                </c:pt>
                <c:pt idx="5">
                  <c:v>8.6000000000000014</c:v>
                </c:pt>
              </c:numCache>
            </c:numRef>
          </c:val>
          <c:extLst>
            <c:ext xmlns:c16="http://schemas.microsoft.com/office/drawing/2014/chart" uri="{C3380CC4-5D6E-409C-BE32-E72D297353CC}">
              <c16:uniqueId val="{00000003-1DC5-784E-B840-425FE5EB8F57}"/>
            </c:ext>
          </c:extLst>
        </c:ser>
        <c:ser>
          <c:idx val="4"/>
          <c:order val="4"/>
          <c:tx>
            <c:strRef>
              <c:f>'Health Human Resources'!$F$3</c:f>
              <c:strCache>
                <c:ptCount val="1"/>
                <c:pt idx="0">
                  <c:v>Total Registered Nurse</c:v>
                </c:pt>
              </c:strCache>
            </c:strRef>
          </c:tx>
          <c:spPr>
            <a:solidFill>
              <a:schemeClr val="accent5"/>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Resources'!$F$4:$F$10</c:f>
              <c:numCache>
                <c:formatCode>0.00</c:formatCode>
                <c:ptCount val="6"/>
                <c:pt idx="0">
                  <c:v>60.019999999999996</c:v>
                </c:pt>
                <c:pt idx="1">
                  <c:v>113.71000000000002</c:v>
                </c:pt>
                <c:pt idx="2">
                  <c:v>20.300000000000004</c:v>
                </c:pt>
                <c:pt idx="3">
                  <c:v>3.8</c:v>
                </c:pt>
                <c:pt idx="4">
                  <c:v>89.950000000000017</c:v>
                </c:pt>
                <c:pt idx="5">
                  <c:v>39.470000000000006</c:v>
                </c:pt>
              </c:numCache>
            </c:numRef>
          </c:val>
          <c:extLst>
            <c:ext xmlns:c16="http://schemas.microsoft.com/office/drawing/2014/chart" uri="{C3380CC4-5D6E-409C-BE32-E72D297353CC}">
              <c16:uniqueId val="{00000004-1DC5-784E-B840-425FE5EB8F57}"/>
            </c:ext>
          </c:extLst>
        </c:ser>
        <c:ser>
          <c:idx val="5"/>
          <c:order val="5"/>
          <c:tx>
            <c:strRef>
              <c:f>'Health Human Resources'!$G$3</c:f>
              <c:strCache>
                <c:ptCount val="1"/>
                <c:pt idx="0">
                  <c:v>Total Registered Practical Nurse</c:v>
                </c:pt>
              </c:strCache>
            </c:strRef>
          </c:tx>
          <c:spPr>
            <a:solidFill>
              <a:schemeClr val="accent6"/>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Resources'!$G$4:$G$10</c:f>
              <c:numCache>
                <c:formatCode>0.00</c:formatCode>
                <c:ptCount val="6"/>
                <c:pt idx="0">
                  <c:v>33.57</c:v>
                </c:pt>
                <c:pt idx="1">
                  <c:v>68.63</c:v>
                </c:pt>
                <c:pt idx="2">
                  <c:v>11.8</c:v>
                </c:pt>
                <c:pt idx="3">
                  <c:v>5.6</c:v>
                </c:pt>
                <c:pt idx="4">
                  <c:v>49.5</c:v>
                </c:pt>
                <c:pt idx="5">
                  <c:v>23.9</c:v>
                </c:pt>
              </c:numCache>
            </c:numRef>
          </c:val>
          <c:extLst>
            <c:ext xmlns:c16="http://schemas.microsoft.com/office/drawing/2014/chart" uri="{C3380CC4-5D6E-409C-BE32-E72D297353CC}">
              <c16:uniqueId val="{00000005-1DC5-784E-B840-425FE5EB8F57}"/>
            </c:ext>
          </c:extLst>
        </c:ser>
        <c:ser>
          <c:idx val="6"/>
          <c:order val="6"/>
          <c:tx>
            <c:strRef>
              <c:f>'Health Human Resources'!$H$3</c:f>
              <c:strCache>
                <c:ptCount val="1"/>
                <c:pt idx="0">
                  <c:v>Total Personal Support Worker UCP</c:v>
                </c:pt>
              </c:strCache>
            </c:strRef>
          </c:tx>
          <c:spPr>
            <a:solidFill>
              <a:schemeClr val="accent1">
                <a:lumMod val="60000"/>
              </a:schemeClr>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Resources'!$H$4:$H$10</c:f>
              <c:numCache>
                <c:formatCode>0.00</c:formatCode>
                <c:ptCount val="6"/>
                <c:pt idx="0">
                  <c:v>21.6</c:v>
                </c:pt>
                <c:pt idx="1">
                  <c:v>8.7000000000000011</c:v>
                </c:pt>
                <c:pt idx="2">
                  <c:v>2.5</c:v>
                </c:pt>
                <c:pt idx="3">
                  <c:v>0</c:v>
                </c:pt>
                <c:pt idx="4">
                  <c:v>15.9</c:v>
                </c:pt>
                <c:pt idx="5">
                  <c:v>5.4</c:v>
                </c:pt>
              </c:numCache>
            </c:numRef>
          </c:val>
          <c:extLst>
            <c:ext xmlns:c16="http://schemas.microsoft.com/office/drawing/2014/chart" uri="{C3380CC4-5D6E-409C-BE32-E72D297353CC}">
              <c16:uniqueId val="{00000006-1DC5-784E-B840-425FE5EB8F57}"/>
            </c:ext>
          </c:extLst>
        </c:ser>
        <c:ser>
          <c:idx val="7"/>
          <c:order val="7"/>
          <c:tx>
            <c:strRef>
              <c:f>'Health Human Resources'!$I$3</c:f>
              <c:strCache>
                <c:ptCount val="1"/>
                <c:pt idx="0">
                  <c:v>Total Social Worker</c:v>
                </c:pt>
              </c:strCache>
            </c:strRef>
          </c:tx>
          <c:spPr>
            <a:solidFill>
              <a:schemeClr val="accent2">
                <a:lumMod val="60000"/>
              </a:schemeClr>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Resources'!$I$4:$I$10</c:f>
              <c:numCache>
                <c:formatCode>0.00</c:formatCode>
                <c:ptCount val="6"/>
                <c:pt idx="0">
                  <c:v>14.850000000000001</c:v>
                </c:pt>
                <c:pt idx="1">
                  <c:v>26.7</c:v>
                </c:pt>
                <c:pt idx="2">
                  <c:v>5.5</c:v>
                </c:pt>
                <c:pt idx="3">
                  <c:v>11.5</c:v>
                </c:pt>
                <c:pt idx="4">
                  <c:v>16.95</c:v>
                </c:pt>
                <c:pt idx="5">
                  <c:v>6.3999999999999995</c:v>
                </c:pt>
              </c:numCache>
            </c:numRef>
          </c:val>
          <c:extLst>
            <c:ext xmlns:c16="http://schemas.microsoft.com/office/drawing/2014/chart" uri="{C3380CC4-5D6E-409C-BE32-E72D297353CC}">
              <c16:uniqueId val="{00000007-1DC5-784E-B840-425FE5EB8F57}"/>
            </c:ext>
          </c:extLst>
        </c:ser>
        <c:ser>
          <c:idx val="8"/>
          <c:order val="8"/>
          <c:tx>
            <c:strRef>
              <c:f>'Health Human Resources'!$J$3</c:f>
              <c:strCache>
                <c:ptCount val="1"/>
                <c:pt idx="0">
                  <c:v>Total Pharmacist</c:v>
                </c:pt>
              </c:strCache>
            </c:strRef>
          </c:tx>
          <c:spPr>
            <a:solidFill>
              <a:schemeClr val="accent3">
                <a:lumMod val="60000"/>
              </a:schemeClr>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Resources'!$J$4:$J$10</c:f>
              <c:numCache>
                <c:formatCode>0.00</c:formatCode>
                <c:ptCount val="6"/>
                <c:pt idx="0">
                  <c:v>4.5</c:v>
                </c:pt>
                <c:pt idx="1">
                  <c:v>10.220000000000001</c:v>
                </c:pt>
                <c:pt idx="2">
                  <c:v>0.4</c:v>
                </c:pt>
                <c:pt idx="3">
                  <c:v>0</c:v>
                </c:pt>
                <c:pt idx="4">
                  <c:v>7.8500000000000005</c:v>
                </c:pt>
                <c:pt idx="5">
                  <c:v>3.75</c:v>
                </c:pt>
              </c:numCache>
            </c:numRef>
          </c:val>
          <c:extLst>
            <c:ext xmlns:c16="http://schemas.microsoft.com/office/drawing/2014/chart" uri="{C3380CC4-5D6E-409C-BE32-E72D297353CC}">
              <c16:uniqueId val="{00000008-1DC5-784E-B840-425FE5EB8F57}"/>
            </c:ext>
          </c:extLst>
        </c:ser>
        <c:ser>
          <c:idx val="9"/>
          <c:order val="9"/>
          <c:tx>
            <c:strRef>
              <c:f>'Health Human Resources'!$K$3</c:f>
              <c:strCache>
                <c:ptCount val="1"/>
                <c:pt idx="0">
                  <c:v>Total Dietitian</c:v>
                </c:pt>
              </c:strCache>
            </c:strRef>
          </c:tx>
          <c:spPr>
            <a:solidFill>
              <a:schemeClr val="accent4">
                <a:lumMod val="60000"/>
              </a:schemeClr>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Resources'!$K$4:$K$10</c:f>
              <c:numCache>
                <c:formatCode>0.00</c:formatCode>
                <c:ptCount val="6"/>
                <c:pt idx="0">
                  <c:v>1.78</c:v>
                </c:pt>
                <c:pt idx="1">
                  <c:v>2.0699999999999998</c:v>
                </c:pt>
                <c:pt idx="2">
                  <c:v>0.5</c:v>
                </c:pt>
                <c:pt idx="3">
                  <c:v>0</c:v>
                </c:pt>
                <c:pt idx="4">
                  <c:v>3.3000000000000003</c:v>
                </c:pt>
                <c:pt idx="5">
                  <c:v>0.75</c:v>
                </c:pt>
              </c:numCache>
            </c:numRef>
          </c:val>
          <c:extLst>
            <c:ext xmlns:c16="http://schemas.microsoft.com/office/drawing/2014/chart" uri="{C3380CC4-5D6E-409C-BE32-E72D297353CC}">
              <c16:uniqueId val="{00000009-1DC5-784E-B840-425FE5EB8F57}"/>
            </c:ext>
          </c:extLst>
        </c:ser>
        <c:ser>
          <c:idx val="10"/>
          <c:order val="10"/>
          <c:tx>
            <c:strRef>
              <c:f>'Health Human Resources'!$L$3</c:f>
              <c:strCache>
                <c:ptCount val="1"/>
                <c:pt idx="0">
                  <c:v>Total Physiotherapist</c:v>
                </c:pt>
              </c:strCache>
            </c:strRef>
          </c:tx>
          <c:spPr>
            <a:solidFill>
              <a:schemeClr val="accent5">
                <a:lumMod val="60000"/>
              </a:schemeClr>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Resources'!$L$4:$L$10</c:f>
              <c:numCache>
                <c:formatCode>0.00</c:formatCode>
                <c:ptCount val="6"/>
                <c:pt idx="0">
                  <c:v>9.3000000000000007</c:v>
                </c:pt>
                <c:pt idx="1">
                  <c:v>24.12</c:v>
                </c:pt>
                <c:pt idx="2">
                  <c:v>4.5</c:v>
                </c:pt>
                <c:pt idx="3">
                  <c:v>0</c:v>
                </c:pt>
                <c:pt idx="4">
                  <c:v>26.38</c:v>
                </c:pt>
                <c:pt idx="5">
                  <c:v>3.55</c:v>
                </c:pt>
              </c:numCache>
            </c:numRef>
          </c:val>
          <c:extLst>
            <c:ext xmlns:c16="http://schemas.microsoft.com/office/drawing/2014/chart" uri="{C3380CC4-5D6E-409C-BE32-E72D297353CC}">
              <c16:uniqueId val="{0000000A-1DC5-784E-B840-425FE5EB8F57}"/>
            </c:ext>
          </c:extLst>
        </c:ser>
        <c:ser>
          <c:idx val="11"/>
          <c:order val="11"/>
          <c:tx>
            <c:strRef>
              <c:f>'Health Human Resources'!$M$3</c:f>
              <c:strCache>
                <c:ptCount val="1"/>
                <c:pt idx="0">
                  <c:v>Total Occupational Therapist</c:v>
                </c:pt>
              </c:strCache>
            </c:strRef>
          </c:tx>
          <c:spPr>
            <a:solidFill>
              <a:schemeClr val="accent6">
                <a:lumMod val="60000"/>
              </a:schemeClr>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Resources'!$M$4:$M$10</c:f>
              <c:numCache>
                <c:formatCode>0.00</c:formatCode>
                <c:ptCount val="6"/>
                <c:pt idx="0">
                  <c:v>15.5</c:v>
                </c:pt>
                <c:pt idx="1">
                  <c:v>36.090000000000003</c:v>
                </c:pt>
                <c:pt idx="2">
                  <c:v>7.3</c:v>
                </c:pt>
                <c:pt idx="3">
                  <c:v>1</c:v>
                </c:pt>
                <c:pt idx="4">
                  <c:v>26.55</c:v>
                </c:pt>
                <c:pt idx="5">
                  <c:v>6.3500000000000005</c:v>
                </c:pt>
              </c:numCache>
            </c:numRef>
          </c:val>
          <c:extLst>
            <c:ext xmlns:c16="http://schemas.microsoft.com/office/drawing/2014/chart" uri="{C3380CC4-5D6E-409C-BE32-E72D297353CC}">
              <c16:uniqueId val="{0000000B-1DC5-784E-B840-425FE5EB8F57}"/>
            </c:ext>
          </c:extLst>
        </c:ser>
        <c:ser>
          <c:idx val="12"/>
          <c:order val="12"/>
          <c:tx>
            <c:strRef>
              <c:f>'Health Human Resources'!$N$3</c:f>
              <c:strCache>
                <c:ptCount val="1"/>
                <c:pt idx="0">
                  <c:v>Total Primary Care Physician</c:v>
                </c:pt>
              </c:strCache>
            </c:strRef>
          </c:tx>
          <c:spPr>
            <a:solidFill>
              <a:schemeClr val="accent1">
                <a:lumMod val="80000"/>
                <a:lumOff val="20000"/>
              </a:schemeClr>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Resources'!$N$4:$N$10</c:f>
              <c:numCache>
                <c:formatCode>0.00</c:formatCode>
                <c:ptCount val="6"/>
                <c:pt idx="0">
                  <c:v>0.4</c:v>
                </c:pt>
                <c:pt idx="1">
                  <c:v>0.37</c:v>
                </c:pt>
                <c:pt idx="2">
                  <c:v>0</c:v>
                </c:pt>
                <c:pt idx="3">
                  <c:v>0</c:v>
                </c:pt>
                <c:pt idx="4">
                  <c:v>4</c:v>
                </c:pt>
                <c:pt idx="5">
                  <c:v>3.1</c:v>
                </c:pt>
              </c:numCache>
            </c:numRef>
          </c:val>
          <c:extLst>
            <c:ext xmlns:c16="http://schemas.microsoft.com/office/drawing/2014/chart" uri="{C3380CC4-5D6E-409C-BE32-E72D297353CC}">
              <c16:uniqueId val="{0000000C-1DC5-784E-B840-425FE5EB8F57}"/>
            </c:ext>
          </c:extLst>
        </c:ser>
        <c:ser>
          <c:idx val="13"/>
          <c:order val="13"/>
          <c:tx>
            <c:strRef>
              <c:f>'Health Human Resources'!$O$3</c:f>
              <c:strCache>
                <c:ptCount val="1"/>
                <c:pt idx="0">
                  <c:v>Total Administration</c:v>
                </c:pt>
              </c:strCache>
            </c:strRef>
          </c:tx>
          <c:spPr>
            <a:solidFill>
              <a:schemeClr val="accent2">
                <a:lumMod val="80000"/>
                <a:lumOff val="20000"/>
              </a:schemeClr>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Resources'!$O$4:$O$10</c:f>
              <c:numCache>
                <c:formatCode>0.00</c:formatCode>
                <c:ptCount val="6"/>
                <c:pt idx="0">
                  <c:v>28.66</c:v>
                </c:pt>
                <c:pt idx="1">
                  <c:v>28.930000000000003</c:v>
                </c:pt>
                <c:pt idx="2">
                  <c:v>8.3000000000000007</c:v>
                </c:pt>
                <c:pt idx="3">
                  <c:v>0</c:v>
                </c:pt>
                <c:pt idx="4">
                  <c:v>18.28</c:v>
                </c:pt>
                <c:pt idx="5">
                  <c:v>2.89</c:v>
                </c:pt>
              </c:numCache>
            </c:numRef>
          </c:val>
          <c:extLst>
            <c:ext xmlns:c16="http://schemas.microsoft.com/office/drawing/2014/chart" uri="{C3380CC4-5D6E-409C-BE32-E72D297353CC}">
              <c16:uniqueId val="{0000000D-1DC5-784E-B840-425FE5EB8F57}"/>
            </c:ext>
          </c:extLst>
        </c:ser>
        <c:ser>
          <c:idx val="14"/>
          <c:order val="14"/>
          <c:tx>
            <c:strRef>
              <c:f>'Health Human Resources'!$P$3</c:f>
              <c:strCache>
                <c:ptCount val="1"/>
                <c:pt idx="0">
                  <c:v>Total Physiotherapy Assistant</c:v>
                </c:pt>
              </c:strCache>
            </c:strRef>
          </c:tx>
          <c:spPr>
            <a:solidFill>
              <a:schemeClr val="accent3">
                <a:lumMod val="80000"/>
                <a:lumOff val="20000"/>
              </a:schemeClr>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Resources'!$P$4:$P$10</c:f>
              <c:numCache>
                <c:formatCode>0.00</c:formatCode>
                <c:ptCount val="6"/>
                <c:pt idx="0">
                  <c:v>1.6</c:v>
                </c:pt>
                <c:pt idx="1">
                  <c:v>2.5</c:v>
                </c:pt>
                <c:pt idx="2">
                  <c:v>0</c:v>
                </c:pt>
                <c:pt idx="3">
                  <c:v>0</c:v>
                </c:pt>
                <c:pt idx="4">
                  <c:v>6.6999999999999993</c:v>
                </c:pt>
                <c:pt idx="5">
                  <c:v>3.35</c:v>
                </c:pt>
              </c:numCache>
            </c:numRef>
          </c:val>
          <c:extLst>
            <c:ext xmlns:c16="http://schemas.microsoft.com/office/drawing/2014/chart" uri="{C3380CC4-5D6E-409C-BE32-E72D297353CC}">
              <c16:uniqueId val="{0000000E-1DC5-784E-B840-425FE5EB8F57}"/>
            </c:ext>
          </c:extLst>
        </c:ser>
        <c:ser>
          <c:idx val="15"/>
          <c:order val="15"/>
          <c:tx>
            <c:strRef>
              <c:f>'Health Human Resources'!$Q$3</c:f>
              <c:strCache>
                <c:ptCount val="1"/>
                <c:pt idx="0">
                  <c:v>Total Occupational Therapy Assistant</c:v>
                </c:pt>
              </c:strCache>
            </c:strRef>
          </c:tx>
          <c:spPr>
            <a:solidFill>
              <a:schemeClr val="accent4">
                <a:lumMod val="80000"/>
                <a:lumOff val="20000"/>
              </a:schemeClr>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Resources'!$Q$4:$Q$10</c:f>
              <c:numCache>
                <c:formatCode>0.00</c:formatCode>
                <c:ptCount val="6"/>
                <c:pt idx="0">
                  <c:v>1.6</c:v>
                </c:pt>
                <c:pt idx="1">
                  <c:v>2.5</c:v>
                </c:pt>
                <c:pt idx="2">
                  <c:v>0</c:v>
                </c:pt>
                <c:pt idx="3">
                  <c:v>0</c:v>
                </c:pt>
                <c:pt idx="4">
                  <c:v>7.05</c:v>
                </c:pt>
                <c:pt idx="5">
                  <c:v>0.2</c:v>
                </c:pt>
              </c:numCache>
            </c:numRef>
          </c:val>
          <c:extLst>
            <c:ext xmlns:c16="http://schemas.microsoft.com/office/drawing/2014/chart" uri="{C3380CC4-5D6E-409C-BE32-E72D297353CC}">
              <c16:uniqueId val="{0000000F-1DC5-784E-B840-425FE5EB8F57}"/>
            </c:ext>
          </c:extLst>
        </c:ser>
        <c:ser>
          <c:idx val="16"/>
          <c:order val="16"/>
          <c:tx>
            <c:strRef>
              <c:f>'Health Human Resources'!$R$3</c:f>
              <c:strCache>
                <c:ptCount val="1"/>
                <c:pt idx="0">
                  <c:v>Total Therapeutic Recreationist</c:v>
                </c:pt>
              </c:strCache>
            </c:strRef>
          </c:tx>
          <c:spPr>
            <a:solidFill>
              <a:schemeClr val="accent5">
                <a:lumMod val="80000"/>
                <a:lumOff val="20000"/>
              </a:schemeClr>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Resources'!$R$4:$R$10</c:f>
              <c:numCache>
                <c:formatCode>0.00</c:formatCode>
                <c:ptCount val="6"/>
                <c:pt idx="0">
                  <c:v>5.2999999999999989</c:v>
                </c:pt>
                <c:pt idx="1">
                  <c:v>2.27</c:v>
                </c:pt>
                <c:pt idx="2">
                  <c:v>5.8</c:v>
                </c:pt>
                <c:pt idx="3">
                  <c:v>0</c:v>
                </c:pt>
                <c:pt idx="4">
                  <c:v>4.5</c:v>
                </c:pt>
                <c:pt idx="5">
                  <c:v>1.25</c:v>
                </c:pt>
              </c:numCache>
            </c:numRef>
          </c:val>
          <c:extLst>
            <c:ext xmlns:c16="http://schemas.microsoft.com/office/drawing/2014/chart" uri="{C3380CC4-5D6E-409C-BE32-E72D297353CC}">
              <c16:uniqueId val="{00000010-1DC5-784E-B840-425FE5EB8F57}"/>
            </c:ext>
          </c:extLst>
        </c:ser>
        <c:ser>
          <c:idx val="17"/>
          <c:order val="17"/>
          <c:tx>
            <c:strRef>
              <c:f>'Health Human Resources'!$S$3</c:f>
              <c:strCache>
                <c:ptCount val="1"/>
                <c:pt idx="0">
                  <c:v>Total Speech Language Pathologist</c:v>
                </c:pt>
              </c:strCache>
            </c:strRef>
          </c:tx>
          <c:spPr>
            <a:solidFill>
              <a:schemeClr val="accent6">
                <a:lumMod val="80000"/>
                <a:lumOff val="20000"/>
              </a:schemeClr>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Resources'!$S$4:$S$10</c:f>
              <c:numCache>
                <c:formatCode>0.00</c:formatCode>
                <c:ptCount val="6"/>
                <c:pt idx="0">
                  <c:v>1.73</c:v>
                </c:pt>
                <c:pt idx="1">
                  <c:v>1.6</c:v>
                </c:pt>
                <c:pt idx="2">
                  <c:v>1</c:v>
                </c:pt>
                <c:pt idx="3">
                  <c:v>0</c:v>
                </c:pt>
                <c:pt idx="4">
                  <c:v>2.65</c:v>
                </c:pt>
                <c:pt idx="5">
                  <c:v>0.8</c:v>
                </c:pt>
              </c:numCache>
            </c:numRef>
          </c:val>
          <c:extLst>
            <c:ext xmlns:c16="http://schemas.microsoft.com/office/drawing/2014/chart" uri="{C3380CC4-5D6E-409C-BE32-E72D297353CC}">
              <c16:uniqueId val="{00000011-1DC5-784E-B840-425FE5EB8F57}"/>
            </c:ext>
          </c:extLst>
        </c:ser>
        <c:ser>
          <c:idx val="18"/>
          <c:order val="18"/>
          <c:tx>
            <c:strRef>
              <c:f>'Health Human Resources'!$T$3</c:f>
              <c:strCache>
                <c:ptCount val="1"/>
                <c:pt idx="0">
                  <c:v>Total Community Paramedic</c:v>
                </c:pt>
              </c:strCache>
            </c:strRef>
          </c:tx>
          <c:spPr>
            <a:solidFill>
              <a:schemeClr val="accent1">
                <a:lumMod val="80000"/>
              </a:schemeClr>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Resources'!$T$4:$T$10</c:f>
              <c:numCache>
                <c:formatCode>0.00</c:formatCode>
                <c:ptCount val="6"/>
                <c:pt idx="0">
                  <c:v>26.48</c:v>
                </c:pt>
                <c:pt idx="1">
                  <c:v>0</c:v>
                </c:pt>
                <c:pt idx="2">
                  <c:v>1</c:v>
                </c:pt>
                <c:pt idx="3">
                  <c:v>0</c:v>
                </c:pt>
                <c:pt idx="4">
                  <c:v>0</c:v>
                </c:pt>
                <c:pt idx="5">
                  <c:v>0</c:v>
                </c:pt>
              </c:numCache>
            </c:numRef>
          </c:val>
          <c:extLst>
            <c:ext xmlns:c16="http://schemas.microsoft.com/office/drawing/2014/chart" uri="{C3380CC4-5D6E-409C-BE32-E72D297353CC}">
              <c16:uniqueId val="{00000012-1DC5-784E-B840-425FE5EB8F57}"/>
            </c:ext>
          </c:extLst>
        </c:ser>
        <c:ser>
          <c:idx val="19"/>
          <c:order val="19"/>
          <c:tx>
            <c:strRef>
              <c:f>'Health Human Resources'!$U$3</c:f>
              <c:strCache>
                <c:ptCount val="1"/>
                <c:pt idx="0">
                  <c:v>Total Mental Health And Addiction Worker</c:v>
                </c:pt>
              </c:strCache>
            </c:strRef>
          </c:tx>
          <c:spPr>
            <a:solidFill>
              <a:schemeClr val="accent2">
                <a:lumMod val="80000"/>
              </a:schemeClr>
            </a:solidFill>
            <a:ln>
              <a:noFill/>
            </a:ln>
            <a:effectLst/>
          </c:spPr>
          <c:invertIfNegative val="0"/>
          <c:cat>
            <c:strRef>
              <c:f>'Health Human Resources'!$A$4:$A$10</c:f>
              <c:strCache>
                <c:ptCount val="6"/>
                <c:pt idx="0">
                  <c:v>Central</c:v>
                </c:pt>
                <c:pt idx="1">
                  <c:v>East</c:v>
                </c:pt>
                <c:pt idx="2">
                  <c:v>North East</c:v>
                </c:pt>
                <c:pt idx="3">
                  <c:v>North West</c:v>
                </c:pt>
                <c:pt idx="4">
                  <c:v>Toronto</c:v>
                </c:pt>
                <c:pt idx="5">
                  <c:v>West</c:v>
                </c:pt>
              </c:strCache>
            </c:strRef>
          </c:cat>
          <c:val>
            <c:numRef>
              <c:f>'Health Human Resources'!$U$4:$U$10</c:f>
              <c:numCache>
                <c:formatCode>0.00</c:formatCode>
                <c:ptCount val="6"/>
                <c:pt idx="0">
                  <c:v>0</c:v>
                </c:pt>
                <c:pt idx="1">
                  <c:v>0</c:v>
                </c:pt>
                <c:pt idx="2">
                  <c:v>0</c:v>
                </c:pt>
                <c:pt idx="3">
                  <c:v>0</c:v>
                </c:pt>
                <c:pt idx="4">
                  <c:v>0</c:v>
                </c:pt>
                <c:pt idx="5">
                  <c:v>19</c:v>
                </c:pt>
              </c:numCache>
            </c:numRef>
          </c:val>
          <c:extLst>
            <c:ext xmlns:c16="http://schemas.microsoft.com/office/drawing/2014/chart" uri="{C3380CC4-5D6E-409C-BE32-E72D297353CC}">
              <c16:uniqueId val="{00000013-1DC5-784E-B840-425FE5EB8F57}"/>
            </c:ext>
          </c:extLst>
        </c:ser>
        <c:dLbls>
          <c:showLegendKey val="0"/>
          <c:showVal val="0"/>
          <c:showCatName val="0"/>
          <c:showSerName val="0"/>
          <c:showPercent val="0"/>
          <c:showBubbleSize val="0"/>
        </c:dLbls>
        <c:gapWidth val="219"/>
        <c:axId val="71401952"/>
        <c:axId val="18591488"/>
      </c:barChart>
      <c:catAx>
        <c:axId val="71401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8591488"/>
        <c:crosses val="autoZero"/>
        <c:auto val="1"/>
        <c:lblAlgn val="ctr"/>
        <c:lblOffset val="100"/>
        <c:noMultiLvlLbl val="0"/>
      </c:catAx>
      <c:valAx>
        <c:axId val="1859148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1" i="0" u="none" strike="noStrike" kern="1200" baseline="0">
                    <a:solidFill>
                      <a:srgbClr val="0089A2"/>
                    </a:solidFill>
                    <a:latin typeface="+mn-lt"/>
                    <a:ea typeface="+mn-ea"/>
                    <a:cs typeface="+mn-cs"/>
                  </a:defRPr>
                </a:pPr>
                <a:r>
                  <a:rPr lang="en-US" b="1">
                    <a:solidFill>
                      <a:srgbClr val="0089A2"/>
                    </a:solidFill>
                  </a:rPr>
                  <a:t>Number of Full Time Equivalents</a:t>
                </a:r>
              </a:p>
            </c:rich>
          </c:tx>
          <c:overlay val="0"/>
          <c:spPr>
            <a:noFill/>
            <a:ln>
              <a:noFill/>
            </a:ln>
            <a:effectLst/>
          </c:spPr>
          <c:txPr>
            <a:bodyPr rot="0" spcFirstLastPara="1" vertOverflow="ellipsis" vert="horz" wrap="square" anchor="ctr" anchorCtr="1"/>
            <a:lstStyle/>
            <a:p>
              <a:pPr>
                <a:defRPr sz="1400" b="1" i="0" u="none" strike="noStrike" kern="1200" baseline="0">
                  <a:solidFill>
                    <a:srgbClr val="0089A2"/>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7140195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olorStr">
        <cx:f>_xlchart.v5.3</cx:f>
        <cx:nf>_xlchart.v5.2</cx:nf>
      </cx:strDim>
      <cx:strDim type="cat">
        <cx:f>_xlchart.v5.1</cx:f>
        <cx:nf>_xlchart.v5.0</cx:nf>
      </cx:strDim>
    </cx:data>
  </cx:chartData>
  <cx:chart>
    <cx:title pos="t" align="ctr" overlay="0">
      <cx:tx>
        <cx:txData>
          <cx:v>Map of Specialzed Geriatric Services 2019-2020</cx:v>
        </cx:txData>
      </cx:tx>
      <cx:txPr>
        <a:bodyPr spcFirstLastPara="1" vertOverflow="ellipsis" horzOverflow="overflow" wrap="square" lIns="0" tIns="0" rIns="0" bIns="0" anchor="ctr" anchorCtr="1"/>
        <a:lstStyle/>
        <a:p>
          <a:pPr algn="ctr" rtl="0">
            <a:defRPr/>
          </a:pPr>
          <a:r>
            <a:rPr lang="en-US" sz="1400" b="1" i="0" u="none" strike="noStrike" baseline="0">
              <a:solidFill>
                <a:srgbClr val="0089A2"/>
              </a:solidFill>
              <a:latin typeface="Calibri" panose="020F0502020204030204"/>
            </a:rPr>
            <a:t>Map of Specialzed Geriatric Services 2019-2020</a:t>
          </a:r>
        </a:p>
      </cx:txPr>
    </cx:title>
    <cx:plotArea>
      <cx:plotAreaRegion>
        <cx:series layoutId="regionMap" uniqueId="{11292E6A-B554-3F4D-8A65-2BC0FB017A7B}" formatIdx="0">
          <cx:tx>
            <cx:txData>
              <cx:f>_xlchart.v5.2</cx:f>
              <cx:v>SGS Type Name</cx:v>
            </cx:txData>
          </cx:tx>
          <cx:dataId val="0"/>
          <cx:layoutPr>
            <cx:geography cultureLanguage="en-US" cultureRegion="CA" attribution="Powered by Bing">
              <cx:geoCache provider="{E9337A44-BEBE-4D9F-B70C-5C5E7DAFC167}">
                <cx:binary>3Hxpc+O4suVfcdSHiZmIRzdBgCB55/aNaICrdlu25fIXhhcV933nr5+UJS9yV9/ncnsi/K7kdpdJ
AkziIDNPZgL8533/j/t4e1ue9EmcVv+473//5td1/o/ffqvu/W1yW50mwX2ZVdmP+vQ+S37LfvwI
7re/PZS3XZB6v0kiIr/d+7dlve2//euf0Ju3zWbZ/W0dZOlZsy2H823VxHX1b8799NTJfdak9a65
Bz39/o3fprcPt99Obh+SINWDqi6D+xr9/m25+HayTeugHi6GfPv7t6Pz305+e9v5nwQ5iUHWunmA
trJ4KiqEygoh4uMHfzuJs9Q7nBZU+VSVVAXLWN6fl57uvbhNoP0yrW/LIHs6+DOBHsW5fXgot1UF
z/L4/1cNj6TfP9xfjENQZXw/Qjzbyc7/eHzY344R+Nc/3xyAx39z5BVIb8fqvzt1kmdVfRvvBZgi
+0Sd0eOHf7ngF6Eg8inWNExhvLXHj3oMhSKfUqIRQmRlf5483XgPxUGa/zp5Oz9eSfRzLI5a/gSP
o0MSYFTXtx1MzL/A6eV+v397HqIYFCSGKfvS+uvBqaxPpNUnwgk6RSRZpXu4tDdw0lMsS5ioWHqG
e6/VBzj30nwEztctj7Dbq9fRIYDzfJv+KLfd+/B8GqMXPP8o0xxMQPnt5AsienWCPhVRVSIYY/SM
2GtbqdBTqimifDgL17xRUOVRmg8h+qrlEXyfgehhjF4QfZ4QXw9QND0RL5590N7dvNibX7e4YE4l
GTz6G90EU4sVDVFZ3iP9J1P7KMZHkNw/wL7lO5D8JVN7GJsXIJ9afzkcF9L8BLFPwxGfEqxiYCnK
z0mMeArsZedWn++4t7EHMT6A41HLd+C4ua23ZZwBUXqH03wenRckp0EN3DTdfkkrKwENWj2ryN9X
yp2FFTFSnxnnkZUFRiqqQIEUYEu7D9CkI7+5l+YDmE5ft3wHpk/a9Q5ED13vrMwTDVps8+1t+gWd
5gxZEnt2XX8XTXyqiVRUJXSIH97EF4p6qlJQXREuevw8T6O9hoIwJyDNB9A8avkONPWm9G+Td+nn
oevXaC4r/5ESf0FLa50gC0b9dcT4cY8JlpZoqqYoyrHHVMVTomoimNgD25Wf7vhkaR/F+ACOC+lV
y3fg+IuW9jA6L3r5lS3tTAWuxj8RTAlrkkLVQ8D5NkLRTlVCwNQisre0gPlrS3uQ5gOYHrV8B6b2
bRLEdQbW8h229nmQXjB9af/19BMZJ2TybPX+vrmVZVkVEf45pKCmEqRysETQ3ty+VdO9NB+AdPG6
5Tsg3WzjGLJp7wX10P1rk2s12zj3v6ADXSnshF59GqTqKZEQxCLaIRZ5a3m1U4kqMlGouNfS5xvv
Le9Bmg9AetTyHZBe+E36sC1P2O3wLkV9HqcXRT3q4svp6lyaniADYsXP8qUK1SSZygddfZvv004x
JaKE8F5VxTe6epDmA8AetXwPsFmZpfX7YpfnMXoBdZGVtX/yPSujL6isc/niRFo/xxB/3/5SsK6i
Rg+YvlFWRTslIpUkBR3s77Mv3yvrQZqPYLp/jn3Lz8b0aYxeML14mhJfTkmn9I8TbD3ryt8FVD6V
ge8SmUp7LYQMwlE0Sk4husEicKj9+WfrsAf0IM0HAD1q+Q5AV1Bfuc/q+uR/3Sb5/z05b6oKXOy7
DPHzkL3ga9920ba6a0ow5V8O4gWan4j2s+r8XYgxpG2BM5FDBCq+gRg4044lIxkin8fPGxp8kOYD
EB+1fAfEv8yZDsP0Aqu5Lb2m+oKQTqktrz9RaUVJk4givXWp5FRBqkzBOv+U/oIUJyDGB6A8avkO
KNd1VibgVE/+tw6k6bY6aK0Vb1PvtiyH//NOxX2U9zUr5lmZdrc7xf9yajvfhQifmVlSVEkhMoaK
3ZFJBkIsYg2p5IUwvw5bD2J8AOSjlu8A+dlJviNqfR6cF2Vd39+Wd+BnG+8rRjkzxKXFc6zx923w
LnkkPSbpd0b2reKqp1TRMCFPSeE3bhaEOQFpPoDpUct3YPpLacJHoV5rJ8u65DZtgzjefkEFXYiQ
bJ19ol/VgBRJVHpZOvJaT8GvKpIMfhWCnMfP82Q6pAz30nwA08Nz7Fv+BNN3qOPzULyo43y39uTE
zIBn1V8QvBmC1QufmUiCrLwqS+QvqjDaqYiAGUPJ7aek6CDNB8A7avkT8I4OweqFX1LIwxC9gPpH
eNt/QTAX6ByCmOdq5d+3roAlaJr8E2orAfOFcz9Xwb0YH0Dx8AB/qYJvUfy1rP3T6LzgyG+TuzJ4
8L6iWZ2i7yfEgOT656SNdsvEIMOA6VveI4M9FSGUOZjbt/migxgfAPOo5RFyP19+8iuF0aexeYHy
qfWX469T7eqEzIGZfA6OZLf+i4iQr3/DX9VTRUY7u7u3rNpzWHRIKezF+AiOr1v+BMd3+MXnMXjB
axakD9Uu5fvlAJuj1Yl09Tx8f9+KKgAWkgC0x88bYwq5PYlQCYMxfZoih6TeXowPAHZ4gHdb0V8L
OA6D84Lk1w44ptpE4Z+2OhO0T0QIYXRYffk2UaueYqIANT2sKBLfJH1AmBOQ5gOYHrX8iRIeHQJ+
s9rCyqHnMPBdKvoo2uuw47iPL6inmxO8+cS4QxUlSNc+LdN8Cy3UVURIDlDytFDzrbo+SvMBaOfo
VcsjHH/uJ39NXQ9j9D9FXedkcYLnn2l8JSTKonRI6rxNEACoQHEhGXTI4r61wXtpPgLq65afDerT
GL2A+jwnvp6WyuwEbT6N/kDWXYYlmxQdaM5PtFRRiESfFo49z6SDU91L8xFAX7f8bECfxuh/BKAY
6gOfuQhXgWwBrLE95NbBnr9O9+xKn1BIU9CrnUZHadm9NB8B9HXLzwb0aYxeAP3S5eyp+gcs9/s0
JYW1tgiWVsOeo0Ms8gZT5RSJKoQwT0r8RkkP0nwA06OW78D0ecvCewjS0xi9YLraQvogi7ZfMIiZ
an/IG/pEUf5+DKMplGIEubvHz1urq54CKSJYwodlnH+ivX+cgDQfAVR71fIdgD5qWZPcwar52/Th
fdWw/S1eE1+e3WVN6f3/gvWv9xU+77nUb+tb43Gz5quthf/+7NOexDdN/zLtsLeizgPs5pQ0jCFI
xSJBkNeTRAJZp+f9oLv+Dp0cMgnK1dO8+svW29uq/v2bAHubiIgl2AoqwwSC1RCg6R0kwvenNISo
KKuYaLAIDYP1SXdLfn7/BlsaobAOK/mJLEIJXcGQ4q+y5nBKAn8B+X/oVJR2p56ee5XFg5elz4N0
+PskbZJVFqR19fs3SYLgO99f91PRZRHO39+ewxJDuBz9V5LKTa2qSetIRNDmg5+vfE12J4oqNtOK
tIHuq+lE1KLzAjUKH4eW6OqIlUkxdGSSx+HAVc1NWB9ll4OXr2LaTQrihoaaCFvfE2Mr9BVT8eTL
WNnWRahLqW/JRaGjLtErEbNywEtatZoxVGRBaLbyk8gWo8RpB0llg6tpZiSHzcBSQRtYP7T4WlHy
a8Er80WWqfFZV6SJ4aHo++gNVpsLelmUDzF2PZ5Xic/aWHXkAFUskYucIYGahStdhUPfMVlDa7GQ
7wPP7y05FekigBWDPgsThFnmjQNTSGmgLBr00WvILO6J6IyuN/WINDK3LwfWYtXAuLuQqo7LYWRH
RGsYKRIDt7ExkOkQRlauqS1T420No9K28awrKUOqapDMM3Hs8mRMJ0Hgsrj0OC7sxqunDartkASO
14Yjj1F2jsaeVZ5VDPcqgSNSobCqQSHPguJSoQULWzItxvw+0IrICMeyNdMId3pNi4wNVY65EmRr
vy82Hi4e4gTnrJeSxHA9OVs1hNyEXrZWkuS8TkpkNH6aMSEsfEayKDLLAGOeqah1yoouPRpjww2V
hBVlMx2q5rpwq0yvmz42MQrcqeZJGldlwVYbeZ4ieVXCkCQlvVTGInMoTRErpUFvq1ZmQy7m37E6
prpbdv5CKVrfSnDdWbXoBwwVdNkhEvAmCC/zoOhtSWxoyUqBhHqZT8u6MRMh08cgLnS5j9JzpUpj
j0VqQ3nWCp5RVzgyZCrAvBkF242Di6AQKKuI65u533C1rxyvqiyC5JbFSD3rBteWu0HvpNFjoqoq
PKOu4Y/urZwBfeibeTT4pqdKyx7lZozG6ySS7nAEM7dhQ6zoQ5hbuVff0VFiRYN5VHl23kSm2pcr
obmvB4mP0Up0Q9Gp6o7HQ7YJY6llflgNt7WH/QvcDgBa1HYPXTNSXZbHRVnlhPkq0UBy4UEZInna
1PmUVjANC+rWejkOKRtp7LIUucJFpLmUeS01X+8DP7Ie91k+lDDvD5vxn//810WWwM/jxvCXg8d/
vuwb3xnO503kb6zyfq//k+n6lZPvtOcqgjQUbG2jkFiErcL/1p7TP97a8z+1frLnBNi4AmYczK+o
gIkGe/pkz2GRjEjAIO+yKLAoSgOj/WLPKZYRrJ4BcTRK1CN7LhMNHA6GqI0gWOX4S/YcCM4bc34k
OX5jzjW5Csbez1OnroTAKoXSFgbcsSzAZh36175InSpTwPZkGtfi3EQ9mNFSnWGxyVgueVzqCReL
3uj7nEtCz5FS8KJWDdRUrFF6oyjVc1mK5qKfWpHo2q/G/Sf+iPxZfg3B4KkaxLjgMR/Pv3JHYdNl
ieDniTOoTa6LQ44NMQo1FtYZ86lEuARzdlmIgSnWoVNFlRMS5XuvopSlcl3wBikCx3Uc8WiIU068
bOS0SBpeppHlo8idS75a2l2WUq4FvmooST3POzlgOa0lvRibRE+jEHOYBSs1inV1uBabdFVK/sia
XlmHsDiJyU1CbLXKUssdXKuthIlQPpSpchHgLuRDQVsehbHa8EL2h8geiPUfq4lE0UAXYKMawpqs
7HasvZoRf2JWsAr6SBN/1vpJEyFzJYMuabAOHNYtodfMCk5psJ0cCnqg+rtdAC+aiE93hXdotQvN
9kr6xKzg1I7hqwpEbnslfTJPR7YR3lryk5mMRArU7rUuvpEddPuYWgW+UsWw2G50arMyelSZJF0p
aCszSQSicpaVd0WocaFfXAvaROsXqN3I69Rnmc9zzyC94bcpL+U7SZxI9aXsYtaKHpPigEmt3sS6
zKaDwhuqRywbOPyzV6xcL/WGTzHDQFAYjVgEnRUOrnfnpxgbQsq6s3HdrjUzNxOj4rG+/+KpNxk3
sjxXQ32cjjaeguucSpftQ7lK9c7Kl4jdKabARh3pPsf6xUXBRwZE6LuQsCDj7VQwarue0lU9jazz
9q7rziLL1ZO5r2M6SSySclf3Ml7b1KltZaF4zPO4Br8nhRUZaFbxCnpvbpEusIsLj52f38vGfcsS
7utqzugqrbhgeBHcxpuXdjkVFv1dNk+X2SSbYBBKNtvyrLgNVwR6qlioZ3A9dfA51YkuLl07/+E5
rqlwDbrQjMTyjFAPzcAorIudoMEkNgsLHmu6EzqxHJCNxSayCyvUqR6znjd6oydOfjuYkZMORqex
flJA765+7ur0ew83LXjFEwMxgUlcY6M58L6bipPQaYzOGIyCET46xdldNw8Mz+hZxKkuOq5dTzyL
6AEM2U4skISnZsXrZWCMdhTpaQ64BEYMuGGdGNiUeK+TSW8mLGFXHT8LecdSPrCcB7rI1j9CHsEZ
zK4VprGbglFOQa5UH0HGhIOF5D3Ah3ZfXYP1O1xIeEuNzlJsbIfmaAdwsc+RPsLtUpgmBeDg67uG
NVN4NIt/AKNhGpdC5hWsngpcNoie2sSBaQ3fnmUckD2r5sgebc8QjHba2q2t5EZQMAH60Xg8leeb
mJVGbWzcJZ4oVjYTbrSBowma1DGrZv4icdKYAfuJnJYrPOAJzCNgYZMOaJ616+a+0CuT6ivPKqeq
Q3QQaelZ/dTXlUULj+LBM94NRq+3+mjqQsxTzYoW5QyVzmh2xm6uRIYmMmxHRmKQR60IDN90nchC
IgcnCs8SwNcHaFOzracFj87CdbjM5rEZm2YMA0gAjvCintEJMt1JNTJvinTPVifYpJP0InVci05c
K1uIvAVB3HkNGtzx1ux4bxKr1bNb1er1Xg/OfTLrbtuLdg0zZXZzczMfoaP5DeWI3dxV3PFBCNO8
qR3CBZApX3YWMNNJwEZ7NzaCAbNRMNRVxANrZc1KFrOaWRE/H5mv33lTyQimywDmdsa35+bSdLaZ
1YLqaoY39+bpJjdavpvqitXNRkMBUBIHW/1kpzoqzM6RpSbltVMFvDgvFuMMHtNKHR2eI2KuoXII
vNK5eF4ZEesmNRzP2DgrmGQotZGlumgEi3o26qVTOorpw6ysrNEOly4onLZwMEzYxMmQmYWWCiHi
1LM0fp5vcmxnCKzMXesENvjkVb3qLHHeWClobcZBhV09uhTOhXqhhiza0u9NaCWXhVVZYOvsxKY8
rFlRsN5WHaoHvHpUZjyRLWSJTuuxImSKaKizHmanvw4iPdqCAdFd23MQXEN04rgzfN50XIOYd9Nv
6rsSvsFWTph8Li/M0iZ6PdldSWGKtjAbgWzplU6ZyhCvnMKpZolTG4UeT11TPvcuUaaD/fRu4NGz
y34DxpcFBgULkeowHSfNZTNvdoZi4pvJvLXVVTulDohu1kZr9MagSwwGm2t6agl6aNRWzSVGTTCs
ljxJHDTBMotm/aQFxQHOByq80wakB3bpLPNlZMBUBqgHszVyplnapHBUtlkJ3DMCwwGlbc2EK4vU
zg3/qjZAUcEeC2BBd4oVg2PA+hKdwXyZdCZhjVkag1nNiplyFl8JN0HA0h9+q0e6QHmxrmF6bNw7
KeLqRow4Dxq2bucKYUnNx0tcsGKJtiUvIRBm7l21rtaKrCd6BDHjDYQ4sbdp5601ery+oSpcUVt0
Cv/ZUQP9VmsKAbdJp3B5I+htBPE7IxQuqeAmJOL5GbXzs/oGDpccbeFIyeGXu0HbzETbai0ymbB+
Tm31sVcfLhPZoDI6ha6JTWyQPz/z7vveAcnbeX6W+w7cB6Qtb0AqOdLVTchElmMThOh85jWMCpzY
dKoWEzRORBX6LJbQAK6t8F3pbeAf7iY0QGIYp3QCIwCPF0/hj1q6JgLvmqmszUCwceveFUs11+Gg
p6/X6HK8jA3MEz0/cyUjPaOb0GPtpDFziIJTQ2Kq3aVMBg+z6SbtfWu298nA1JsY6DC0Gi+LJbFj
A7omUzle0NIaulUBg06moVGti6Wd/EeHkIqiQlVUQxgybiqGusy/SQmiY+IKCcU/tX4irvCSHLTL
4e2yjVD22bHTpxASTlENsn6yCjVbCIOOUoKEKgrsOqew+kJSEQSeT8RVPiUIYlERw0JvRYIs46+E
kLIKuerXvPWt6HR3/lUMRlBKBpwhsAOxUbcbml4l6aKkNkmmfsakMx0vITtT6mAEswsptIXIBE4q
IFZ0elkZkswgygLSc18Z9XWrMezpMpwsWcTovLwXz0TLn9UmmWeBI3cly/qlqyzymANjzQORjQhi
uTsxeVBT4CTUUQtTLmzX39BhHqGMdVQvRCucdWdgHC8Lnvusmic3yEa2suOzUmQo7QqO4k2b62ha
AXdKGbKjMzQtgaOIrOBio1dgVYOJNurdNuyAbPUCLzxojjfNZTTBdyO7yFMGPSLbGTNnAHdYcUky
NcTRHb5L17EZnWku8CIf6akGnQIfKZedNhv7HwICt0yMWmMxEMmrKgeKZLbCeY4llq7bAqyuIjJf
i1k3MC9yaqAruutzIf1+XV3lqx5cd8S8OblQHTe67woWTKNFFDNUQuJyPTasDFmXRED5UMe0jmF5
U/SD3ecXUEdkXTTJsc+i+ryqFSaNjswauTGk5rYZnSExhjj7nkB+MIKHCyDh54P0aCpvYLUJPP3+
d3Lz9O/kBsgOtWDg4Ce66cDMbyPwDhA4gAeorB2/23kqN1qFwncYn4qGemDAdbk3K3ipsiqumVCV
DEBJlzCqvWTAZbGZ9SC+xLoYs773bDjWKzc7wr0T4kkQIJAgYLqU7y5Io0eObGUBMHHZCsll50Nm
uCoNQaSm2tKJmvlGoamLtLvpithoosCSPHKOQuWc0uKKSo0VJzEvk1XfNCzNauZfhVeF3j5SWqKv
VthqwVfuvD3QelZvo84cWBXxFFyXvKR0Dh5Bd8HGR3owwLgZid6NMy1lDUCGdDxPVum5EE8k1Q7z
irW3imDk5GKYUTM1wJ8Ieh5bAl3kk9qCtHdP15AqjXapVhalC1AJ9dIXMAOVu0pESPtVE/WyvCfq
xhO/q5dBaBeGf5NznwHHEqRpsuyBLIAXV1lkZikLz9z+KjzLfCbV0/As7RmpmQovx1DX0cyFvLuF
ztCZMlfmjQmzydpRveSaabGBeqOLzNEKnI0nsHSa1jd5bna0dcQp3EvaeNQKHf+MyJYcXTXXdO16
+hBzGJ8YmFTKAieCNMoPyrpuKhOzMwMHHPtaAKYt61V8Ae6lnnr6QwR0JZwEZqBH4GEz7kcQEUP/
Mbh6GOeeu9IdWpdolqPZALpuJKzW8x4im51DTswQfoNHBSetAJWbhxCYGdUS/u0rnPdU75JlPcE3
q2rZWnmr085ssYkuy7Pakg1kdas6hzDCFXib80hjgjuLfa5Avr6dpsRcrQZt0iZTWnP/Wrqsbiqu
XargyTPmpmxYopvV6vzcGajdQ8jkFsCL8E0NtQo1O5PWTc5KjyWR2QJDa/C9KnGIOmUG7Ku2YOIN
S4VMsTgh7B6iyUmEz8VkKQSTS5m3i+rCu9a24kVgpjxYCk4AioJZLrDCjm+wzHPIWXU8EHgZ6XIH
uXQLBzZQCWIDeUAQa6kJcyveVJwSYBmtOXqTWAOyP94L3/3wIYtgDCHpp52V8//khBQkbyE3JEPS
lSgK+rd+HV4p9jYh9afWB7++e5XP7lVqCF7ygwmkL5/dOpwBZ77b3C5CUlp59N1PmWF4MRDsq8SQ
S6a7rQYikIEntw6nEGSMNVidBf4dXhD0K24dRDl265COOpJcBm7x2q03kjiMZVlhR152pRk68WBi
cl76UDlAdBJp8EIhnC5JYg2TIN2qxFTyeaDoUacr1A4DphQOyXkcZeBKpmlpNy7YNQPXViNf+woE
9fO+hhAvsUTXAKpJzuXaGsZ5m8+rcR6CSWBU4VLOMyCncm/uqj4yJKg6dQFsooNQuLksr6UzL2YR
iNdN4W/ZvwxnUWLIaBZC0nZSA9cXz3wn+UEbiJmuai/h9GaUHlrPaGALpccECG7aH1UbW7L2XcuN
eFd8AnYuTD3mQkzY6DXisnQJP6pWMhpaEHypwu6nvZMLSwwtGUwiWZKOjYUFPwOaNpnZQPCrB/NU
ZHVheZelavYuj8GDI77FkP6al9NOMYrWGFMbE0tBt/BnBJmKVDXJCpJXZCWU07FYJ6GFUptK6xE7
uDGllDvpnfg9vpPPRcwiZBYCU4xe00O8zDrIDClGJTChaR1lZMN31CKzbx9ypWGekNiV67GeQcII
PAm28h9Qkhw0pq7zH5W3S71M4uX+Kw6Tzucq+I3BDOse4i2gNqNO/S1tloqr10PAaHae3LjuVaqd
7bgQCD+C4zPiNVFnZWE0OnhcCO35uaoxCCusONpk8LrnaJP/KGbpDygYyDdSYVcxV27aSU9dHmoe
0BgeqFBOZH6/M10ypFD02ie2KJiD35raHMksH+2M3sUpvBUXZMlumgJoRgkUwo+qOalqp+1EMymt
crDiq9FdSXCo0lUI+sZzwbl64Ge2DyG7k0GE3OiQ9q+ZOI1MgIdNbic5m30vIl5g3lwns87sOWWi
CXF8Og2Ae2Qm5BuGXcC+WVG2KasppBmz/BLSk3Vs54sy4Nz19aFl2kSO2WioGZOdNDOTu2JT2Y0d
W5rT2elccFIrhm9lV7ZgqrzhmdFN1Hk1QEmSiz5356EjTqiVz8Qf9YxMVKueRYvmSihlXsXXoRDx
ESrkkLcboagZsXCeexMtZ8UdXSg6Oe9D1ldLKYG6B+W+6hvugijMXfiEuQprgJhA5Ekh+1dXUA6x
Ikjqobv80jN9b+dkyagngKuwc7F01KN1YO4IAqfAYaHwU61rz8l5CCnMsxD0UpnAzzhYvWQm6TX2
1rk1SlBX1v0bqKUMG3UhbgbbP4t9W9zkloR4ug2W+WXgM38iwpwUeKCZgu7lejpPMzg7QFl6O6hn
gsC8NRzRQl2GzJFqVq5eEYdCoka2frguh6eJC9ZtNCflnplAJzB5PGAYUA/mDXGU1vB81k2hX9D6
lWfCN92NwX+yV5Og0CJREVaZyAr+b7yaCAWnV8tfwDf8qfWLV8OaKsPaRFWB+uXrBSwqgg03Mkbw
IjRFU+H127B2+MmtQZkUqqBIlDC8ChZeLwrO6MWtQeUFvN1Lq18os8D7JP7k1iRwrDK8agR2cCFp
F6a/dmuZNmRpE5fUSQY57o10QCJzk7heNYrbCmD8s1plo+8TTiM0XKW1hiIu1FRcVZ5Y5lAxDMoV
btt0rfhN67JOIJAuyiioXOOrlZ6RCAVMxU3qQZU+Xwi1J96LniCULJCiOgef0ouQf8VKiddd3Yx3
aQVJy7zURB6UVLpwCT4nQp6faYEbACcsQl4oEH+6bujbWR7lqzxNg4DDq+eVJRIx8DUBEqVySLg7
9tUsjTxgyxhBHqoKisZjuKlANTIygRdExmBahya4DdVYIXoWJPk08jStBGtZIr0m0QCLVMrRp3rT
hH4EylaCQRZKsftRZiMN9KxpPbCTZVobai6WnllWgjYuWzLm/SKI0vSHkqjxpA3r0pHDVHDarNyg
UK2vxTR2HbUJEqI38LqyWe62dCt4aaot8pBGmu75YOxhZYLCPLXqblOxxLbrdvJtENN822tUKXUh
csGv5nF2BtQqYHXUlOvcldxJGSW1y3w5V2xhFImDenH8Tmuys7th4PKmlOqBQxamXhKobhV5EDS8
G0vChqaKQl52LQShYxtfCK363W8HRss0Fi7UVIznpYYhOhWhGiNJd3kkQs4hJ4s8SCZD0dhEhNKb
6kE80EAdWICbxWNpEDfRXaVdkhxKVCR1xNJ/EGEjMNCdeOtLnpWK6USLmg0mHSQ9Kwi0kgzsLFhU
iAz8BkISkhk5yCtW5aqRJbCIbtVyHytGKivXQ6FdplG16oRm0ahdz5RMNqWEAJTD4MRJDpUoBarZ
2IPySg9LX4Q0zCC467cedmEFC73GWMyZ6pbZpEiDxnBFpYACULS7SilkI3AlKFBUroY57ethlpaV
uEZiX7is1MJug6JOWCZlJlwLsSeu27YgK6JK4TrBiKw8WBARMHmU0nX2/7i7riXHjS35Q4sb8Oa1
quDpTdO8IJpt4L3H129idiXNSPfuhl4V3eqhSIIAioVT5+TJTOSZ8qgL8IukID1r/BTcJ67WEprU
aXpJUrU9ZDPXG6SPGoW06Mdu6lE8x3EB4lDZEyWSj0XJ7Ys8c+poqP3REKaDkPRqSPW5HY5qGn3k
/dL4fZHIICpq1X7pdfnaheO21Iv4oOpZhZIwx6KgSOlyiidRmvx24KSOiZw0aMCctPhj7kID175e
l685RvM1k/TEblWxKeiQBcMh0+rpnIndchhqkS+OxRgCr24yXaIIHcBf+TgCwoEIWGyNbESXSlvm
o9L2g0gkXQlKK+SmJGP/pcd6ri2BrrucYCwlBn3CoA49EBC9DJVLiLSNcFp3qbSM6oX8PU7zyASp
SSnOGqiFPplNMQePXE7BAoPdAx1KFN98IvNObqQJqassPqZBW53kOBIuma69ZzpaGkJ+yRSlsfWk
QVMmq2uqKIG9WqgQseo4OrdqgxXYqFCfGvm51Ebp2nVccc1hjEfrGbYGrTCjx2LUDQtkocmtWACt
hv6TV9KVqYOSjFdRyv1Y1f4z7rsTwXD5dSX9y9Z/rKQAdg1AyiIW219w37VAhHIV5isaGMQruvvH
SooqUIN9B6pA2GXxKB5/XkllvBtLH4+Vby0s/1aBaPwJ9/1RIP5x4rhxya8raVssUZXwueSiQfhW
iYcx9xoe+IjhVgcOHaPqM0qIAS7j23BQwUc8ao74xd0GkCwjMn/NNcmP0g1tYjv2Yq/iKHL5+mtt
JE+3aJ+cSxSIaL1F+3wbuANSVQXYnIdyyyhZqJtpSfGY2w0vFGPdYE1+cNBHmn5h64gI4CCJ4zET
zXa2EwuLfKvSAhNc9Gc8UZDSjhWWoJsDOJR/Gc055e9Dv8sBoSEhrc2ypDniYy5aAdrfaPMgyZdJ
LZNyW1/R+EfGDHikZ0AnZywiNeHRou7WU5sKMpyjj+yjPYLLs4AaSgKdFdGOEw9zi7Y60MvUmS5Z
QnI08dBF9JrH2mqfn2NKFKel+IQ2XT8QIJ9A8mevsHqi7bb/wqetIUfHTu74DUQ/27SKZg35MT1m
5/QJIkBKM8DYAk3Q9kGERKXaka4jgYuQW7W04onMEVUBw2MtQPmELKhnFMoXlBs3fUFT8AzBSqoI
wKn5M2nIio7Ne/TwrwC16gx8L9YBV/wQ8Vx37GiJVjv3DN3DR92h/33kms0Y4oTpAjTuo3Dm/XLS
CpZ2LLmVMzqNC5HTVxQwubQm8sDJeBy3QS26ePpZHG/Jm4o2GBpmI8tEn0fHC+XFK9Jp7E4o7rFG
dARZfQjwbztL4QtVpgISg7WCXeAIoPxN0E7mgCkDBraT7XfOZpCwRkDqo8M9xo6E+TZcSw3LABhv
z0FGVOQS2HtUf0hgdBXmkJqyXfQ0AWwLtiqg3Uylo5/uE/Qu5ZCF8VUZSxNH3mYooEUWJkTcpCIB
ZQFEs0AFWlrSFhWrYKYb0x4akEppLtEKyHZuLhpTP2rNLBunatADDUSRcNsMCGt86AP0FhDBTTXd
cuqmAEiAbycnxeBwGzwECY3VvgjiKoD7wjHiHUhkSWLjr8Y4DsQWwdfN2tewuiuexrl8bykVQack
F0zpEPBUOuhmBwZyRVoHbRUgkqibJAdPTd26daB4GXbG2fkrKS3kUfJ2SYh0wM6j4l01mCSRpHhH
ugzS4AxkBVPqtGimoL+lqof9ZqEz9I/ElkH7HQMiFg6fUCRh08c0Us1tgm9BM+d4P4ONO1J0JPBb
hU7rlx1JQdr5bJ1B8IfBlQHRpC/uE28PegsvYYsi8SUcDYrbwQ0DNgzm+gEJmROBxKDSdKT1jU/U
wdJDlNwmsesChCYWgj8ABBWBAIDNZMcClevzWDI8ExgMI47fUKDLCEyKREi7Eor/xeeq/VfrrNut
I6oUlLcZCnkfb8eulAM2jrZ4hW9FUg1uEnyLsl13u2hbghs9bRTxbHzKkYUxxiAal3/ySqlKaEqu
zFYslKIIMud/XilhL/3nlfIvW//WIYWBNlqZ4u8V4k8kW7ykKtJa7UH/oMAE6eeVEroIwdBQDwq4
OwmWw59qzrUWhTZH1Ay48wh/q0OKxupfas5fDl0BaPtzzdkNBrcIDVppxWdzCTz8oH3GagLgHUSl
mmLmo57LLRXpmIjAaXMRA28fvT9xoeDLALXk9y236+UHNmhkOqL5VwOBy0h2mM3Ond+ai4Lpd6l3
vMkvJpj5bnPBG0On3iWR3Qx2BiVB5nBgecRkRm76TDqnXRN8NmJ9mJTvLLLXycrmt9DBUR5BwWED
MD2mWDlWrYyEzit3RJrHW8nisVMluHYuthcHMDByi3/LT01A6l0MdGWlTMi0ueAUxvdSZ82FbxYa
19/gJ+FNQfNmgCzPYdFX+MULOBm0u0ZMse5FHcIF5UeSTz0LH/1ikAhx2mtIIXmR81jeBpVMKjEX
M37gYVXayk797EcSVHvgbV29y5P3FkynnDU6k0Vm8I5elsRorZnbJ+lEpvcFg3QrSjsfKN+ZWkak
wpzeje+5M6udbPWuwj856TgvN7X3upguZntRHiPwwYjsQhTxm8ft8BFsgtZVppgWJ9kKsUxMTPQj
p3WbXQEByQFHiWd3KAqX27yBcsJVamp8C2b4CFBkiTgQHED+CVYnfvHW6R1vUFIXr+YHnBv+zQxa
X2YwGp3IST/Lg5a6hubnh/YS3OXeA9saWHFKYsT+jWr2xP9Ud/oOAdA13Bg4V1o4w0iwbjwAMBKF
AWS152gENxshW8eC0ZP0Vfrcpk/opFCx8ROKehtLhBHb3EYXnQxUSNBIT1r38OuAhjoonQ9NnwDA
WwEwPjSaX3wXEpWnjvLZ5DnR2Cd2yXR04y3xmdjJP7c6WMkRuFcVsm1UfQJydlz6/znm+cKvONu/
2/q3mAfJF26BhZtEyDCuXvGs39tH6w3s1iCLXRq4j9YvdGZQP3AXJnBGEKTWCIxw+BvOpvwLwQ43
1kLxIELVZgh/pzpQ/xTy/nTkyo+Q+BMpRBq1UQsjoXKrca6RmmXGOt8buxU3TdqgXcGp+jMPBTIv
SK5UBLMoXsDKBzoXETUcPFns/azPd3Kx18JHUpxzod5V6nFJ3QUoM2wOv7Wx5Zkejse810FgEt8W
DZlz024ATmasC/TSHuvxNcbTVzWBIzjo54BvTLVp7XoxLC0vj3EB/U2CHoIA5m3W2KNx5ZfWLWpk
cpGhL/Yso8csJOFojlxtT8lsN3wxWWM0Dmelzc9Bs4DFseD5ftG2Waq6VV2JqKbHpNhCWHRumymn
7SQhkfgnr/y4BR+oSqoAu1jMW5SS//kqgKfZn1f+v2z9R40sYH6LuNcCzIIkwMS/XwVre1VQoOkR
RdCjlF/kkmunVEZWABGn8EMN8MdVIMG0RMZ9VwCArVwrMKr+BtoM7+K/rPy/HLr6pxpZmvqiUJtY
dBNhOlfqYrfDuOU4MDFHADCVply6VN9Ebb2VknmhoHhpb1LcKq7a6YU5B7UfV13sQaZic7GTi/el
anZdLSVY+fvK67XG5UWzFi7KAFrVHBqiJcZJ6sqLU6BYE2pwkRVUeFONVm3GWRkaORUHHWMqYKWv
KrORhhzF4LeSiSm6N9ANhj1KQiMJvzQM1DGcJ/krDgu1REPXYCNAYb9XoQc0njH0dzTQu9rNxkDN
7UQbu+NSnWJIasK5cMVe3vfR5HNBMlv8/NUuEatRAM8NsMRy17WbsT8HUebFrYx+mKa5cZXq53xs
QnAl6lstVHbOTRNQ3bWo4Qd0i/tAJ/kM/V4GBLyIIjAfB5CYdq1Ye72oWxWP/mVZm4DjrLLu7TGY
9+Go3GIBveahar2pn0Awks/GKD0MDopRUfWrXHCHonZK8FgGvsF45PJM8hLUqUIGz14bblPEm40u
uFHZv7VNdp/l3p14QBPQvi4QVXZ6stHrDBXEEiuUWyIADkaunmpQdfRB+4H9s1o3zKbGuXap5I4L
6CGlOHzOM0i/QxtZzcRnJI5iISJGL/bWf6WagogmGoLbZcUmafmYNnEV2pKR2koomqUq0XBKT0Yg
T0Sc0KNU2oPCNe96gI7rUHOeEAkzBKf6fgz5q6FYY8tlZOhBKlJiNSLKjD//2KgEjiZuD6AK+MeA
IS7ixP8VlQ5rN/An5O7fbf1bVIJDGe4Mo8m6AGUaAg0wuP9lbOp4aVX1rRo+lEAr9/L3HhhuQAKX
T14HlIi49EMP+NvaDJcsA6EKnTG4KalYwP9WVMKtNH8NS38+dnmF9n5anQ1F7rkOMdKvQ2LoXtSM
LqiHmogA9JhtFPc0n058C7raTNOGCJorAsqZKXoDySaRzQy0zSdmM6jiBL2OOFrfFeS7CjEFUjZ0
rnvIiq1CPg3NjDrmU719VwoTX82V95svMLeq1AQmA6Bm9mfZHXFLYmOBHG82DdDU8DvQDMCco6QF
w2Uo7tDkTjxtAtRxG3qaio8cvA/gPqpT8MGBA4m9z80GjMpgAhWKDBvB6k0lteTEW6BJvkugzQ2W
RqKetub9CWmK4uTZYVRv2q3XBdJpElk4Wp1Dr/E7QwQHP97k9yljck9KgSlP5bkcW6u1UgoKGh1P
LT2lVI78sdseNmZIvQfoKm64XcBKaPb6G7QYrIUGBJqJgdw8BOEfnEGpJfbGHPeH09chBrseiT8B
qoe/HbkV5LAx6EBiyr11XvnRPzRInE5ASs2eNyUR4nmzrqhaMK66Ry4aUjQnyOBnyg9McGe6fU6Q
rFQb2QaDk6pmaQZX/lmDeXlfz99wMKr4qlLyphHL8A0w5XLyFFcVC92H5ABaQ9uzsVnLEwOcc+h2
ViULZ0bQPYEJBqWKYHUM9EX+1OsD0jnIPrezzeNk1eplQIA0EJktCqhop4P7Aor2Jpov6ytGZ0yw
RjAh39GXN0Di3fUQhWwUE+/EwBiQz3C7xpmcVbQUQmEDOJX0z4U9gcZsIOmszQXQK1A9QxKP0MFg
cEc79YMYRS4P/RaOkOELdBDSQs6tmQHZiUpPX6Bs5m6C+UMvq+brtOw0WpA8Vnc95BCC4nG+/0RB
iwEAM5/g1Lp4IAr2r76Hydnw52Zv0K+IVU5R3r6+YiJBbwYeLB3CjrWzRKVnbo/2YtVma0J0E5qQ
eluVy0Han9vlyHDVzCfdNFjvlE6YdTuNAyPx2j/mR+HPFQkupS34uZPuMjdyq02HpYSIVx7fbmtK
ZC07Qb2g0GVBCiRMTDVoexrtjGFUdfJAweyOjwyKCz9atWlkgIBmYi8o5wh/iO0Y/JWGfocQVUBy
QMG7gOwC0h17FY5B0wCmTkY+IJH6ofKa6AKpVoUvAnQmJtOZ9mZMLhAHujJGdYDwSgCbNKCKW9kN
9r9qhVbqT8QOCz4cdgOkZl8pDu/yAa4YBXIKzddXiRkSDWSADC3G+3Ht2DLmuQzOJ4p4cg33qPrB
1h2tCpoY1Y2sCJqhAnNaBLdoPVz3AGz+Jh8gCfPzK8D+g+pitT9LmDAxNFgGuec4d4PsMd402yAL
AMZygZivZQtOumUTJsHkhxBwzVBtDZdxlzoCDnwlZU+kcUDLuq3iwRyDCBXY8YeMC1I2ycHpY0JF
Fgi6UGF17P7KMXwQtUHagt0NVg9plrLXPkQwwmG8gPF4SZZm4BV9q2EugeRJXy/wVDY8JHiiraku
VJnBdeC/6rqnRoCrCuB9Cl1T+ATHDk0IyemfyYeAg2eDK1ngMBOMYovOSo29tpZxTREi3ytzOcau
ca1Ae82RITn4yx8ggAq91JT8DOopAdeKYQEtdQamkf28C/1pM5uFq5GJNZsKgp2P0dQ+CsjbELg3
pVk7IA9Jh94HtJpsVVyPr+SKqUjBNIY6ED0LHMjFoNBayYC8AfBAoJleIYncXupVQTgxKAhRNJmZ
W7iJu6pMAxpds60APd8hoEff2kMXBOWZVpnoShin7jY50Jg5KK5MbAsIhHx+c2AzOUAtzPaWbaMj
pOkAYEcAuByRd/Ft2YMA+F6+ZbBjyOlYU2SF0WEVzCEsQs64fe6/IAg9nVr0gEKztFNbh44rdKM3
/ayfuWPyzlsC5UBu7rzKyW7KbtWsgWVvCXbhFE7ncKZ4EB/SKbcjq2CA1Vz+W7orEqamCEZW5Qq4
1Me36LBK1ORj74lbJHeoNj/z1wqJd7AuWQFm4Mq1n9kjAaXWi8zz233/Ahme8ma+y08L0+1VcAhU
xo4w52Py9QFkzmohHp1MaNJxqeC4v2SFhteUc8bJ1npUsCS8hmTfFnYMUOyjnrE8R7aOO7olO0UB
1DO+QNk6dvY34n0MvDHFbF6RR4OoM+IrxBZ3wULWSk4ZMK3wwFsbmWBSm9MC1dVrInvMy/47c7db
SIWQidsRO1n3wq3xgb7/eTZHwqM8p0eoi9VdRt+ibaUjF6ANA0GdfAamikFfdbFuagZugN5AR5LW
B+UFB45ZAuAI2mN8zVsJozGaUJmFBIGDt2Zct6tqdxXc9giqfi3hvewwj6SpVk2vLwnvSrrNwAOD
ihYNmAZHqjzjL6j1AECB6ohIBcgO3PfUVDmSKfaiW2qCSQdKpg/CDeJwcNEv0auVCD49CqjxLl+U
bfTGi19hsIUqY/7I3lAEGA24lah7pHS7yHYjuXBwqfHN6pdhxJVyKoT36hZznwqyh9LrgYKhIQp+
d8cG+cl36NQ8RnQPIB3FEkOXU6URbAewU/9cEqomBDXGS7hdpNtlvCo3DuVDbWqlKynu3D21DiUc
ultkqpjk6+mOm7AMYT0vnTyEpJuWaEmuP9keDc5G81ZF8AKtCHTI6AeiGElBzHMgdtzprsiRLwz/
F9p+Q8k0aS8+RjBH18El1Q2q66X0BNn+8TAAuhc6I2bKDDortDUAOTeNj+3CbfWCotrEMz4EvfjA
oN9KAjppB3xOW1q6G1/BjBRHCgZMhdxLMGNwQuPEMkSsCAHlZ+29C7dJzsRr8tHjUBtnAPuFdt+j
pYJnb8bokLKxv01PCZp1iQjb3pU5r9kNp1qzu9Er/fK2DOA19q+k33PyLtJnGvCvGpExyWYidbCF
yXfFJNKwWSC9c4SOSuu3roW07RqLVx+K/AohBY9I16OmZqBKYaZcs+vIk5U06ASSs0olW/6gag5f
7qPgHNTHnm+IWFdE1BD3ORVaYG9okMTy7Q71nAyxYih/8cm1yDxBsZLFzBaz7MyuMPuc1m7crsh0
BJV0wXLwViVbHWxDg1ipqZxK92OJjW4igSwErhVVLV6mnUHfRYbc7ZE/uMVs4JqDxntuFcpFaas3
Hi1oFHf1QYMMIbcCkeUtM7wWRk1vYusGBIYCosWLpAyQ8tOe20rRVkFJuHY7HxUEKMsujU/57PAN
2NhmMymMx7cUTWdFOikz6KizYBYNhNsRz8riTY+dGBe6PxxzBL/z7AropmezM0tmp9EKxO2QZcap
KGgEZfs2V0jpqMPTkBOA7zI4XruW28zFZwj5QmkZsC5IQKcWiBpf1BhiSPCZhzd0Af+59SkwK0mH
dczKpwSO/P+Z0vzKLAEC+5etf8OO5X+hAgUoDdNluF78yZRGX8tW4F+wp1u5In/UpwpMCMHPBDgG
2smPptjv2LH8L1A0ZYDGQPfgUIZ68m+hZiiCf1YUyuv5QuqowiAPvmaoh38tT3txifsqlYD0SibY
WLFVVeilpNEAqSDXPpTEUO1FEV0xxmKfp+9BDd2qVLeWgDZQyhsfeVTtInWhXCq3KJfmGu3fufQT
+dAaLQ27ZNMuUN4E0MFeelWnXBZ3UMill6pC5SLyw3Yc210E+l4Y86oTLslwD4zKUaRxQcyQ990g
gnG3TOWRlz4bCez5LI/MuQBpnp+EmuklxHmhxO0HPjtpi/zRFSCC160tdnVjTUIpjii33SCSQB1s
3XyYmSCOaBMDl+50VGgcL7lRP6MtVUGUGM7A7YJSy7+LNLB6rPNhvJhhLJuL2i9UKZGYlxO8e0Jl
oxtF4MRB+BYiaCZhsplapGOlV9V9cuBKY5/V86U0JkcWcx0t9e6eBjoCsijdktwA61tA2w+Nbc5K
U+6lpWjyGzDUaeaLUXGhq0cGFvC+k76yCPV5G0ouqJmWGklea/RYQyvaFjDd4pFgGYMJGqkjt5Ft
GPWtyrNTlOlgCYWHQdpWmmGKafhZyx1oHAj4Qteahd47fd02Gz41R3hTxWNAtUHbTyNQdEUCfhpD
lJ8KhzBOuMOcJpCiK70O1ZORAD6Iv+CM1TtCPEFL6Sk5jE2U5gm0Zoa6WueZ1EFuukTxuZnuxtLy
W2mWI7Is08CqqoVEUoKHylQtuzjGies19qoqYemrEXpgjZS863nDO8WUFOwfG5dA/FqZ47hpKsB1
GWHp/0TzccOtX3Czf7f1b3HJ+Bdca1XcB1v9EWBWcOw3pTNwM6D84LUBH8MbVqD/N+74atGjKiLE
16Iir7zyn9F8SKsQsAC1Iab9TUkUthD/FJh+PXMczq+BSU7VSESraIaLFDRL0BgZwrfK20bIyjdj
PwFwl5DwsPy9/wa1Mt6h4E1QmiBxjkwVBC+IREVvUU6GuBm/lQYVRJmz6CCVazoOaxi0yEAVRfma
EeWeTyw9IcApFtDoIUblOUIjkuFHN+8z6g+UtxkRv4eNdke00UcmaizK1wNA4Sk2pIbf1BE7bHpb
6KmADFuibY68wKoVS7UFS/bW+gz2I7Zug8akou54j3eN257WZ6IL7w1sptVG+Uguqid7IsQoIZra
C+QnZLZbaGZ66EvhTRLvgHY0ImlwmBiFO++F7wrJcF7PbIORwrEulkJkL7uUO8FawbnWjBVLD0xs
iGGSAxMZ1XQX5/09B79rNnaauClAkwaD4DvwYOBxiS6reY0GbGa1sIGhhjV6ixVderjkTAzlNp6L
F1rFhM/NEnkkWz60PbAsDRCZYOOBqhCjgyzISiKGk5Mo1NQcZ0UiQf9PnnGt+zHMOGD0ozEo0TMQ
e7fhO2TUOtIZfK/rJylQZcKBBfgCxFOebOtbGZ8qkASi6f+xaKnN2Rvu8RtEcBgB7Tx62lnfqkfh
I3ONc/mNM27N5WP2tvJxgha8xHY9b9fIpkB0U0g8m9A+4yMlDA28F2D6swfVzFLO/BE8R7hD8Tbe
yWPXdW6qGcPOtPVjkuQJTBQPpH11L+7xTOLGEuDeUbNkM2DmwBRt03tNRrE6fIvP8Du7gzTgCXv1
GVyFcxsSbZPd+ScytkwBoyC7y9vqnm0QNLlzXFMd9j73Hl0K3k0is0AGC8LHe9c63UD6wjQya1BP
4QmUcTwUIlYuZteZKM2rCOaKZsmZWutoPbJtFk4Ml4gIkS4CO5oS9xnKfpBbJIrvCeP4gY8cvyOX
gzYq9zUrhhxse1ndkiSeCD6oXgQ2kCuHZpWWJ1bqQdFOJf/S24oDsxroN1Bb8+a2cYHPbJ7jm2St
gOy64YoF1NsSdk4gm5YTzc71V/gcYPEUQ8UN6BmQJNIAmBfce4bHiw1YEfgPBwsobhc8Jp7AR7IB
+xHIxwpNVY60/YhhThRY5EMHjmacUHXqKJcG8gFSKBCHgd4O4QYsTlbjqyAC1SA0Wyg6gXTdoQar
FcBPL26XX5Oz4FxWn6XRhpPWFUZyEMzDkiD1tNtegm1Bso+fobfu5+NDJjeU/t/lgIq5h28MhpIG
VvvoH5UfXFBsZ9iVbKfXRrE1SKUeg0BB+AHEtOocA2YIZlU6HQCIxI72YMXCPaq8Jgy9LRUcmlXp
2MTW+mC1yImRuENADP8A0EWQPcye+kgEGm5h0sW4N/5TvnTkQ2UljHGunZduhONy7GAEBPscACgh
PADQ8r/ie9PfuchG92un+S0k/LEXesC3NAzmchy8HI4w6UW+j/NZs2erv7eYUs9VIt5avBva3eps
hY+qgBGq8D8wRDJDSP4OszGLuw8wwylgNLAAKVy/IPkQbHKgoV/x4EJ+IgI4VF3o8yhprRDKQJSl
nk5270BMnOaIDIaHFYpk9m58kO+arRyNLYZ2r575vbI1rtJ2gbkR7FZxICrKX9CW8UXlZuykLfIn
uodbiyXhCHBaQDkShrnV0gRsr084ZgFnBJQKCzBlG+MMuSNmw5SRYB+7+NlMR2k7gdu5ze30C1LQ
y3hAVhZvQFO19H202wDGxHhWfgjLMVBcj9E+hgTvx9c5vE7oloJTC6ENoInJDuAB58Q2yL+W9iw3
CwQnRLxUaAck1DZwMZzGRwfMCexFUGZvi21c0QMVdvg2XXh3WYmlQ+fYWuhUGMA6Uxs2aCflJGM2
gxENzy3eynaQWrqlm7zftGNbkuJtRZEUT/EMe6HQfNi4vwsTdsmr8pMXR4NNdZN2+A8zCo4dsIEb
XpODEyHJGfjQ2g+xMQd2M8YDlFhYtrqilX/yAAsBTN/fvRKVMe4eDxRatMZN6dabBaDzQvV9YxrP
CrZgVoh9wskLTQXgdz+w4wQGuFAtIIerKPquh5qtGKCxTV1935ktkKbVrwrtcBMwsT1e4VNRPgcd
dkC03+LPUjEjx5oBUiggmHK+ZOoeBXe/FUtaPnkYEcFrS/ErS/NBYsmd/gjkaDfv0F/rj5WVfGh+
b/cAMY7VOZ62cPO4GdCnnnN7j4Z06sFMrLXzJ1YueG2gp1YhzpXPQLS01ZyDARrykXbPEFOiR1fS
3i6P3Cv3xu241XzuhU9u9hW8A3C4WEImYMfzl3Yr9gJ6S5HgqfUdqjIOhN86NMfysjRY0jS7MG4p
dKYKLsdUwNiUP7jdc8jgkoGXFTiWgZQN6TQKrx7XAAebgsZMNbDUM1bNgGQorDK1jCUam0ffQO8P
mh/FX2AVfM7ALgvMsTXB7QGONo0MfG59L0MDDny9YeKHdpxU+I+BVW2Nt3A/v0qIn0G3ESMro71j
fNaO8FBcsGsfMzoYCeE89NZtyVs/A+YgSH7gHbFTZTetmHrqrM5Cvn/p0RFbDa6wVLufAIwPgdn7
2gE1Df7v+JbiZSyAkP3yPpIul3/FVrrPPNVH1UIeD6ixHg9qsh/ueCCYozDczk7vBzstIVC7giDP
Ivh5JEQwEyeEMZJ+K88cA52cHY/o98Oq5lhs0LBH5scfYCiBvAYYfuhw9xhmXf5z9URcYNy2rnNv
qJhszVXc3u99A0C3wTSGghStuoopeITyhxks2xZ2sYUuF5xpHyR2BlzKTGyNlWaEZl8Mkzjxuwjg
HghyxUZ9hm8AConk4guAq0diphaqnK8AdliwaY68wh4hOl4OwqdQga4H/z8HAujz6IM4iPyQJlft
EZxwE+Ut0HZSbWc/8jIAyamVWmfxtdp7ODlsNCSwMGGNd0EIm1nkiCS3wAW1wfdiCZWQqk2s2/BA
dQekW9q5Q+oKRyy89ia5GtMggF45inCLPWgFSl42HWDcY/ZOaEEGZ9ZW4mhev8nhjbypyLtqIUCT
ETYdufVDVmxjamDgQgu9gWt54za1XwY+dwGTxGpsOFqxBe5iBXzFQLyHaRt9xyw6ctixaqbf+feU
Udku1zRO2fM22t8xb/M2+B/bUKchVtKP+Hs5I/lyAsRK4I+P1jEOxTY9F0cF7noKg5tGfx7goaZ9
zefuWe8bWzvgB/GKAFKoAH5yhN9NB/3a3VWcFPJBgIrH9LU8wAhLYMLhogPhgfmfvPe4JuoNb7Vu
+kgfAqIFUx31Ve55GHXRFI4tool2OYxblK+SCaZsFbv40EI5cCwQfxBw0dBkKuirKQL6xvD0OyDH
ikB6qmES2ZD4P4y3xDev/GbexJ8d71Tvwb7eSPYDzHhcurBkaRwhYzBtkPc5jmxk1wAYLK4MzPPE
a7YdenDwR7KDHXoxTWrHbHYaO/GqLc/j0og82JCr8Q1sgu5DtEW7jmgnMGCJgbKYgdOCzfuWb275
uhYBO6Hxhf9v7s6sOXE8a/NfZeK9HvVoXybinQuQWMRmDF6SG4XttLXvuz79/OSq7HJmdVdPz2VH
uigbEAgQ+p/znGcBlhzt+A5IFM38S3yXX0W8E+/k1QvNlB3tjuZq3JqbqV7IvGgdLuFiMG2NUSas
Zkfd5CcNGQ5f69JtDl1sAy52D8JD+Rzv74blHn3JA8c8/0xrlZyrpbwQ7ZYlpGfVl9zqo13VzwLm
SeOxUykwskeJehR3NpAWQ9qoO2vD0bKi618qGHPzcnkN2/CkP7cyqMk5kNc+6LHVP8BwxmROWXbl
sqE5MJpXcZVv28ApQKKkdYrCppTt3rY4d70E9+KK6wfvQuk2PxI6m0cl2HQPnO4Z+OOOV7FioMOx
Q9GGiWWwDGKCb43rKb8fzH0Ug4RY+9pc6ydlNlx0e1vYYupzMkzn45zaw4BznNSdcNyQsY3d/scC
FjMZFe91sFS8rDSINX9J9NnJfwJS/7T1D8CCKFB06So+xRbCdaCLPwALIl10GI/wC/9+0w/AgmRR
IFTJUjA6niUJoAw/iD7cJKJkEMnvkX6DOf4NIBXG0c94xa8vfAZUvvJ82nEoAODMcqsPLHrXoIC4
96zWe1lyabfk+EK7ODxPb9alR1jlOzS4J4g1NMBGf1Hji//SmWvrYtb3NMd0yUwBuGQ6MI8D1FXa
Pajti9VfGjrpDJpI7SpMF/Nj/OgdtFOefxfoi5MV1L5J+R5tJ/pTnHjpnQPUo7eRb8ViwmcwNqgg
NomxKVG5Aj8+Y4GRjrJd0LHX9z62rhZE+aA8sxl35MeKCYm4F4bV7BijMNmsVi2kHMnNx1Pkv0jy
e0t7lvNlkmvHaNYB7mZmTW9DKW1duByqTf2RnfBnS4eFKK+0ZqG8yuO6hKXE5bKO13XvxGd9uGaX
cq0OZ4EuCBvx1g5KN3aBJ5OTPrrwDDvZ0URMOPF+QduHXeYVv7iEqhqWMgt9tU78fU47KDgQgwp7
tp97yP3Zhi5F3rfrsVP0L+XyWsOKgnFFP5g9Y+DG9VziJFeuk5VsOknp4jmwQvvH1SKFXrHi+dgC
VnXoMuzjpHGrUYPUTg9ly3P5IMeln9oAD9h3YgTcHmpYGbEbn9MbWkG397fKEx5q0mbM8Yhajs0a
59GLv90Xjr9v3PGuGG31OssVd/0R0UBzV3yrxJWpM4VfUDR2FwZht6xZ1pSy+U2i5thQGF6Kk7Jr
D5SqWbFhN3no5FSv6WFP9bgK1e96+FBJa8rBAp+7BJ38RXzLUgwAoDUtczCu/OhB3fLpdBoPjHgV
4UNMrkLqmIqDCxceWCHOAqgSvutX9Xv2BHVjrQBeHN9pdx6ap3gd48XGUE5ctFAmKIlVZoHzn7gU
n/N1+eBz6bv+bXhF2wmBDI6GDQFLX6Rr/h3C2GFATMtzd8e162E5G5XSKCLISO2wXaf7BkQZaxjo
5PgPayBn2/6ZpobhO2Y3wk045Hvm9ulWc31voblDarsp2FxlV4+SO9NcWJkdNJMmXBoYUVA0VpOx
VA7ZRjrKd83mfVjcv1vQDnxMn8sDx2ef0yi070q+nSf5qWOsSrggLLRbHRzPXHfJJxY207+a/BQe
jYUJOrTmIl+Aqy3msTyKysaxFt64yK4aOFFg31hGBrt9NNd4Q9veudibZ+zCP3AIrxbP2X6Yv4zg
Ztrp85oUcaPDLfScCuN0SsUVb+cBa9dVBY3lovR05hwOOA3i81LsQ6SNgDU4FS5EPol1H+9KHdpH
P3Go+5W4KIMP33rp5PDkyXgzY1WBIVDr4WgcqM+iR1QIRrZicVMSEZ+5+0FhHCo10sKXsf+hvBSX
I6ITKFDmFS0iFsaGYxxD7ImDywzw8L5lJ8yLklWNB3m4m+vuzn62Fq/XEI/nl0+WGe/ICTzAcHDj
SzCl1m2Am01YLgqslnysfidM/pSzcJNPuNetaH3d2uYUymcYw4ny9+JJOSQ7AxGTfqV5L3bGUVhe
mdrz9cT8ymYvklO5Vuh/gXlwdQvX7/t2/+3byKC7AyOYIPckT+EacRK7OnEdZCqgoad7qDbQvkpI
TbAyUigA0CPkLcwvfz1b9NKyv0z41DXYuNb23dvdHa0vx+06hbg3/4MmvZkphar99rbvoDF1i3dg
KA761d7kUP3NLr1fJXAbec8dEStgcFxcgfxLBDELnfOCvTw5pNAsj9H6+wUx6n60X5B10gMV7ouE
BMlffhuWLxuQPRvmxbdseXkALr1q1CQi/47fxk246jWIAWARMIg6R/hWqAsJOcU753pcSe7CkyEs
jLuEYY4KDwMO+jf0YIGTjGfqoVhGl7xSn6g/U2s1UC5e8Fq0i6W5SzaQOlYvo11e07u5KFR31IE5
tNOdlp3GbJcadhLc+y/zMsRSx4DLuAxv5k2UE8c08PLrq2Vh6IchOEsgMRbWjRMEkiL6Hg40ck3x
oUrLpth3+jK+KPpdOnkbucDwCqWKDBfPT9Czx8DdAxXiEcejmMl2QWtTZ5yTx1WvIl5dtM8mfQdw
9NEH4wflLc+N99Q4IfJqzyFporZO/XRn0l1XyFfyLXkbblXDBJSVcTnJ7Yfl9zYxPXulP4zqxkIa
vYtccTPusgfrLjjgO7IsdygGXmcpmHif9Mv8Tu5gjtjt9eXoQ6/rTNsAc/TcQ5QcFUFb1/GSynzX
Wr1ToIp/9SZvYYYr1ABLv1/Jr/+xNePnmEpEhEh6i06Y4l8LtwiQ/vOQ65etf9SMc3y1pmC79Psg
i+rvy5CLqTvs69m6l8nVl+E7Qy58AHEJwRJCNAmw+KNm5CacINhMwwAYG45/ixyuKn82SJq9B3+8
cE2ab//CDTesNrM49KYtS0ZUsq7inlUOuVNjVlBPnA4YZ4XxhtihrcD0lV5Jz5p9Ii9iC1t7ZsOi
jYPSXGmAbBUXXHMyYFDW00tDl/RUnDJuWPSHGv25nUDwYr6gvEV7mu7Hfll7ToUr6ql6plXWb90b
Dda2eSNhhdyvW02QhD43YPzMZoD6bVRxzr4GMYM2z7U7DP/YRjp1tctdupVWbqM9F51/n6iOdumX
/TL9KKuFJi1S6D/n2mGKR1+HlWC4LXEOXEgzlTP9gNjMKIbnpW8/9K61Z/vqGWbUlZQXY4dt2mLa
4eO0zt3qpOFnCyw3Rx4ou/6hPZh4ClP4CTZLDy/bi3fGk0f2F9wtJ2h3IIsijXQD3x52zBUWumWd
1WADoofNN3LORXlLXdPfpmcwP2UHwJjQ916nHNdSzoTDpik2PHTRrxR40VhnvBaX1C1O44P1Wi7H
R/yTz9VloNRkPyXAQROzi3bBjVj8zLsqUx8xUXD6B/YCVPKUnq3X2Ti+YofJ/KB3BPkUWLcoGBN7
xlTHuw5oWLlX7uU77HHvrPtu521T/DYI5DhIsBnbh3qNE3H/UOIYeK4PzFj4R5mFjcdcj/Qf4dE/
Ts8YHi6sS/hIPA5WjkvtUjFaU3ZFsfGVXVW69QyJ8rblZ1JGtn7LhCRUMZegQB54ufjESu9Fyb7V
+yTFkBZUsuLdTJ0h8hYtSGbZx6c2Iclnq14G/AI7YLLHDk632vOWb/jxo5umwzeMxEUV8ACA2WtY
0eI5SWAwfxgx+ID04Rsj+uwtTHcb02p8khbJ5OrqpmKdmtxcX9OjK61tqiiMt80h0Y8lVn8cl69W
vCv0J/O1vng7c/NQ3kmO4GbTYtle27vungHDLl2pmxLvdHnDqnsygs1Ygp4w/aOQNaSFiSobrw9+
qzPSLFbdgPGGI28ijpGlSW3L5OMpqzlahaUEaZOz+wPoB67soHR8d/N+FThIODzDDXBRYRio8HDB
MEMkzWF4bwjX6c2FETsXAJ1biIfQe7Wery1ugIQTay7f5IMUY2ZwAUHkD8DOaOWx7zhoyOB8PFLM
iraOcAJeJmclX3ILSAyktBuojOlMvZP2d9z3P3YdoQWHlTCf0NE+irJocjr959JH4lh/Wkf+0dY/
1hH9b/i/8risB4oyJxr9sY4YaIOxOyCbCH8e0sO+rCPAEmQHI5nEMV6cdZF/rCPIhokjVUVRBCf5
pFj8G9iD/Ikt/JwU+fMLn7kUX9YRubKKyJfKaWtkhsKUIDDTV6Npv7d8WdLj5BFqMl2J4kOWZy5H
U1ya9YS9FTGPIdB22m9zLFNLb5gd5kI09LqSbhItVDd+g5sCyxADYtkLi6NvJiiJreGbbn46bE9A
cEVmQdo359ln4V+jKX8pav1DtXoXzSeAqHnK2t7ELzRjHhthxYvziZRyMsrW5qSNm8gqtpoy2kPb
ELaoPwgmNNrKUiEdpBUM+6jEZyuzbpJv2ANyvKmfxJex2lVjGh8UDfcsDyfZQuEU44extFC18VXp
mbzKZCNC24qmcqPw2qYKNFjsF7V0Fxb4fY+jZKetfhByAzp0JMgLzLjOmD29GknJV92UjxhdRyIj
4zi6ZgGRjuJwIoeyd/xJ5BylqKQG5Wj3y07q103dM2sU48ypQyXFwGjuyyza0NivN+WQQRUwhNja
G2ENQdRscOjpxX3vxSepYCwR13hFyB0kdYRVgXEYM/FdYlriV+6Ahsein256Orw6YraknuG27RKS
OcoZs1SjFFNOfzkOpLrkVOoRAE0gSU+R0UBihXJbWBYnLsei/fXYdRWml9Ctc6pjNX7K0AT4afPS
tmIDYS980If++2j2UPZUztA+jDlCO0RC5or+u9mpgx2EZruEC1Ytajm/ZhN4lFVi/5kBBFlS8qiL
fbhMfRl1wECMY2hupUTdyKW8DmuMS2tiS31CXQwLUVN+DUyZbJ1ayFaZBMAxjVBNFDnhw8mERS1q
H6qZp246xLchzW6dl2OyljexQ0zlATYiXUqRnHKRhTtLSCPC/vnVw4E16u66Fs+HgtCuqYU7XBoB
PWGMk1WRWi+pxEIjMDr1IbO1DH+GvdQ8tk36GsZIcwkIu2+D1s27BNVQO77IvX+0MjFYFKKOG3N7
TiM8i9RKlj/ioh+Ooww7EAI69CnMgUkizFZRaXZHcWoPllp1SyEopUeDDE3Asli7TlMuKI6hVMzN
DYjXRRWFOFZi8bjWdLVxPKn0McYHt8/6PPfs/6mWlhKHozhu82YEQxHKfpGM4yYtNGh/tKh1ftHx
0EoT7yjGzUbu+1UvAX4I3roRc9tKwPpjKdondb81fTwCtenZqBk3ls2yqwJbaxFeFVsF9yJ1RNpQ
XyddPgZYonieHDrCWKaLYkgX/7ELzGejgrydD4+WQpL/Oop4L11+WmD+0dY/FhjzbxbLh0h8iAb1
zpopd380KjwZnuXKHwLXH+C2Au6tKOheTRKJfzUoN1Hkz4Tez1WJAON/Y4GBkcwC8mWB+WXXlRlG
/7rA+F5VqXrVjVsaAf/RvMlMXf0XGhFxGYl3pFZAHZsnOc9ysCw/akfHTjnDous6AhY7kLoorSwI
FyDjWOmcky3agZnxhhLqBMLVPfNVgpMGRSwzty1EMQmextKS9lV2woIcNtuNbWf1o7Q19lhElRim
SFsKLWHH/zxcepx52OeOLgQ3PNbm3YLtxB+W72QtWVVkaO674ckrluDs/qNyqZ7TxwjriWt6FE7S
jNolFV07cbaLEJz0Rr08rBQPCVmx50TvBluZJDDYVaTXwtgFnPdooMJF+sgrILxnjhtaSacentrs
JT2sZmVUishIX99uwHzw5uaRMZw9fmAwroTLPJXGHdqR3ljBbsJFn3uk7fCs0T5cumcgd5d3olsp
JxU22txQjcvSCR/nXWG0S3qhvK5hR84qN43YF+NC8Q03DkWWg+UqgtXH51kO1qGXpOGi/s8dGc0x
HnfcLuxm2RC/LXLnGZkqIrDHWWWsoOdSFkzL++V8h/lhomQJUdoAcGoXdI5U3ZBbbuINrajusJas
5kHzd26ZVYG5M52Kt0lcCbvsAnoOAwN1JDI/up8bTA5Gdp9dDz0If/FzpUmqZ+1rsqJJ27YPMwXk
s7uFq6HQQtDtKaQpONDOkkeN4Ypop2SALeiwVgNxYPISwPOz3eL/nbYtl+rMnnZHzR7fLcPtSpfL
RttqT3j4zldo2yuKn3l46MZY4QWuGe/mexG09sn9kAhtiohMQzENgrvOpPt4n9GPQkMdN3Q37Vsi
ozg76+OdJ71L90q4TZiOL7YDgmQJ8hnPFRNJgsbG1Vub3QKXxECIpCvKd7xFBXRE01P+4Lv0mdo9
oGS38m+A5CC9mP6uWKrydzwFcUMJrFWQHqJ8mz8E5mL2XuQeCEDmPOlLZkLmCR2DzA6n9Lexi6cL
pQBnlzXtJdqm/oG2lv/HWJUar3Bo2B3QAtpGuCSQGzRbAB54Ss8aTfQK+4ZhK5PHKi/r53BfPyeM
kD4CxC7PNdmSWGF8KFCaPphady6doAzYVhySj2jiW+gaZF6S4ALNJTsmH7SE3G2AlH7hnsZhUFfB
I1NpxhHY0AsP8b60Fvxt3Ornecs3SC9skHzUwmreABrguEFZtM8zhFfIrJgdZHjEpd9ornzWMu7L
gyUf9JgNZhYqn4dlLOlh2U9uZ990aR/0NncXTyq8jGTBnbqRZw8eeWBgXGYBb2xgHJQzuzARjUK2
WrtstF1pbI2RvERVmh+IzpaP2N8S4FXvw9pht3l57GUzHXI6XQlt9kk+zbPtbZqd2A1tPZhHHYzj
HCufmTXDuOzfmLFMEN8CDlB7ft3ochEAs2OmPl9aRNP1dl+7xiGbExwD3hVpzZOT71Yt2BVzWPFW
GwduER7CPfMado5XxF3AFykGq0O1BsNVn/weYXRxP6Ggp3FtHsL+zhveLQgt/YY7dJwDaLG7kx4v
g/fkVhZYniwjN155uIYsJPExAO8Bzo0m2M3TsIRhMFHIoAbvn0TEIdJyjE9d8hYld7GduNmt9/da
8DGKbwUF4CthJ/7YLxtwKeztX5MbVCs4EA/FgQuRMvcJGsOmODQP8lPkkpCiPmGvm7CrtTm32TAM
aPtl0s4gNDQHOuzmYSBojUQ2w9Vf5xg0z7hZxX409ZMVOzHp8gPfOWsbxQSWxvamX4TQKIzUWKow
7tgReUMrn0BqI4AlW2z4j2Z6iQjdfwpQZzK4153hTj4Qn8VsddFVGxjDY+wtGtiZ0HAO4cd49p8q
tITrmjFI7sxuYAG9yv2UraRLB4s0c/V0gyikbjmbpfe+5EAEi4Y13uDNt+T5P7p0oh7BI560NgvZ
078QMjz9qXT6desfpROBwrNrL7a9hKjMo/6vpRPpLIgVMN7nBtOAi/CldEKJoqFWMKAp/GLdyxbc
BGUArsHc0f8bpRPl259Lp6+7rs+3f+nNPSmR+q6Wpq212fVIdYMtKX97VVzL6ira00Ll1Sp8JL7l
s86pHYjjmm+r6JWdjsEJvhr9MiOtfpxv8R9DPADs0eUR1hnCBtQHI8w0yGhQxREuQIRr4E7CEfzo
6WnO3lkHciMficWfCDhw3rN+Zlo9vGmn8BG2+RksF3kA5gjCXlThuwPYzsXMJxpGjgzP16frztjC
rJcg2FNeXJBh0P65w9v0pvBPB2IUea74GN4Lbwqk4OjbqrxXEVLj5ENGcbedddAIzWXg0vi+f2z2
2jNZNQmbkb16JoP0Ubi0zjwB7ZEBJPtoCzxdLcyDfJZOI9NQFW1/9WyUc1wd+/b5XgERf3CGkWyd
rAmHdQuclzxgShrOwsrKHw5oxQB5WQc7mI4zvZRfWdnmBa9a59Y+mr5Tl7BZ/z6+tz6d1iq/sfpR
FVy1J/DjuTyASkD9QlbdAUd/DJShdj2wOiN4hgkcrYan/J1AkNR5lTas8b95FNeH+kAhAbeBnBqH
ZRZzAH0NAEFBo8YONQvXweDfsVeUF/WBJ5pHmJf2gR1WqjV2zfOz1uB+0EzBupNopYB8s31KEjK7
LGevvz0Mj8qfK+1VewoynpcgNt4AXiPb83rFgpHASMgqAG8xPiZEbpm4vm3Dg0pasezgx7Kl1z5T
ovAcGsMu+LEodv15F9Mz9QFhevg+cAgdeTheDoPWcKO9KsTTTeuY/OQ7fHXnZcu/pwagMnqpmCQu
RumRFZr1lFWc5ZK1kvWddTKKLzP+y22huTYYNtvyiaVS5ozLIvbMlcHjulTQHEg8mEQdwQR6qxQs
op226990fQMuhKsAdNr5F+bsEMBu3t5gCXJ0BIHjXdJrlHmEA2y7YAmNK45WY+komDS0Nr5d6Qno
n0NBZz64ZDFMWPZaJoxw1lhKMDWB+bsDrFpBCuvwtmfpiJzsNryr0E/hvGU3/bU6cC8etDmoT0DT
kr5k4QKXPgPoVmtui1esV928aOVgulA6b5EbQe1kZYwclt9gcSGWx3S02IEozXHxxC3yjjVqfhZ5
x37x9FO81vPZeKx711/nBVBdRC6vYkyQwDxwH3nDuskV2e2iPgWT62czrEwaIi56S1ZpNJn5dugd
KgIZM5HIZRtxL29CjKlw9sYYmsyaZeJeztY21tfpSX1tDnZExc8+FmTUsTz35Fvj0X2RsdOykxuP
oKrwNJdE2UGL4/lZxTG6B98fllydcqgTa8Mus1/JTd59vjAuRsIzYMGO1pkPhGdlUabisHkX/3MX
RhMJL4sQjT+DQAPDvr8CrfcS8P0XZyzku3/a+sfCaIIxs3x9TTb7gSmYfzMJT2UZNqDA4XPHc/5Y
GNW/iWSaEXkmgR/87Fo5ww269f9JmGNp/mVh/GXXFcasXxfGMG+aQrco2io5QJFqqXvfG05TTqHb
5+I7ElGnStKFoKvkfcEHT2vlNRrGg1JgWGv6+Gxbq77EB0Al47BOdnUwnJPaOo5pe2oC5dnU6zux
HVceDr5Z+BAFWMq0hHYRjNEo1VM5Sopd+TW6oqGyiwoDWNFqyC1p8rXaJsLhZIxI+TylQVQiZOR4
DjrkYfGsRjo6CHMIwAVlwqv6oRuhdDBJxcA8qqUMfVHb7xuRFdFo92ZhvpsNK2/Rh8qplyMMX7Ww
W1q1yZhIAiVW8bZQmvF7ptSPzVhzBh6yrS+jSFMbaVYwYzs3TPImxpo/AoKuGQVLQ8g+YGKgJJOy
bWVY//UgqOi8ZHzuJfzyrTBQ7dGK9aUp+2hhGpnFxJqYbVYZdp9ioS87sVxHUnwQLf9JSPtrJ+by
aoBluQwVU4T1kJ8zD2NPC9cn0dtKk48MMT7JuTJt2ggYwJB2EwuF1RPepte6PSrEOibkxpclmoUx
Xilhcc/M4CNtQV5RrMTjSwcw0r5VssKYn+nN/3ob/rf/nt/9hkbVn6XYW16MVegHzS9//p9rnvLz
uc3f7/PbQ/z9Tzb5/SHtl+blpz+cjByf8dy+V+P9e90mzY+6b77n/+uNv387r2Px/t//9fI9DTM7
xN0ifGu+fnGZ+syF4D+fTp2y5qUK83+wzY+vt/o3XGVnKwAJ8zu+xX/UvZb2Nxw1JQ2zWl3CE/PL
TEpjkqUzIpu/e8rvaRY/+LBERkF6MKl5jU8F779pLPDzt/vT9k5jEkcAFP4GTM1+/nb3U2JpnlIp
u3pCpRK3DeQrBDBOi1HoccpD8/j5WzWU+Q7oqhgnN9VETGanFH7OZCqyrQsallZJl1a/Qc4/HSn/
I2vTuzzMmvq//0uaubhf4Ex2joMYcNSyQEnhBs9c3i81eTOSRqMmWovNjY/USMjxMaHJYMLhWdW5
ny+aLhgdUSaKlLn1Uu36raHm6ocS4UEk4EOb9VZ76kNxPAlC9tvM9Z/unzqbLvy0f6SRzLNMPj92
UTR/2T840Hom1HK0kzxsTIeseEoCpV6HBo4xeUz17LVNaFte1dsT/t9AQYF3lKMmOUReld7LUdcf
QzHYfP6VA79OXTa47RB3OxwKWpQbwpukS8I6V76LkR52DklSbjlbGghyNKHGlzvogiP5R2pjcVLO
JP+Kr3+rev0llXNxHWamblLxVXPQTme5malabjJffP5mtpAXvxz/v3+9v35oM7j+85vCgctxDZ49
z0yNX48oSxVMq1Ek4gt5/+1cG5JFO0wEOHtmuYtZSggHwXwiNIbyMBUmPnQiXVFdY3iVx+OO5UBe
mQZuAqbcHvq6g9ySz4YvIYYEmN5KoCLAL4MQI0JNkILUcbMewibYk6IEqkiKhNbkm8gPrWdTe1NR
1ySSSbuQd+iOCiV16zw7M3mjECw88ZjknInHkU6lVtr0KmXmZAsV65GqFltTHppjLmFp3uTj1orr
fRoFzbl+GsPC+BdHkzR/1X46mnAPkMg3hZCvzQ6+vxxNsqRWjSY0SERVSrzYR4LZQiKwRN/fS4Oq
8IboLMAhUzixr4gug+riebOBrjUKv1Vm//TQZvDw685onGSYe2M1ggO2+IvfiKhavhyHU+3qcgID
WIqqgyaP02oa8HHPDN0/pg0+bGGSY1DBXNnoy5OSK47XeN1e8PN+b80XkJNHNQr2YyCvqqY1t5NV
H4wyVzdj5bXo4/1m2hP3M+0lMSv2geD0fj7eqHqWjRd/jKXyUArAu0JO1EdheGu/1dTd50XbwSC3
//i7quLoX7wL8p8/EuySMYaZDVE5Qeu/vAttKTCtU6zS1Tptn7S+ipVQ8SxFLwkqgcrTsPgPimQz
KLK1SWtUf1kiT92iNiZxObSjdtBlz1hKOaFjQ0iIY5T1jy2RpVbSHseKc6kR5DvFr/p/seOfrgs/
H0ucL3Gy4YLjRhV/OZZ84ltZeVQAynnND9tYX01ZW5N01+gHK4iKtab29KiFtAqViblAJaNWSzSY
sgMC6SCyXqdOkXZhjldpNEIk9WthnWQYjf316UIx/nQS1T8NXHlzOdjgbvwiyMA7Rfa8wYPbVeJx
ZAh950TjMGcp0PqZTR45kaRV58/f/Kz9/bdejQB1qZl3edsw/pCa6HsRAdFKCJrbKfY2UU7VVYky
UEyt7a1CBmQQ8sPkidpOhpxwX6YKCTLNpNxX6SDYcRLmyyhQaf5Dozrb6yAUUNjWIgT0weft0XPt
GCl1tjRNxAFFgrGX1wgQ6PRgWDRtUX9TxGBV0j4swq5vnAGn5YXvj09UxLE7jFbgKHhBx1k3rfNJ
Se3JCnrwoEZfDX6WE+zCXC2X+uA+l6KrIaW9y/tCX5wZ9UOZattKkT4CZTJPYsF4yyOvb9HJkb8W
5BhlSZCToarn7thp/VaQw3qVjwwxqmKWaLXE9llF7ajW6EE4HsIjFJr3rFNZtAMOpbWYBfm264iT
iWq/uwrcj6GLCGnCwCi0aMX8aAw5xHsxw89RhyjvF8gBZEM4Nmbvn0xlCF018e/Vwtc2ngDUMSoQ
GnJB/VYFYQCXAXJKXfCZDlmoMsR5HQ1fvah5A1PbROKRmdJH4uXDfVMp2tKz0AR3ZvCm1l2wSxX5
ZkxY5WT9R9RJ2oMYpdNyxE7BD0dS55KigtWAkZlmTG5NErTdVh1uYC1kiqgNiZ6t5YOo9fqq6pOL
VKFUnCIC/uDF7LQA35suU56VGCVMqT+2tRDdBVax8nUFJl7rnxS9Y9jmGWgNChmTpJJs1lwn4rEs
gGUE2MSeQuiGAY1ESGdIpYmCc0+2cTsG7VOoecFiIDq5i5IaGkv/LY4zTB2N9hgPgbBJs+5CspGZ
eLsCpkc/4t/aqRwaTeeL59YTUf+PMRGQSlZvEtMajiKhE1YySrhlh12Cft84aVOO2Xnf1C+EVJl9
7Ex+gTZZaKt9jEnQyo/kdCP2OPaGvQLrLvNd3SO51hDTHAWxR23gBZnlTkxFQisat0PeZczfRM7R
IroBrxYOeHSj4Zh/y3edlhuHqqAxgb17ZxLUuDOFjOJxMvCDC6TRnoxMu9R97IHNjyFmTmperckz
+S6Uin6OU+sgKBFa7VKFBVMpqNB/PxzbbFx1/sCYCILL0mTmvjLFfHQnzgx1S7KK1nE27klx0tP2
u+CR2BI03nPlkdilDf1VCtroMOEYUiS6sfM5VsnAKiYHW3cZUrtlbevRaO98JgBm5fMmymIFvd8v
8Atuw3inmE++QiZV14nayygjNBFy5WHCOWkjZKIChZ1vvlaXR6PIWtf3+9YN54u2FxHrQJyXWy3a
qT0ERd5iV4G7pfqq9TH/MmkFGh1jYGbW6sZblEpIt70+2AuKl2yn1md6Pm89+fB0ej3Vr0Y2kVAv
AFF1NNdmLarXrh0ye1CCEI+RBO0Rxu/3uccLTgph7QsBGmdr7NyxDzo3y8rONfIcPmXP8Z0XuXHn
G8yimj45Cb6l331eaBrBdHI3AsRlGdKoqcid2DdxBi0qaJkiql2lLHx06urOy3WMbrVwLSllxQS8
iqZ9Fck51JX517zaccSVK2kyqdnJfpKm3jyrmWmeffp1LNqrwf7jujDN06U0ZdZanu/yeT+xTe9b
1YKw0BVrMW6t0zhfkB1au7JVPKRGIkEemK8L6zCxR1IBnCCLLBKBIL5Yfoy8zEQqkVVdAxAxto99
An0gC0g6bgTioj1/oQ4CsZJial0EUjA/72TFRXSnVNr951+elZNCVEP/Fz3MGkO9fRWZmOyMfpJ2
Gb4CcYW0p2815RBVhYAkSE3itVF31Gj61epVeafmnbyTY6TKf71qyjPo8vP6zqI5z2csQ9dEMgy5
/UtnFDRDowaamGLenyWoKTpkKmTAMoTP8FJRqGsJNFqOUaPtG1NvyIHDjxGftfoUgw6cQo7/YjRJ
NB+kV9kM+zNRUkzC+GZejBR40YAH1pqhfsprRN56Jej/Yt3/9RVAVZFVRcTyHaYeuNrc/H59BdFo
AIEY1P9q0IL4WMFALqzerI0qwAOnDDeyUUzn3Jykh16oWNJHbJq0MYH/5EEJ/uwApe67RsDG0ZDw
cKOE12Hjo90rMm3v+xbKmpYpjpkbx4zS0/7rj0Azf61ceAmWSGmswmDV6ew/C/ovH0KlZq1XSZq2
NZsZ8RXa9joKkYlaJkw3kz6Bcjedd+xMMHJVDA5BQxJK3tz/X66+Y1lSnI3yiYgQTohtem+uraoN
Ud1VLQMCJAQInn5O5v2nq2c2BJCkgQTpM8fIkrgXnwfLRMfFldaRW8UyBTnIF/l17tBCygA6A6cL
Z/VcPF8gFVQsVQReYx5DBYdwKDYUefoaR9AZ54LfS1elr4kmEG6uk3H7fDEdWXeMyWPWDX36WnYK
6AISw3PdM3RFSDn/QI4bQFADjhG+Ssrt0NfgbFcZP9LH4rnW1hM/1rODLTzAjBvJ0D0ZWckxVUbI
AaBWauv4PZoYCGXC8EOQRbdCoiqAssdqkogdRBu6AKg0aMqOFTS8sxRoFwIQdt1NekctEJYAUDEo
k5oa9nGawgTHBAuF2B9cxTD7Tpze03SU7xlrAP4HhZI2gh8qG/2ktRQvz8U4yHZjElBiXe7ES53T
aFVwViO9hDJnPacg5lq0/FmDDDzzaK2hBgPEhXgreDx/CNp0MaB16LaILCJ/jcrfPPH8Y4DPB9Af
IZWbaKiBmZ8JfmszqG1PwDmqST+s4IoNxQ1U0y7NyA9fgx91YGlSIbtTHgM/o0qOWGeIxGl85Kv2
sVbAO3cfvrLlPA+b51D3HMdm4tSioMANVG6KDs9FU2fRQT8WfR9QQEkfr6ih/zF6iBbpuH8RUT1d
n4tpmKYrrBaAakI1Ac20//vCisRB98IhZGSLEbI0jy0fDcOBhijitt66l7iiH2GV621eEGg2qAJG
zqJrgPNFTHZ4LoZ/1whIOwueVsDVNxPAQbVDsBMlotpWUWHOydj4ahszl60dUIoQwX0epGy3i8X0
LRZRd43ayOyzwv7sHuPTc2EzNl3QSraH5lGrEI/SxXNNPzbpDAWsORqWbTj8o+WJ67Y7Epd1x+ea
RUETJQKoVzcDhe4ZI2tDDegYjIN9EY1Zv3JdaHbJPL4/9+m8RwOlqIZs1xOggCltUSzNgvoTDthb
DCIvYUnsezeGzS7s3LAdCADAQCHH22mMp0vs42KBaFy+haNZFZS4v7tZFgsPyydYotbz3s0mW5UT
Z3f7WHMwlr6X1Yh9+pEtcAqsRw0eglc9Oyqgh2rVkhaQ3gckHLn1kVqIyTzX3GPzuTZxUW90CUcC
p9FMBswVPM7KVBeYb5WXMg/+t+A6oUDTAIry54U4AIVJsLiDsjFqfMYL8Ev05L/qfjTt2CWLZLSo
ypHumiF2KKcjOnbDfM+jB2UCMR2q/X2I2yhfQvuxRQhHylPVNuFmamcHAndYv6QmFifG+eec8OaF
G09PcE4+Kp0i72jzmh4Btk3/swgtmRep03CxnSKGXmYCDa05KVA4GrItM/qN0Dm5jLSFxSTBgFQN
fXP8WhgCVHQ/7v/s0j5ujqY0vwm1bpuGk1pFDQi/NNLNRU8Q/ZfgbtshAW/YyvimhSlWVGI87gwj
71Xm45UPI7Hqmf6RwtcbxndQEMwa1J5q3QOi2EGMLpyBVB9pvQ7iuV6hL0IgKCZxuyG0kFkMhkgz
/5wDDaQX5CMXWowzDLccTHp8J/bIcvWx8u7gNYG7L2BYpOYgfqWF2vqMkrWCWc7F5vF7Y7Nuy5wR
xxw/Iockx76jHg3UsWPH0eqtodAxCOrziH4MiABRDteDKsQvwn8YPWDPcaHKGy368mbLhp/K2B2z
fPboMz/2IZC3ywE9EaApcdxzEXUHMvn5nE0SzcQQg0IYzBwiYyGQN5FF6/X5BHX/Pl9VMX/6nkNV
+vG0PRd/Hr7nYTIZUkxwBFPB4129rhsPoD2O/noOQRamRvxtqItvWaTHLWMt1CWp5mekJC263yCN
MzVOYD15ODgmLNgGhNyeW0ROJytAd4J12ozb2oSrksnqM8/iH8ZU4VkagNkw5dEzAVuqSbm7Fh6q
zKPRn7GE9PbsuvcZ0+Eexukoq86k2tNZliut4LvOeYIASaJgOaSVPJK6GqE3GB26mOLD6JB08MQN
AEsL5CHtimYf6dyd8mhut2Ep5TWy8bTuqypFUDBvYj6xJS2J/5wE2ueS8dOEp3jtI+CZjARQNgL2
wsRN+A9V/m4SGL/U/IbMDI1rIupbPkX6pgYBhXvfH21e8L1NIY2WgYiIITl6TwIgnTAEQ+oAQsWw
em8gSF7+EGVBf0UdePlZksrXKusg8tPGBurBBlPejAiMoRd2H2M85cMEDZumT97Haq4vKDHD8IHy
5pscAWx8sB/jJjebZ/AR15M45yn/PmUVfCZLlHnRzxxOSNSHE8bF/60999FWJFA/RH755wUjmmSr
ixke0hZQ9l051eJcoRT5tSBlFW98BDqMxeXmZdN+BnWfwMTSmAk0ehTZHoOobKw/88fia0x97EPN
gKNCjwpJKK9MzSCWzPAmXPYJcGSALC3gWdf2i7C10yn1xXR6rn1tpj3ELmBylYc+gyoRT3ZCA536
KHSCIfMXaZnYYg6r5xebQhmIIVdjxIbrqQNRgIRQ8PpzCs8zaooZ6oDwzNqPqji5wc6LTkdoY6jG
6FXauh+OpvIcIb2pGtLeuYUK5SDECFpJlZ4Z2HAyRU9BRmN35Y8F1HflKvLTXcBg8DRXM2ino4Pw
3SMn6iudLrWO0nVlwdPPA35sUelZmwahzDwm9vRcPOMU9ghWnpvJFNn9zOVBl10BEfnh2iYS9UQ5
mK1W7bQwj5oQ62Nc01x/DMkQvY8xOcgsh1RzGpynRhYgvlTFAmFZ92LUPLyh9dkAtaK3HYAHQxmj
oaF0huKc7Y+umx3kO1j2mld+WJR17T+/wqhxhIch7aZ5rd5b9FGuA0KaYKAtcJsIkYd5zq9hD8Yh
Sh5ALwLAny3CqDx1goFXCvm0VVvk4LUPsb8+F3Urp6vDRV4gP1Tb574yV3RnWoGwZ8r7ZIPKDe6K
TArQ/Px4CkdX9gslKUQEITO0mQMPMngAqsXUm+G14ZDBi+pQ7XNtoTMQj/CFxc5DF1UABXVoGZsg
rXaNkVAwgzfjO3rXC3T44AETpuMbo1WzaiIq1skYolFcR0eKxs8hKVFvdGksPqMKCEXkbPO5H434
lA0U+vpUQg1aRi/KhkA746h66t2uFiEaY+ke/Wn3yumlw2O2gqB1+xq2Gbs1sCUVfGpfn7tidKaX
lmi1+zpioOZM2uTrxecu0kEgbwjcLR0a+5pM0CQoeAoLE9lB02RCHVYjMoIUXot630j5tkLWsS77
Zt6N0QDMt4tgnpvgLiKjhqIB/jckmmQ6TogMFnJsgnMXVscpr6E50GXQyjeojayCPulPTWNXMKTk
yEENHv5QAv7/fL6fjzYU8+qsRxcS2gRIevCcK9JBcoMP9JROnh6iwOp9CwS4Io5enguP2gSmHgbq
WFrUZgsxohhpRInAhmV+UfaSXybUuZcwBMWH9iHdl2aqNnFVNd81ihxVE8PDagS9bCbwRRi54u9h
j8m779RfLhz4ezRAiQS53apilftezgCS9UnwPnZguMkAeKB/IzoxD9XRJutIO7SXqho0BJgW3sFt
h8MOtRATj+q9nBXuCNSxgPGNDDi0wEwE0Xcya/KiCBg/rEsb+ObMk5+2mqKDmwWh/K5scLdgBL6A
r7QDSJheiB7UwieVOxDYhdbtiFtfz6spgD6O0TZeDa3TKxQUyDbmnOyiPoLngiTlfgrwh2RjL5cp
YRUMTMFus2G/SyZkkYXKEEGEGf0L9UqU3SGiKrwYT31psqvSwBkF42oKp+z3zNU9yVER9hDbTMby
vZpH8bMLxrXiDH48va0uTcvHS1FDONHmPvjZsAB+Vn39QWvdALHbNNs5S5PXgfXb3MptzWT/dzsL
svDMDvc4mNm+mhTg10UYfHQBhJfG3JyiCiUzXdQJDJcHe9SjgKbv9ACuwJ5J6wKycy5fpWKYVyZq
th2IgMeKubNGr+paIW1eWIeEu0OTaBWKuLkOYQKH9HRZ5rQFEJzG214m+YVG5FuODu+KOwsUIqsp
3M9Jhuct+pUhFTtABa6sXPLKOmgBlg1KrMpAra4lHJEhb/cNrAmPCUG0VfQt2dEA1PQRtcCOtuhL
VA6wuNqsmqqGZxeVkGjM/R5gk0Xg4GBDqHTQoC0+ewMVIadzsMn3khCU20h0nEH/R5NfH5AN1wcD
VO12UtN73Jv6td4jt74PjmooWCG7T7J+fhED4Ny0tMECLSK2tojPVlN0rZB+HooYMDqvH7Ksrf6p
dVxBeQ0kCkUsfJP9PaLKbug9srRfyjGtPgaHqgO1LZqXpTpZA2aRIqD+xAlGqh72N89hXHhUo0s8
sH7EVSND2F/QeuwvaZesAxkOaDZMftGD9V2xLFjNUqNlpDycsm2fXxpcM3jjcQBJZY64DcTPrPBr
FQ/9ahDdbzHAWcVGFV8WAvK45QSjPgpPG59Yfss4NYhxwh/IH8HJzwKCNxNo1AEdV9WbnDMwZTuQ
Y1wYyHXZhvBTi2q0uWMBnSLaNx82Zm/K/7IDL39itFj5Zl41hAWngDDQKXy2VwieFy2EvSvq6m1L
Q7A81N+ayRo9lhG8JGkdBjzD0ruKx/TuLExxElwJ+AcEm1gF9P5cjLrmC9aPINzHBpqhFajyaOPy
rahL3DkhRLJiU0Buk3UX137qjJOXyEOBOR+h4Nw7oHfBRtQdN0dUdLJNT9L30AIeG2XptC9SHO7d
ra/RUgri/u94ZPbG1xMh7TGWdAJK6Z+kVAlK10l8LBiMscYunteDcuKIO1HAglgBVItS4pqXLF3U
wjl4rfdrYrJ0N/IgO9TZ9ItpO25Q5utP6tES9haiElk1HByxKwPw15GxdF6wcQROto7NEhfhN42G
/Fvyrch2FHPgAr2YYZtG808weuubQMlg4zsUdSbQ7s3YZEdckWlRgPm7CbLQXiEAZtDVLoNtwsvo
VGoYRgGVEWME8vII8t9So+WLsi8YITWD2G6AOuqcIi6tHXR5qxLMseifxkoI5Sr4hQ2qXUoewb99
KktUDlCs7NXJQZIjFnW94wGkIhj5UfMQyptRC+wcJ+s2n+Ckk8wvxUjYNhrDU5lV8zGK8/HmB0iV
zUEV7RLT9es2TNq1gO/kjfXipGlwnucSUpEMko9zXMKxrp3zo8z25Bm6hmI64WTQGcccJTSHVRBB
osbYD1m1HQC54TkhBKruDmrVp8pgao8MaFwjhg/ajsGqDx9mHKZE3Udn45pk5VXoXq2CAK0JxSp+
RO8afy2lZlmW9MJSDk2oUuCuSQIAXEGdPE59fooi1b9QdIWozfQhFxUQ6g4kpH7uP2wOFiFQRAtd
jN23LidXPSNSHhBOTLApWfqgRZN1qNGOddAUc6kp7gwoPkAzX7KOQm+bWLKHOSZk9cOH+IntXqtJ
871CxykqYr/18NRAVSpF8ksdO4oKgypJgZxncEiKJ/hz8DhdhGn5IUMdrcqw9tvYpId2CH+Qgten
2Ltsk/UTenl1C5hNEJ7aEYQ5GwcbU1dgSQqKuSSJk6Vg4k2oON+ZYBf2/4RlU+1VCu5RGUBusrPd
B29ls0slyw6qeGgrRajYBgrmT74GXslHIOmlE1oJSZLuS5ln55FDQ9hlhVyjhj7MC9RIHvFvdylQ
7RqaBvFbB7JKwukjdG6PIavegUMSkFsC6RutKYBD0DBDaRU8b3iOL6hocP1Y122pgPJ0iyI5imgv
JvHzshe/g7yA+rjrvusET5mjYCSBobOUKD/iaRcr147f1VBA8G1g695nbifoiCp9vOw9+J8mtqDM
wZUG7PJtEbTgjw3INPqk/ZYJGFwlHUZvV3mE65uMopNuwXxfuaEF662GApQP2G/tYIUckZ1JIuDn
WXxh86gPZsjrDQtQNi4xcIVGQo4vjTaK1+S9Tq4IKgmKgCbYdkVlrtPDbJhU5dVCOpcNIIwPHrOz
YAZ1vbzejZNdOyD3+95BPiaDgFv0AMq/Z6jLrnQZfaPdYE7peC/8w6ysiX6jX69XqA/DqVTk5W2c
6luM9HjP5OxOsmK/+Yz8xgYED3eayXWbxO/hGPgFCxX5Ky6Ha1AV8ZbbBLM9HdkW3X0wNvBAvYzy
A2V5jDK+ztaFNvbEofjNk1+FAbdw7Jt8QTxsvQwdTjya08tMoOPeK/wJ/rfp6uSe6ODIBrIZ4ja7
tUP0Y54ju56R60C2qm8/h9Ttehg/myQgW3SLIDxgebNNPfxkxxD+W1OA+E5l3c/OJktlHYwMUeCA
ilA/7oY2maHvWyYoVkbHnINsV2dBeh8AhjJo0UCuLvOwxCP20agZljUdmyvanZehTqZLX0yvI+bB
faJRXWp0B3ZYn733wrN7xcJtw0T2jlpndReofKVwzOoFZiCS4+xQG1/NDiCZrqEICmr4qpUIkWeR
la+pDH+a4h9RMFjfCTK/hiWDI3Ug6FoDJRd5iC8VwadTyAV7dSmYskswurM1q7q3GrlAqnt7LDja
+Y2QyCcEmkOm2A00g2haOXzKDiOLE2Bd+gxKjUiY9+1Qg9/MxHhDDf9xp4UQD6qS8TYBD1yZgJ8M
ulYlYMuReWgQDPDqLtvkGDck2HsffBPSRDsicSEqp2oYnbj2THOYUkZ+PpQDxSQuBw5Lph4tICAO
wkdeHtduWmNW5GiZc6giM4O/KkFiAWGEO4LpFnWcfEnUmOwdpETawgAInBdngdtkaxoLToQMtqWE
KUYGACJMVeZFVBXq6AZd7EgFbR5uq2OjFHQaqUBAEAfTNgihFUp8febAKRi7Jg/HqCE2GOLrYNiV
jZwvIWixnvBmDZA8JBmcGLaRpq89jeujYNMvOkLihvbQ4imyRC0NH2AGMRSP6/gjASAcwUBX77pE
/Yy7ATYQQ1OvmUt/GTLBwDasPwZTm3WAcrNXwq+6WNXrUol2lze+BVUpe7V5BWeEFNByRMW3Ps2m
TeQeEu3jL+stADlIE2CaPEaLtIfFhwDE4W9MjIBaa7iWZyA3cgh2tUPyvTGVWosRZoAsAv4lrxJ4
uZUcsnFy8DtuSLxKqzHexqE5QOuLOdhXCjWDt53zW468cxdVoMTLhIt9ix7IFLf/0Bwmc36sDh0P
YZXEZbwbwqVkKWg8iTVv1PVQWAzN7ywI/IEMOdozvhH7roWYaniZuFbfAHoFXoFkZ5EOoKK1jr0l
4D4DfIOMwJDF4AVk6tvpmqTzrY1DckjbTw8SflMXGkj0Au8OMQX1IWavNGByizrCIkiGCuoeI9Q6
aBRv87SX2ywxcOyTEehDVoIJPwhwz3QuTnEPelOjCihwSci5ivouTA/Fyy735yxT10jVfmV1Wt86
1Md83GKKmhl5g0PWR1mSfRU0ze9wOjVcbminIT3CwTENsiWT0p597Ne2raAyjlbGSUD9lGKmR3ZS
bosOiq2YY4ElYao/UagJFrU9aFjFL+vuE+ADA8Av86skE3yHZ9mC3wJi6NCm9GBUDKREZqNDKRwu
wpyBGFzJTQxE4b5PxS/Mts05cxjXSoiLJbOzmG18AiQFlBISoV8K0gBWU3MAh6Ji7yXKbGTG/BPk
wJCikIOuB2xBGkN/C1ezG8gGS0/HeEmjUa7wfHvUAm236Ka+2nDt81WIGGEqKoh2zRjrcgQkwGNg
AeAAcCTP7ecrmBquGDthk1GSFPXF54GzT6EChAT4ADYDPCKtxPeVEmN51HTgB8Y8g056h3vhYB4L
J3SCdtdj9bkz9qJvdl8vwUfxwF0TwXT7seoS1h6+3v/1WX+O+vqU5wHPQzna3yjQPd71n2/58ynP
nQq1khlkd3z11+rXZ399zfNnPN/wn+/6Wn3uJc+zef5klLLxOV+//nl2/3nHf779zzl/neOfX9NA
5gnn+Di9//8bv97/79lHfb2LCZu3/7ksfw6Jwm7477X7z1V5HvTfa/f8ov98yvPbn0cVDhPZ1z/w
n/P9OvR5wH/2Ut+8l7TUF9GU3S5QAVsBowwem82nQx9BwbJok29q0iCTKeX+t2lEuehkMl4hMpS9
GNdf+iYoliU39WUUM1CQI6vvlrjyVA5Fu4o2AmP4phIp4jyp4vdgjl+7DiSkdVXo8tsc3XudJP+Y
kL7mVuvXZhI7oAxQhGNtjyZr6nfUtMmFoj2frVIfXVv8Y8BLVy9z6CYkPUbtRuDAX6grIW46ROlf
dXFMXfU+sRbqUY+q9CjocNHFr6CrmrOUYbWmtYDN7mMTYinRkmZ1t5Flpt8imy77Lo7u5WOrbJJ8
IbIJhi7zQ7VvRjsJcDHfLVA5Kk99n+I8w7SDlnHUdREUgiL6yxUrZmD6kdtw3oWmzI7PM0hpV67T
ES5lUd7EkI/oYbzgEom4FTDeXEDg6YE08Ll678LkiLJucjOPS/bYshPyVdTmv/splu9e8O9cxOLi
60K8oygcw2634MfnZjnAjjcJ+bZXZn6DBU3DkXsI7u0LBoFdrHr/Af6IOKQVqgVpA8z6DPNBeM61
W2MKjKCyhNCrABYnRSBxer6qx7vvIlAPfUIAYEpFdYsDTVdlRFC7s6Xdc948EvAWEX8qoR2YwE27
tdBo5dARkyNT72VlXuUj5aBKvY/FkO5cPmVnUK3cEtCEEFNo3O5V3jhY91KM/BEsa1GGRC8Y4LeV
yCDxEeRoUYx1+N2FFVoU8QAxQlfxDcQvYVxRxZB48qJcPxE7iNz5Hji8fKnPng0lYFhDg+6ciu9F
mkFfr8iOcJRE5Q7SVCejLAzMghEKKqDkrXrKwDVD2LcXk4u+oRtDQCLbJ3CYXddhN29HxO0IxSCU
m8QoeoKaFJ6mCLk2tLzydVu25Mz1TAAOjHdeThTC25Cbck4e2NS/ilIBxzvjX7AJFa8k8FCiqeWP
ovLiygPwKArLbgMi8l0lWiCJu06f4rw7CtEWy0iq5OazOL7FMXI5ZYudn4352fiR7xKVZeua18Eh
SGACU2fo7QHDQq55ajW8cyUSzhhKE7oJjln7mJzK3B77MdEv3qNkVMMvuKnm4Eh81d8f4e+N2ffp
saE6aGVMgrA1oSCboFJD9uUc8c86bX/1GSsuDsC9T5/+GDj178hH0cu35QXXXHwG3TAdI9iJLp9v
aWkptnFQBCDl4lVeMWh9xpOG9go+0LLwW6Ih3T3xnux135tzMdH2PDIJHQgNqdOvTcBNIfBdA4o9
wi5trj81SuDtMmEz9GhU0x5l37SvtGvp3gPCsmD/FMJJCLpYiF1OKJtqorqTl3O6qruy+llDcagq
HEF+UIPzPCt9A+JG37qQsm0/QYCckhZaFFr96jV/k7rqPkrjCaKfHghEk4LsFlQfAIlAPsRFeKTz
TmwApwLjl7Yejr/BeCYALq3qFF/QOFhzasDACwTOG3x+ueti9z1u0u7a+b67QnCqA3MFxO15Qwdc
ygAPJ9T7YJrK8wAkk1zyGymBpQD64VVBL+w1NlKurGhxLwEhEFRTushiCafjhp8hkKhegCiQezi6
olbz2HwuwnqGpUkbu41GTgxEjL5ax2JASOTi0Vt8nbtWHAhKAStoJ7UJLKcNcv1Qq0ks6n6AjHJm
N3U6QxomK2JkQyE7BI3CA6Zg68Roe6iCCnLRgET+DVFlkvLwbKsMgXKXIaSbmmgtWd2s6QDnIwme
0ypRwJa7OMs/MiQ+UPnIwWPAZaxSc0DFNVsPUVd8C1i3sSJVf3MM9Asjh+4Gmpc4gu606A3m5qSp
+LuoAS6Yux4q6CEE4pWCkjlP3QUT0ZsClPiNtWisdexb4Pxu7lsOtLTu7oPr0B/IUV55bNnWpbcY
/4Nn9Fy5YFfnVXhnlpJ7TRJ5rMLu59S2RC7RliVIChHAEXS1Txlh5xw3/hlPPbQ/KvGamly81sbw
XSOcWXLKu3uSPv7mSYNqOgGcxpL2e9NMfunQ1n2dOaLdeZx+WGhbu3lOX7MS6XiJ1GHr6iJY+LkX
ZznBDW/OzC9etxqJo41eFWlhqeO6dlVUDMixvKAw+QP5aEbf4d5jelyYFoK2AYqC17DIINbSJrsO
dbpNVrXJoZ98eZ2aPFkalcMCR9A3FJYgB25nCNSg1XALyrNpgvwOKit9KScD97sY7JTnZhP02Qvj
w4EEyl+eu6j1gCrIEiYGXGUoTeBdVmS//VyNx6z/DfRXeowF/2T51MHD9rEQ9hdX0AqrzFhAPZd8
j6wNkF26Au1fYJ4wb40LJI6o0vEFEDDsQ9awuCpHlV1hqoyIQvvqMOSoYxnweuYZmtvhYyEfiKB2
KopNOru/oimjKAELlPKFRl7cPchxfxhyuq1fmqhGx+b/3Y8KEOzWZ/oXJnMQgFsGw9qyaJujRxlr
ZUyAUUwlNfAWWFBpm6+1CF0EEJbpph7lOSmqDmg6tNfVY+FCpY7/7s8acSjKMjkHHW/uibyxcqhf
gJdrXrIWEkR5GUN4TIzdwmWDX+RJH5xEnEcYpWUPMZ9unYIMcQdeSV8ZlI2eZMYWFaqvXcjNcJNB
iUm3CIpoArD9c2J2EiJu+azhWhgMEgohtr3OCYSoAC+507qHpFSdDDD+492VPY6YBnYKMlEcxQMw
wkwBPQvQrVZZk44X5HkLMBDEsSMYupfP1TIsYNtp6Qryd9OJPrAQgy9b9D1xcy6NhkKhSqo+3WiZ
+NMtLKv2OD8Wz7VOsuZrjU8kWNuk+Z36oYQaPipSGAAYMFPGQWeDOuTc6BBun1f5a0hkGqntc+fX
9vOlPztrbz7rBlj2KxN0WqRtO32LRr2YZbuMBwvjElu89SkgexB5bXZ9CTmhpEO+JLK+BN4TiyQo
/7cGp2ZIhYCS8txfisTvwbM517QmtxK6oTdRic++aZJDxuxYLDBUw1KTqmT1POS5EMbZA2s2WZjC
RWBqpr9yn2wL4IM4OIf5Mjd980sEiOYefKOPQQMdSHMIXxQEnvAAir8pF9ZrVTnYtj42jWUEeGiY
kT5fRSu3hDSEw/g9JrCGt/RthhH4W34h6ZQCCQfQR636bqM7AZeRGMphCGXJ9blI7Uyg6IoqUoW2
EdJTRTYzbokFix3QkkHQHZ9rGJbcoR7/BgRSnaPH9XmuWXuEnKw7DWWmzow2PYbuxxHPbQz7QMJl
v8GmNDsVTBIC4GO1L0oU71Vk1VuHcfeOUj5gTIF8g8KlAcAcjDndO5jLRnwfoUByT9Hsues5q0Cm
alFF+ncfUNVq1YACtEGjGgA6UiZwCs4lLK4eb8lUARvJsJiWz3kNlYbFqOMWIDXEkKshyfW67yao
yorZH+ci3OVpACM43bqfTUoRzZRAAcLPIG8REjswPR3ZjoY3e817iB9K2F4jQMdqwTKsIpyrNjjL
atGiIATxrJgjtkEhh4Odv3ru08TEp+eaQHUsyO20km4e1gCkoNU71O4S8OH6LE4BYpu+KiXfOoVy
fNpD8NCPc/NZuWw/+HwCGjf9KyRQaJnCACa+HgqrXxF3C/TGAb27dSwBiW1j8gGRDnvWzLUL3Zfh
h7Vy3qOt+7A7hMkBU6Lc23L0HyUqVYsoTc3JcOU/pqB/LacJVgeoREN5h4uDbEINni1o0mWjIPDd
h4eAFdOPqfH7KclmQHsQC6o6/ClTOrwCEnJLQFH+3qrArBNaun0pmuqgI8OWUaDWGS+Gv0YOnQbF
S6DGFCwdTAXFfGnZ1nGdYcDu5Een5wuG9fAzGeOfpSxvmqPlaPthgIZNCR9Dmg6XMcGEgArZMs6P
/4et81pyVNm26BcRgTevJe9V3rwQbSHxJJCYr78Dep/TO07cFwIkVZVUgiRzrTnHzMppOFOsHc7F
SCOKMGGOk3kTWr3YmiIHGtYnK6pt3bPltNbrfMTF2D6bQfSvowhl/j5HAQsnnZGc2/ctBy7xrNsI
a0aXgakLEu15GFr/6EQwHqw6IbvS7Pg66VPpHueX01f1JzNzysntxpA2hJRIZ6E0bxCqeNeYZmyf
x+7WdI3q6ARo8SOsJ2u778jNm8cu108fJ5+mEEJ3EIWTM9yTZA5+dwxn47gj+GUjLLfYXeAFL6ta
viOw41P8XqWy/mxa5pmZYX9yv2uuoizfUYvMPn4zfOxsugZ9ra1VZ/pc1Y1/Gaco+LNnUGUfG0Pi
oe513Dx1+al+h6LQPvQSBX/gE8uWW3b5Gakcpkck4ntM2ZRZVfVteZy+X7npJ9Qgy+EQXazIzj+a
MkBLnnvNn58W1gg/iO7BLROJA0k+el/+FmpihJA4GfaZkVefBnIFnWnge9dLRE95kKyXl+UFBiPN
tj3kzEH7hKT8aflrHkTvDW+s3qfze9SRKI5pa73ROFMnx4Alt7ysmiZuKFZeYVZG55hk3W15nHVc
uc1lGuyWQ3O08GIm0Zvda6hNXKQJy7tqtAgoP2PrpWqRbMR+dV7eVZwYTPOSut8thyEwX7spqlc8
bP15kqVcLe9KIQlnjTBmlz7BGjIE3WH5tRnfwi5LjOTPj0eZtmfuNb04OBouavSSP2/erHo0MI4/
nT3lpa9qTHbLjxdV2Oxqp7G2y5sXUj8xogbPlV5OFz21WD/N/xN6BcNKYqnicoLthL3gRc+c86Qn
IAAJA9gIGgiHOs+Dt6C8N23/IHB4fVUhqNTl/1bO/59i/nagf68bOxRvcrT9E4hZcGCsJfdlkYQM
cQhC+6QONm6OmCbuY3nzdJMsJIoIX50xuDRwq+FaUdiMOAWsuL0j89QfEyE/BpPGsGpsotttSJmt
V4/4CEoa1QfZGvWXSApz54c9oMn50Bi/QlHbH1WBmiduUEVmIT8hqWJ8EIDa6dmPAKHjPe3wX5om
M3OjVjjKo+bQl4TQJE0MKxO1/FOZ5N9pboRfU4OauDIQP3WDbpIpU3qP5hR+MiB4n46HWJxWt45a
oRhgcrlIx2Mf+VLmbn0B9KGaO+WmKOkL1j9cmksfZanVlCvyDrZWqn023DNjUeUvnWavTAcNjI9O
IdXnkFyRD+/CIkk8fx2Fmz13sb7SEt3bh12GVdcWCGkj65fniX6H7aVbTVaD/HCIKAuKivjo+QvT
VXmLMudNU3Z/0XTHOLkFl0+EbObL4HJLjM58SrPCApsdT3hf+FZEJn4XPs2k1ojmU79x71nif1JX
G8um+hEgyNKb/iASQbAx2mZKBCbh0YSgfCVufMn7Kn7tUpuLYwbLU2OsNiyEYu4NGq4eGnCFZtKp
aMI5zX6yvljDZyL+1il0WX2oQ8CDrA3svEjfHV1uKTpm35oUsb0p2vSED7x8HjvjnW5U9q0NgWkY
uRLXEdGYAS3woiskU74wqm/RZP/2k1w8CRMn+KAauV4ez9uQMjwDwuhBmWzH7MkImmkrSqf9wsXb
OyGG2zFOj/A25DaKYho58aC9V4pmzvyO/RTIJMZctRZjFSEFUc6bqeqtGRXMANsGa18zq/As9AGp
fjMj3b7owoRQ6uvdt7pO7j0enZemzzZZh57OnQIqi2UzfBu3EF+ab53hkdFau91hnPxfhiVwYgw1
30/QMyftig5mL1F7TUecHqsGE/c21p2xov5RFltLx8qq2Yn+rTXEyQiy9K0ykyN3A2JDI3w8DVYV
q4irW9TItzL27gUcIBn31ruG5XSld253NGu8W27QE9+cEiPXSbHGnqO+Uke90pC2n+aQwbYvTjXD
P0qEoHxMay72Gj60F3+P6H2TzGyJU04F9TGLeiBnVs0d32Ygkg1ZrnGRDY9OTzXHspARbJbvxrXd
oy0bFmVRijpJJQoVQXyuBpumjdFXT1IPoNiltfhudC4c96DqnvTQRJdum9vU9tXGz5X8Nhk7w+7y
7xWvWnepM52kkNpdIfB7APmffzd7/a0wnJvhde6VdjYtukSa29AeSMWSzS7HYjywivmudXHJ4qcB
N6c73TkYEallEx5vgfnjxACCZ+d7WXNPg5iBtbDPzSs+F/xHg+N9HzhnpIijr4bfvFH+ShMKVLHq
9LtIiMDSYhX9yLJ277iIDpueW884WiEkjAxZiwZOo+MVuHhjeexwKERGx6Jx9Kwjp3N9z9LxzTbc
9t0pfxqZRkL1rLsf6UV/yBjSrCF7xX29/HJr27+mjONVYgGszbkPN7UhME2m7QcBEnLVMtc+4Rdq
PzZiHnt6b9+GrXtCENSuYjPtP6qJWbqVe/6x1Ez10YeXqmnbd0POX6GjLo0S74nem1dHB/zXhppD
Y5/RqS+BT9oILbeyDL95tTne6cv5j7GSzyP9yQ/HHoMtCkpW10z38DN35MRJ+6kfcVcx2S3ukRb9
WtobUQsRwI6jYs/1X2xQaNr73g+Ogx/kz4jomM4NUbgtNPHDsTz54UNJ24YduuNaMP5GqfVRA0fj
DRjdU6ec6/JwSeIYhmgyMsfJQSzAp8uNktaZK7Nb4pM5O6GhFhjDP5IO86uqw2JDuSt/lH375jkF
9G09ldcxNfUXmzt+FVvjRx1If18VXD7uvBoNA49Q5Eqqq23CoIkSiOcWEZLzW/zI62HcmzaaLhHt
iqErP+pU/PakUd2RZHWPY2u8u/OYXy0NHQ+HVG/GeNRnMS8ywU2b68arU5govKYM3XjfpFeDt/KQ
K8RcmR61yAqs6e6kNj747Ek4nvuKMwtOdBg+BOm7GRYQHSkKUP+djjj1kQjlfkIX1zcpbonqiLW7
PDbCTBCXzcdoLtj988DynJ63Aso1IpqYNSA2h39v/j5mpu0WdRVxWKkBr011HTWwKTvVwj4C+6iJ
gTLKYzFvTNn+s0ELBMX07zGRX5W+WV4EdUZsLGXgiPnvy90x/PdPL08sL85ak0RGgRrJ9xpmsmx6
Zod/9v6/w+UxTaG7NvF5L2/t72b5M8tht7y/v3/WEI9VjXtzGAWKrHSCyZPPG390omNBSNR8IOfe
dVI6khr6fw4pokybqp2+qTRkjM2Q31AK5g0jqc7//ZsYz0Ea+8Rc97Nut5h1u9W8WfaWx5ZNqtXY
fOaX/M/r/udw+bHATvcVA82+dQVAAVuvNo2rqAW7ytA3gd9lR+MyZG580vMhPhm6+gIM48Ptr/3s
QbPQZwbzppvPgGUvT8uDZ/YksQ+Dh/kTlygDInbSpHzvEsriSdVWq85M4K0YtmXMBCvzuOz93bhV
Jlda2kGo1ewIu1T+pKWZdkwd8mQKVhAPRADGB/7gWqYqAmttiAchM/8goOoRIpZZG1FmP4WoYKB4
VnE0TU0U+84wP5ATGVtgXQ5hTJO5csqoQdgsdbmypVvvXOVlm9acWGpIg+rlhITM8t301k0WLAWj
v0d1N52YjE7I28RPGQK2Qg+jrYO6ai9R0KElTL1mH6Gveukb7DYtd7g/hxUu1D2FBXK9UZllrpUd
ET5R/rQsbeeGIt+OGZYmCqTWY1dJ0ogJwzksh1WSvqPMkFtzrvh3GUD58QXRp3dDHRHc80w1az3I
vYfYRvCitJFf6OJa38IUM1nh/26K0EEZVrl3p50DrzPZbQ3ygQCHieCtyUaSfhDQom/V5nWOto5q
tC89XTVEI9GLn7bjOZGkdZJ32+jFMTWtaS1gu5Dg41yxUQW80bUIhngzddAxIpl8Vfb7ZMX6btSA
XKS99mSgrttrWv8EN3FdFJX17safSspD05p0EEiy9dJwN+fYbOtB/m64k7Q4NU6pkr9R0GUweI2x
ppcrUN6jz1e+Ado3S+r1NG6N1JyOdEzeRDc7J2cmXdIMAE6TWbpu28lZGdzRhsS+FFTBYpQX1wLX
STWCZKKfiBPESdqdwYxmnSWVtYplVByKyXjh/VhHJDX2MQi5OsJ2W4YKZTmWXLYBaDamWU6grQfJ
33Mh2DH6sgE0kazr2Z3szr9h+TXe8mq//YmaDYx5L7LXoPw2VOi0x6D3XkVTvzlImI4jhvFbC5Th
wY4n/+oiOFzZwmk2tItLRrGpOBrI9QnRZbmEnhjgWYde0esqWv2EzWJG2RP2XQI44iu1OpS9kReT
ypD5xREqHG1Xl+RMtwMik8UGVWRa6viRZqaMpd/NqahOCEkPWl6jSXZDiMYUMrgPYuOhFefRdAk7
wjTARpE162LC3oz1jp7LQ+bjBW6DtCPnBpdJIoYUNlcKx3OS+6Ql0maBhv3ddBDYjkGRI+Li263t
qj6qek89tLlQxjMIWUKTqjT5GCYFWF45WARZrwxuhiszIFwerMUjuYygUuifzH1j0llnmzjXYXqU
3WNIvX6jzdL0vLgiz7Bn/QobjDD48cp7kpnOVrPFGwyVGVuGfqn280PqpeOljDygxZXMmFJo8dWv
ovZxgs722CRyo1Q7XpcjqxiMc95bBypHaA7mDUL89CzH+1TSV7AD8umS6FdrW8Ujsm0KbB4G+tTY
/HKoAimYjIfEVJioNLve1xOKNzCLK/Ti2IIzJ1ixqg62o88J5feOXNthhdGjpqrjSLVzvbw5yFni
PrqDd1r2/m6qULz0lAJR4nkXaoBIUgeHaAGOcJ/ba+k55W7s/JfS8ABpedk1cChcMMbKnUNfD5GE
TqDvgGgLs3Z0jC2kepWv/UjLgBwOpG4ulAW9DX+QXZsGL52sg49ybAlVSZKdVZZIr53O/8Ar92yU
SM5wPqirgEgW1B45J30wIcEckABjF+h2clYPawWmBL1FglokEI5aVFhUFAFWMaYn3KQ0eA8z/buY
vigHUJOn+neI+/BU1oCkHFm9FGSaqzigGljxNZIaFuHhQG5Rdd0cSOXvhiz90mRCF2aoaTZzzzVw
fPGxgzOa5G+2KMU6TEOfWQrnkuuSCiLw8AyohVecouUhzcFP1hlWiry9jd2IxNa0c9bAbnMei/4J
xbL3rGnBQ4JpAMGzrlGb1SZCyztKFhrjNMpOfeXAc2pT1HCpy8OC+iHT5Ye6/dWiGTSEy9K6wEwM
e2HXChbAVGrxhjBYQ53Ii71fz+QTxag9IbTAQgPfOkWsWNH/DZJ5wdoxE11ORk/aMIXaGoKiCQBo
Iq2KKiY57DkAX7c045uJRzwt0FfEEf8+o8hf64GbtzdLfMh0yNOWOtLwiHNzIGr1QiUoX+UNlDil
zekdpjOsHDvy901+8egsv8Va+8Ogr3YKObZfka/wXsHj13zcOmQwk61G0gW2LwDZfbyKzIiw3zkE
BaGDZrOksAh0m+ZNhzDorMZ72ZkoXFLZYBq1V0GOpKXrVXmgM8uQnZakkmjVM9cquISM4oCtG87d
iOYMUds5ak3t3PPB+K0QFqBAt4kLS1f05EmtzCscWOJnXxfFKvHyd7fu5d4Z7znsHRCQmDdRT3KZ
0p55iOGXHCuTGUSr37OqalcMh4hxOuO7UKPceRif1jUe3U0py+TVJdDvoTEoswDRUStAOtXZwOdJ
cdE/YCvpKNSN0dHTkX/ohkZGaYNCwlBkhEz2oc9xTJjG06gZR0iJ8jqUtfEEiU4eQzv9nSaPBlap
IdXErnO1q5F/q+l6vyZtNh7ivKTTZGj9LjUIJnNa5aJ5ZFPY3aPsasCisXloZNycKnIxV4glvlc4
aw9jalgbwm7NrcXaSJfMmuu0bU9Og6nZ0ZKHxpQCxUxFIL01qpVVFgH19gC0mON+ix1wnGEEhz4o
jE1g+JAEknaPs5pYHYhmDymFgodkbGmBoYw85LLaNYCVoS6HtBzKvVaN6tyNU0gXCTi8O7TnKky7
82AZAe7o2WnaeO3Z40rEbeG+tqquCU7Qqkd7MNdZlZKh3ev1amrN99SXE3e2MTpPNkZOS9Jy5TyQ
x56u2j4qrI0ZE0AazVLLzHwuB4UBJyNSJXMGIk/RXIuwNM+FDBsa0VrPGQayIKv6+OiZP8cyBnzn
IP4PS51gp1QfuAuod+Va9Qkn/zGaLSd/N4lfTfJhOR4Dr9rye9bjNL0U4i3sRwoWDe25HAoNvtXa
3jRjD+MA4nPcBPdJPVaopC4wRe5+pcjCHsNmrWq+oWmwui1TCsCMLb0Eekm+VrfbgXnzmDtgsFXs
P/vMXUsNZ7Ro+mRrWq+ZUiiYVe8fKmacoFQ9jZM4w3uoXzXpyTWqdmTDnv3GtxPtBSxLyWU3TeiL
0KOcHD12NlEIbrcGi6Njkt6VVvTaNeVwJK3xdw/7aru4BNMQEJwh/IScg3mYBUJHVvmX7JJVYxdM
9QW2qJzGKDmujIhDKQ+zo7QX7k+f2RGC88RYZU75bDTJuM4nlu9B/T2ZvZc2ZtOHoFLUPNVZWmF5
tt36PUP9imckO8u53dGnwr/4AYvRuEmnB32MKOE0qHMGZC+2CNLPwKX011jkv4BbLt9rrdlDV1rl
7czniUdc7LMJ7M+e1TwWMLYejGxU72Od/PCaTt0KSvFvU3VbHkXntcfMh7vNSlNsiimqqbChn84i
dB0DI8ym0b0skKPC1INd11oT/Y14Ov/RKlVtFz3ygUKKrQ1m3sgubq6UZImUHnfVFs+4GjP9kpiO
fuHE0+kXcOgXDJN1+TYMIA0SclTWuR8jahfCyU5pXeM+EMNtkB/F1Jv3scnAM0GVBwUyfreDNj8u
Dy1POj6ouDRJ3DX53/nVSdSlGpp2ZQyhuUatNp7QmLQizX+gxYzWUCS5KD3VrzvHTJ7QqmWXYaRx
16XWxre6CpAtGfG6VZSw1rJ/73Hn8/GaaLhIOoQ+Y+Q04CI9grniBvB5bDrpBTiS02yZZwZbqZLy
acLFcnOMGgafKp96yyrQu2pya9c/e0ORZJCM9acMjR+aKvwd0afdg+5hCqsloohM681j30Tu8wAq
Y+MTKldmsj4VNWqidqxc8qrUmhIqcI46O+esuHy05HPqb9G3e8HFdB8FHY4sYZZRZUcdPuYBBIic
NebM/LXK2nA1QPXBbfOQt0N4LWpOKKbcp8zLw2tk6WcArM5hGHxciTkwd1ZAE1Mg2T2XevFB+TR/
dwywe34aW5ze/URRoKFCWvbGGiE71++QMjoXCCC4b1uvhQYXDcN8/kj3e/5HIED3tPIVJEZ1R0pM
3PWk08LpGnvN1CE8yFDXPmrxYFUdeRgFisCC0qCT2fKescw9UAId1lYyaHvsX7C4/OLmT33xGKDZ
QiUTDNVnTLvDiFvtpFjobVgmeG9G45A4DlXErsD5pLp6VaKk88psiGCa2mxOskNxsOw13DpPNucj
vjca01j3/VKd9L6qkIM5RHtZkXvyKeaenLzeRC5dAo+JCaBF8UE7xTpEIxVQaQ/uk0m6ShfW1nts
kmEbNwrX+XzYgDlTiSH2vc6ch2Ul6LO0XOd2lz5qIEmfx75P1taEb4kFr2tpBuq8UseNXIznYBLm
BUSidBLjrmWucVdu/DaoJDguD+laZ9yH3rfRg2YCYIP+4eHmuyPXdNYzsufYKyVebQ18rpOOuCmb
ar886eoJfXVHiNdMt059RlOjXXTXRZe824vCupPE1NHr2Tvz9KvhH4IfQAPfpojPXjaUn7M/e8vh
xJwwTi0UNSEZB7aV3/O2V8ceBvmWvr/2Fln2DfG3tqURH5zKcgU4BUkKKu7iNoaVCbZQ989mGftn
SMT/bDoIGBY87qMP02Sd02qgc4SUiHU0uJfkDETXPyvMG6ikUeSte6+LiAqfgn3qdiG6YCU+DApj
VGksuVX28FRGqY8l2u70c2zgoklHy93FnIXMlHWxj9J59cecK9TS8ipM8clEixMo97uNZpsD3RXO
rCwHKO1kqf42acMzYV/IoeCt/uW8JOUgj3Y1z2S64Lbw1LIxG09OFd2Fnu9gOWf3qnLykxah44OT
96CVszll3qNa4q8JEAZWmgb5gWyb+Bnq++9Y2rh04xucbe/izFqs2MbfhjX4sHxLxawz8aW9++cr
FCWBDlwnNDIruk+s1arMLK+hqt/LuoiPC7YnarDMo0f0twvKR/hboY3uFQxoc/NCyqqVP5xaXv5A
gT89LC8agUsdDSY3yVj5+OqY+F4bFeC4yGMmR7A3qgq46Fifgnljq+qlRhO/s1N7ToCIzVObATix
3fCHM0weM+QsPk1j8Yap0bsvD01Mk/Lez+80favLpOevXQif1mNgZwIg6m0ra1gfVZPtOoNcGd02
xFEiSizHhCVtZWubzrOR13WWXyJIJFSg8Dc0J6crYiSu+OKXhdriGWTnsI5Grh93BPeqZ+3TsrH6
9854/PMlZM4aAro4IEmrdqLF5KpH3ofJfPuHzM0Xlk2kgBYiYJ5OsXCC54D81npWKvkGdFJ+Z7jM
CS8K06dEiR4ZB6YqmTj21xh+QixpIF+yqnYrMZxRahLvFZKs5MbWClKruNVl0zy6FASZYdLkNMuE
WzFHTaAOE3kSB8JMCrBvuAGE0LxzRcrBn0ME/P55eRasj/m6HC7Pll7zrA+qRLiTPlllLT6ygHTr
zK3F1R0y/VhlfJqma5Ln4LOTE86mvDHvbcXqCo5Mue+5ITwa9CtXESHXP8zgs7aqYq15YI+7IGtO
Y6MTQi0KXHRqkoegTUOud71407No3HGdoB6cn41qkPFFMN1HiqkUPijShG1/wUVN+YIyHl3vVq3K
2VDRzoaKUUfg3qDQ9JOR7pQK44Oma/vl9curlk0+v76pppNeeYgKyUg5OqZ49MPOvIXzJkhS88YF
x82YOXfkFWILu16BX5zoO4ywM2UIdc72SSByO72jjE6Redn712ZGBDgEfGcESf/n6f891lXBnefv
88uPpygGzBPWxLxc9VIU/Bcn8DrE2fTM5deekcTH3jTC94n2tS276ZncDOOu0/WC1RG+O7vgENIN
RIraMP8ag+QopBeBtKVbarskiRldbH3IDjzV4MjgxETJp33itWvHKcKzXSTptRh5dhkfMgTIG2p4
6qXPwn6FnzLc07MV20bZ6cFSGAeTyPpk3k8UqAOXhh4KpUvNsjf1WNC3rqzpZTCpykdD0v0qgxd3
ap7r1LXpoefyPrWDvGuO84qt2TwuR8smT/tsV4anJrCjvWFlOWmanv4Zx+IU57HzLMddJrnuEpai
+9TxKxAAM/OmAhxkU3UmqQvumI9HR4WW9ZQGCA8TEzvwnxCQMsUGTFf8XEWd99PS3gd73BXzfsWD
iXQTZDQmpUVLUpNuUyqNYPafUj/5Uk641c0I3n6q0rNTgclWOXhYvIQkeUTVrc8VGbJGfkVfTYG9
JAT4zx+t+/i9DD8bADC/Ilf7qTeqem/TKwT/VWSXj39JUYlJdA+kWf1gWtz8kafDERlNc1swZB08
RDLIZ2ux7YweuVz7iE8qeVNSz3bkQ2lkUyKria3uFI6Tfm4K72n5Lkc/iHcO0d/kcpd8CDQMr0oL
Xpy4HN/JtWg39aRPJ38MgmtNkwkvIEV4AaIHrdahSJ0GYyEz1dgkgidt419y0txTFrTccUjGjFlf
dpZ8TEsr2UKB8uem2kkbBPmmXuWtrXG5c2fvISfLrm+74YaPlQ8m4ZibAzPKQfnmidKxeTLy1NqP
Cu+3xvt991mrd8otXkJTGXe7TN9MywRCgnFt/c+QXU7Q3ukdFhoi85bl/kuBMwlIKquktulwdDny
V1PY8hEhDfg7Ck3bFDIAIbZ2e8pEgU7VtscPGoQb6Wn+i04xYlWZUb+LDSe/p/NM0/9eeqN2Wx5A
KJ1t+iD5QUs9PmMsiM/evHGRij/UKrduYHIIEGSMfu6q5HOsNEzZMFwPuQuQLqihRhKstC5SX7+m
EESoxMdSI0SOtddW12xCWp2cL1OuisHkCzGmnS1FsPeeu44hUvsqity+mVSikG4jpMKZUb415HJA
0Iu2XqjVD17WIR8xnjyfFBeIn5kTnukzQma0Pa7S2H8sFJ/CDiykDuju9vo7vX4HsBLCO088a220
lSBl72W8G6fUfOrgb6+TGsuo9AJsKVNtbNLR8VdqQtAYw+1T0Di3vUwo6CNnekgc5lFUyB76pqaV
P8SYzkX53ZLiV9+Z+jGqvB9+k56mMkC/MU3kzGNRf4/cne6bVE8kPQ3muKsgqXVuEB5h2YnwNlWX
p7dWaD89Q4TbthaXxAaaO8U/9FCab2U43O2ufrWNfHwpm0w71E39ncB5fEeJNZyo2CYrXaIqNLxW
30wVIho/70zwt2lyLybqABMxVd9CeoUy3olSU/eii8mnavFvBEYvL3Rp5L4bqGkMcT5ew64fr2B/
pEvOZbfN26w8LRtBB89xN9WHb2Tmcch61m8pwqfLkldS9z65dWVqrCst6HYWBXOocdZzorXDO2WW
aINgD2Lx0BiHytCbbdyaxaoCznLTFfjcZeN45W9pjt22KPPw6FOQ/7MJoiReG+iV6E6J+EJCzQZD
B+FInh1d0nmz7P3dLC/TtGoTgh3687IaSFLP/0D982IN6T1xl9YPU4u1U12q8NTaivL8QkB1qtqV
D8tTf3aZSKxzow0Py2PLa5afYTGiEXblTchgaLYuLdbCvHmS6kFX1HvHKPX4muLJOCt3mM65hqAg
9U/erPVPqTlAyqHMUeRg7jSXCAlWtw/FSOVllaQYKq3eRDilUHcHAd7L0HUzGpJOsBGsseBZaBtH
Z8pgtlwFeajfJDhglEGl2rWzglxqP2i0aKepVjuhVHasLJjWvm8clqe7WXD+Z4/uzkV6nX4a9P5B
L8N9Z+eu2o3enKceFYV3y0lvuwnZW5wP3n6MCwQXzA/lOrISsYIsRXY6rV/0XXdAhEA+EBhe0mAY
jja9k3iwr62LTkBhzgOYE3lJdY2zozdAm8msHEMNkol1NenxGYLfUzp/Zpd5O/P5hqV25B2rGvRy
Rt1wZcYyuSWK/16t6pNVt2+MBcVdJcyl3efCYKWUlxI0xiSPU8fon7nmdM3LWL/+2fODaeOMvr5y
MzAjoWGDXffQBKflc2OAZkpdWn6Kpd7R9hrEQfOe5XuPbm3cwmgkinVQSE5oBSkBoYBV+dFrV1EE
LSjo2vzsFz03maABEocVE6SFTMCI+uo7QRKnmcRzC4VVPkZhcxpm4OGY/BpS2B8WAIrnImAuhzwW
rgqN/uccZvtTZ2kQ0YYEA5f035wiHy514WOlS3z/5LMK9HqUlkkVQ46WaDotS2/XpmZ5lwhcBbLh
ari3WpgCkKqCVTQEwYdFkXTILAp7mVOczHQK3uTgIwQgB6kcgqNZwpvCHr6v0po+Xp6r9CJM3no0
bwIKOfAaaucPGXNZSi1P0OhhBjY/sTzWDQjpKVaeXVKiLnmc7joNR6PHOv0s0NSfl71lowbLQ4xN
OkGolP4iDe9kJYm/9hXuwSJEzrJssv/uRQ5cwKqLD95ss5hmm0U9RSNyAV2jDDbTtoWCYBQH62mg
u1kkHkFUTmy+GzrhfHCzcXc+dAMmN5XmJ6H0ER/xf2IaBr8NVxK5z9ZDmU6QlhXv2zSGxzsM0a7y
y/ep7Uuw60V6VU0Tb3Alaw/ONPbrylLFnVw+X/PlQQD/6x9chUcJwn6OYY61Rg9e5xtSFfgRZfjL
qdO749ByawOg6C6V3kta++LC5GWIDeNmhgZBtUhENwlpO7Bnqgejz+Ifpp1Mq8AK5dUKfkSSWK9J
VjmyqGVbxATIPi3vJRzL4uZVSDe5+S8bheF6o6NxXcdT/QxVVv4MavvR6ke8qBj8Nmk8PINXGu8O
Re4eOcqjRjrmI+zedTzSmV7RoILl59l9hqh5coAA+SgkDO8p09XTsgBelsJtM4Ph9SZbL6WhxjN2
0Qx8ByOBUjNXLwQzGWn90qceINKmUZCnEXoICjxH3/Y3caM1l+WhcH588IbPEnPXKrXTbusw23hI
YiO4EksynId4upqdV60b6j7fbZi7hf2gJZCjQYMz//27FwU/hTcmb1kyPad6VH8NqBdp4tcVvnxm
10LU1j7hI25R9hMSJiRYebRkyDDUyXY62iERoggWEB/DBNAXCeCzMTdtSgr2K5Lo2ie7YCHnuLWC
yWh+LcvZchq1u14cpAcvVmZq/GoFaK4AifVNS6fh5kuax//zRGoX1kGAfIVURjF2BnQls+XA7Zpu
V/4fd+fVHLe5rem/csrXBxrkMDXeF4idA5vNdIMiRQrdyLERfv08oOwtyz7jmV11Lqa25aLEDggf
vrTWeoO4yXV4tVN9fUdZrd9mCak681SNs1xmrMARV2VPQ5EFYxMZT2oqPgHsXcEF7wSbIW+H+wnM
yJzcgwKowWIKDWAW5rdp6G9MEJV5nylM6TfjuleHtj9j3yQuihgENUIJdqdFuUcBEPdNsaoObQ0h
rE1bR+m6eDH2gvnYUlxLsyvL2bhoEUE7jGrZ3Yu2WKrLWyojtTMadYHSTXSIMpke1eOdtFGmwViU
IvSYRpLFTWsI6Jrdmm032/oYefU6YuUUUINstp+v6zrZVwESq6e0snmMBUlwoYV33ghhJXaubGWb
FA26xhwZwTBrC/siNgJDu72shwRKSU/gYCdtcYdPBCX4eY4rSdCQC2kn1g9WcAfO282XUpIArTlM
aNyWMJ1Qs5ZX1PSJBiCUjG0ubzWSXxWqzKOTUUejQlihXDZV1a7KkvtMapgbEozwFHaTcmKWR3IQ
GUwWHMP63jgiMpsvQU0jERqGrlRI9UkuTMjSXXoTF+DWh4NioJsVa7k9soitIiVRgltByi68ptby
Qnp5iU1UuwlRiA/MSMn2VXrpPHMsqrspy0nCZmSz0aBR7WxqWj8spMHHBkN7LmR1xdwVhFfwPrGQ
TvfACfPlVE2t03XaeJ/IFybLJj01KAIG0OEzSC2muDEF8vQKgjgbC50zWxILHeqRYYBRzTsKJzIO
p5YJQtMaQuAs8rDoDXYx+QV+xaQOxTE0TC+txgoqptX6gE2vx1HrpAVLo0oxrVbWrWmkh6hs2CGb
+lNlyvghJdkEVKjTn1D4ve8NAaV/q4FlJEheRkDxeOvMGRUyQv7FxIYQ6kJtlh8YFJI/i3ECUIrL
qVVLC9VaZXsrZl2uuXrw+aO7SBmrR37dlh3qZVaqWGcghgdCfAHuV6l6OP7cjdcmXiuUsNd6BNcQ
sw+KDBP0Q439Plj9cli1OcBM9g0HKS6RHC/QiLro2VyTnZ1sJjSMEhlkhZI0ywtuYEF4yQAytjcR
KQ/h6lD4zjF+jylUD2WP0kR28wVBq9xbe5WRnb8xW88zQqSkpk/D3LGnb7Gcunbf1W/kSribijAL
0kEo7iVrRkOZwVTBnMNEF0X2Gp4dSoLF5Dd99zL2Rr3GroQM1/yvzx+phvSCIUeLz9eneOaxao5E
jAIbM22tzeePi3IpNlFFpzGSZ6ojiEETT8Kj63bmYD3f9O7qXaJEf+ikxGZNGPzMSJhkSuu6u16n
6+77v4Y83hXlLJs6LczejLZxBnwtl81qnyceKnbNIjRH4WpLmgLk9QoqxuqOn/shmuGtGSNho3VZ
tigsDbRUAsyDZ6qxjRvGg4UZVhfOsnHz4lxTN3QTQMjLtJXK5wS3Yxtrkn7fFzDyFaZW4AtsxCKR
0QUgTtXQLyhk/RgNqk61qaLI0yCJcaVpChRBPNFCBa4Mw8Rv8yhZg6Gu/ZZk7L1UgAA1TEi6I9Yd
temFF8G+AjBb8bCQAJuUaGumoCbLXltroZUsUMFGgRi1yHUr37oFXYxwErn4Soqto6WRA0lUhPHJ
QQ0AxtF+jXQVvbbqUCNkhFmr9AIeEssqxC+XWaZiVpyOD011zQIE1Kbgdm0PkBGUHWRy1NjV6vZc
YUTcqEjkwkN5NhOyGzg4CD5JteycTdUyxKujIkx6Rgyz88e6Bb7Hie+vIPwpSBWoTN6mJTULKn6Z
XD7HYXmnZKeLxlaktTCUsEp5BdCOmthQ7VD0RyfaqCjzkVzADtAqdrjmIgcrlu+iKc1hU+J0VAbW
w1W7Hb+foYoR9dSNKdnoMlmHmE0B0NDMglLYZttJYkODP9tcbd+oYhhTppm3KSGCpEsULkiD5xd8
DFhG7MTUB7csgdwg1wkdGctnsDmhStKrSh8MqgCumAHbTKAROirO12s2R2/SZ5k0rLUB5MjAqFCi
3qf4+/z9txL1g/kJXiVsAXqd4/Qw08x+ksGACqYdx1P+CI1GRY5RUx/RHJ/zPag3FhZAnWLW32AX
jyxPnAvQm5dSh3ggchq632nkEMQO8Ygsqa/LIi3CA7y4cjd2miuDSnVBZCHz3zNrYtyB8Y/FeqHU
RhrUkBsfr9iftdKNKjSaYxgPU0XFDM3tZHh4VfiK7BQKuTOyXkB9gJWr0DeKhLorWfF4YQhQxuBE
ti9U/ncKg6Rq20elTfNAuFpYQCAqUs9BdD3chGVKCFDOwvufP1K1HNfhxbTJTSeHhvjCvlhXEtqC
lhwuXbPDjSi1rwJ+iJMmgsQBhHy9lacYtwy3uUzK3Wxbhd6XOAMCx3phFBG5g0wFmzWNmxTIw0K+
gTYab5hRKOyhDkpZVEurG0lbYbl6GC9ALLWh2Sooqd0naKGv+oGH8fkrjqHyEaYtTEBU3/GcLfxB
TGWnAM8B8a1LAwxp2GvAcIvxtI7S5NN1rjlYlCqRFhETR4uNkkYWHkx8KFzmfsOPwPi7baS3i0bD
FLKDNofPAvvTxozKQM0n5HTnX3/8uN2o5Eyi9QTSAxPAVqDvV5IRSF1KB44mjfPMmdqsT0w/Md8w
ygP7jBvWPhOidqnoFyNQJjSzS6uOPE1Vh5VUVOPKktji5tIlADstoXsLZalT8AjSSytcV6Y0+ZoQ
fnw+KdSFSVFI7qRUSqDroAT8oQboopjQBu1IUvqlhIh5oslfr3obspxp4aGMIOsi/eDKhn5llY7u
IyVUtlaJsFJYJftG0nDsMsVYCZIafmtYIsrTQQKJZintoSHca0Ny68ge3UjSv8YJqiVFiti0krSJ
Y6RCu9EnqUXmtja4NGNwBFIL+xbIOVuJ+tHQGfxhILZac3FAY7cAk8LrLs/bPd1IfcEcKwcANG/b
biqrRpSxYPwIGT//RQzAfIZWYoJYyV0GaONiNW+9IddLeSLZhnH4CuErzLV4nA6K6RjwzVY5jSLB
sEF2uhGkyz5NEIoBTLsEa8Z22bxoLlMJonKX2ZYKSUBskEvRTaNGWwBCO9edRR0eS99Eq1nh82zc
qtn1KYfMt4qbrFuT+7gEXd9e7c/qXgvdyw2BuD6OuYVQUfr09z5rsoQRHDFcVOTL919/wQDdIkCT
ZM0wNcy00G772ShOFgdZuqWDtkQVYDFAkTTwjnwI61ZdTVrfuKUmEVa0AhKs7Witx2tJlXusGEnT
4kL8SdFeCN0cTtKLIMUrVSUpKVZxyYqDiFNMGLpVst/c4f4bXO6/Dv/za1GONeJT7T+2169kPopv
7afZ/Y/X/9dPnwo+it1r9tH8+UPz1fzzO80/Pt+OPgr3tX396RcvJ7Ybj91HPd59MDm0/5iP/9sn
/1/f/I+Pz6Pcj+XHr7+URdO+pk7x/vFH53v0lxUVnLgmq5TFZM3SsC38H3882W8Hme/m11/Wxun/
+u2P16b99RfB0L/IogThRzEUTYH7jt9h//H7W5pmivj8WbJiyubswoeBTHv59RdV+wJISTcMVbaw
QsZT+5f/aIrut7cUVdZ0Q1UVE9QqB/z9Og/fOx/t+b2Rfvv9P/5oVD+f5I+d9C83bvzcSaN0FCHK
6LgWkwhY6W1sOtd6chDXABWx00XYcmNXtkSSRnpd5UlqYVWLnD3esB2ePdAFQP8ZJTbutULJWnT6
tl0M7eSSVSQldwXj0KO3pABSzYdFErcbKuauKho7NdLe41Cb3EmKd6AsIWhCpRyRAunDS2VDjlGX
l3pArV8Qp4CSnpuMMivoTd8ZSMNLfbQxp9tDJEvbJnpHOBvlyRy/DzAesQy/5+L2ghaYmebXlQIW
70HR0Be22mPeGQskFfbh5brCZ4FFIcT71Kqqb1ZGslA2yXC0V/RN0JcSV7LYYdGb8tlR1BvgoAmw
7jRNsLfijXZsX/WwgCk+Lboq9dWbFQxtFKjiFLtWkT0J0L7uRgP+q9JW2mOdCpZToAY3msbksnwv
BxAB7FIs80h16EYEU+D4mleJutEskAY3pfL6jtcxDFDsi6wjwAYAUd/pqtbTKhX9noTNMLvcyZQa
IlhStlYNfktFQ7e0ldz1HXVybIBVXXgTKlnArqWKHqwrhF5rEhefI+G/Yf74/27QM0GrOtkxTZPk
eX42GWX/50G/kYKfBv1/9e3fB735xWRIi7qhyzSxMg+63we9+cUSRdFkx8ApTUP7MeaVL5Ymo5SP
N6dMfWN+6/cxr3xhNiBMN0zR0FlTrH9pzLP6/Dzo/3TpkvwnE9ZeJ8ktY4S3vH1FvEXZmy/RQwFb
CwNOjLKJ8gq7M09Ds8pqX9nLR624N7fZiE+HjVJvuhusrb6Vg1A8mi/sTDC1oDYoLrRTjvhsYec5
9k92DASZl1JMYo6tNR+T4ieM1QAh8fYJ0994o+e7uHP4/fNNnGpxuHtpnwrp/vpQP42qTwnrVByz
Y45zkkOeLXqotHVN/iT2ShjrcHjdCtRtGgHVsxtEDVaZtbmaKM1Q2Nmpj9BOWtxnXrJvJq5U53Rj
XM7aSdrHQKrxDwcMXthkJQhzaAX0EKhPIs2ievw0X+onrufmc0PfL9IgC3HSWXhXfFEO5CMcra/6
uIgeAOxClbRHYTNSTwnkYFzVbo6hZubd/Nq9QSnJvKwBmWnfvkIVhT+wH9pAvgJlt0sU7pvQQ1nP
3OIJwGdoEO0kHpNv0p6fdpk60qk/9kflHhjIcGiI0DeFYZMayfBustZo2O/z3tfQHXCE8Z3Etls5
ymOyqhyKcA77vqsHN+1tjHdS6aHKT/HDNpO1tm73oFh8xa2fkT0jbghzG1dGo2VLdzbOiLILHzAM
rTPSb6MNXq3GelA6gilUfUSab9qarF/SPxK9y/sKfDdIeTg2K3xIy94v9yr1/8WAcCtgx62M5VQT
8ELzRLWtXYULeZk+EmSgVG4LQbVU5JX5tQ/3eGiAUYUMX75qCbs5D+PyB+EY3QvbYXVdXh5wEquw
nD5bhoO6e31B+YBpzkYL9CTG7+ne8sIFxBU7di8+xYbIm1skdct9R8zi4WhvF87N/gogmnSZD463
RB/Ryff92QTRnlxOEag9xAFfdNzWE2f8aC9IR86N7GcU/OzG4V3uFdhMo500gE+EtJcFqblowxCR
siO/qR3hMFlbD8EMOq9RLPuzkG2pUw1LqZpfzY5d4raQWThUdrSMlZ54chL0H4D69pyhPHHctD8A
26EBr6Q0q/KO7ylraZEa2woOhWM8oiRb7tFtCzcH9TQ3wU2zLyMo99Xg3FbGuBjMXYMhGMAB6DSR
i0pYYfOZPPNoMziSUPE7g5qiM78orS4gtVeXaYlJ+sWpnqw6EES7ekn91G0C4Jf8hq7TtBpwAU68
4qU/G2/aW//RYRkRcBMt7joCxAxbWYDtXN/aluBvLxYI5PIBXHcgVK+uHjRw+iH3ACFmcGQCxmN5
4hQ0czl3mWt66DWXBqVbKY/IYNmwM7xWeOZI4/VqC/B5Ikd7pHG6La+hCLy/5RydjNJqBvos6BT5
iFgeypvlFvEQGwIutB/j+tgWD1m90Cu3a1GHRO5kvm/qzMMea7Kv1LggByHKnuMVT9OcL8mJiFq9
awAQ4RTGfgE/8DVZ+uxUb8ut+Hbdl+jMR6fyDDDLfT++azb27/GiBn2X7BP3vOI/73m3MYLC+UBr
0nk07R2YNiQm8fwmGWkLd+KT/HTzJhQuHKjV4T65J59AoDbiKEN9qLZR+fyGZHbSr7kt6zgEmZ8H
cZCtTYZB7+YbxGaDPADNuoy3oZc7gntS33DPRqWPuiK0KAwvYuxmt801qB2QT/buWXJy+7rsfGyL
Xdh0vDraPX+oe9srIRg8ySmWuLraKDu9hLyYOyDfDt3acpHIXYwLCvb+xct8spOcsFsYLhr0/BHc
uS0M93JGf41PRSc00Raxl/gQqtv5MO7VHW3Fed2AEXYa9xHbGxe8itcsZZcdkc3xllrsar2TBqED
HmtZrIF4+YBfPMO1XOUQOtrhstWW2dtMq/Qpf9rbyZWd613vIKO3SAPLjc95kCUOp7bJjXq0k/14
wEdseXNUu/UwWbNfa/tcBxda7L2zWc2Yv9Pl8NR4vQN5ZsXOyU6dI9OyLdIAhu7H6zPqHo64Hu3z
+Rzbr6W9S+3gZlPt/0icVA14wrrNq5pzStxvZRCCVFrMDYMeOwsOBh72E0lbz+AeIPm58ZIFyMa5
nnP1PIKqdNHksh36TT0ffn4CsBds3EXczPm44yyPB0CbvEEdhC7Zu9yNfXUOqKctSabZ928SP+lb
vQ3v5W56LLaZIziW09q1x8VJzis3wbbSP5lvp2+9/dCsOvt4PF24z7lvCIEVPOf2wTo/7na1Ha5X
x29F4+Bee54ELpO6Pndi7G9uYb9U9lviMS0sEOK3H95xt4V92fKp0f7GM3djO13gkedcvHKLyHEa
mI7p0NF9rDvFoHNYbh1zx2i1Tzi57tIFwpD2iUcS9LbFM56eodhFMIV22lK/a95QzbK/4RrjyTzV
EWFw0X2NeTi1I9rxEV0hpB5tEhP4Qfhz/4QZ4sLXXslrcSGu0WJ2WBYdfFHHU+qJPEuIlYvMh9Pp
aIwBQBQ7SfBSOs18IbOV6Arm87JZXALTY83dRg/119YH7OzoHqDl927BiVx9YhQs4uMEVl1baPj6
rMTFlWHaPxqMGWF53V8ui35tLY0DonmCzaSC7sAOvHzovAMjR9bA+xY68ynFBU+CXQ4DJmjeb2BX
HfgSL7lX2917dQDr62CG4xBXrMoHBvgyfkgYqc8yd8Mpt9Zz6DQL415R7Pf3o+Vah/5tXCQuREnI
LAs+sPw2CHfHY+TqaGQydXFOO3NXq/nQ4ROIHdq3vLmVH9teSIehOEwDx55efbZm+iK4ggvUCcfs
oHps3oRlvy63V84AjZ0/ybuC7r/NGKiD+Diu87MRrYTejvyISSLk+UNwZy/0BLXKflKDekOVLbht
NF/0JHdYvkiu6BR28dnRUGD2uJ2luWPS672RievcvamUrc6Q7jgS2oGOZkdoNdIFGbOc4D1ijpn7
s2xHjoDZu4+0sWsE6UPCcpHa2RKjd24WWTrnLNPmiZ/shWXkz5PKPOhJjNIqst3tNT7Uqc7uVZ5v
zqmDOkhf5HXJtMHc5gtAddw0oC0NNw7wnbPuQ+dbzgFYO0/dSXPg0DnPzxtpxSOCiDQw0/cu9ckl
88Q3rEo8Mrp2dAtEBE0e+mXhnkUuaHVZjY88O1d57uhIs8PUQwp+bjU3Pfbksdux+tRBe74ln/Mp
reuabOG3Mc+Xfs8DDdcyeNeAIjEHjPbN4t1wuUKkOxpmyJDrt1jwWFWC+XbxC/ZBb7uyC8/QBfHn
YhPh3TwdTSQvt+s8eJ6fLT2GQWN/Y1foHLV4171pzzEgYxntjK3lYvIen5tHesY5vBMULInc1OHD
F099jDGxK7h89FjnHjo7PSm2yi4c+HC6De+i/biO8Xtw1PV53ubnPMnLVvconawv3NV1z5rWklTn
GjXnrDFiMZWw527aBjqGGBGPZx41l6O4uH3M6yAjl2VwvjTQr3eR/+8c8gJWEiXDQvsNgwj1b0Pe
nbT9c8j7l2//FvKa4hfZlGWZfJRM4PpbtMurqoJtraSLpmnqc+D6zxSX8sUg+JYNyYCsQF6MGPlH
uKsblvKZNtXI8pjqvxLuGnMw+3MaVlE4vipp5M0M/vo5wxVCR5BRDp7FDuS7SU+CMZcc8jOtnfVA
25S+O7UQ+ih6M46IxcpGEW0tFY2gvHh6EklvqUrfKZJroAuLS48di3G2Wu1rWH9DN+5wiVKc3stF
HN6DuUuFI3Ipdqu/w/ZfxFQrYlVSSEkZ6w6vRhmBya0WW/IqjUnW93TWNESiCaxPzaqT4CTc6h3j
0coeGwkjX2o0hFCiwRIvE94VaqMCKL+te9O8txQSSRM6WiAP7pqwSWxVR1wREElGbJhKGP/o2XSO
ohjQ76AcwPjBnstrhALSRaU0y2sDeips9BcYwx8hMqTXXHtpb7OaX/IAVfamGxpTQ518VQfj7t95
1Ki6pIkmWVxSrpR//y5RtNXu/zxq/vLt3xNF1hfkeAzDoq/PQ+DHyDGsL+RAqXdJItqK+J8yPH5P
DitfdBRXVWPOU38fHn8cObxOZyE/bIoQN/6VkUOB/y9D549XrqpzhePr6901j5pff5H+s2lUZYAB
MC17c9fhOg89DZ3CLfkSPB/w9ZTFIFYBxp97Ih4AOqSQxOd+1a+u4QH/qvpJwfVvFrFySHrAzAB1
wzaud8mV8LZRgcyxB+nB7NgBjPaTMfjkaCjp+CQn+N94y8ZjSEjeGIckhdHJwrYmuKy1ZepLJBOI
oxUA+x6RYH8mH9Da+J6I+MmyU14YbxR6Lg7RXfMknC8QfX3iPR0HRPUpMoNo2TUrYkBiPLUCdjvn
ESrGW7yoUIWBuiDC2fbEyJWOAeNxChCbXsCP2FeSq5FMIt0gHW9emXEkDnPdJLDfJVfI1g3xT+2L
EoSibfeV73IKfpJnuIGxdblCNhqiTKqaM+pBiqDoaEuE8dT4jp1py7I34ebFPSUsyHzCJARL7/El
0y4Lmd1ru4UWWsQ+77fb2/nfelxSztYRZNBM1hnpb6s2W+Uvq5n652//GJeqYSqqQcZVoXbzxwSu
9UWTmAvIGX9P7TJmfwxMmE6iybCdZwppTrv+WNJY6ND4Zi2cVyFT+lcGJkvnXwfmj0uXROlPA7Mt
LVaOmbggBvX1RaJPzzgO8V7GpYytJfvezIP6YKA7B4ohvLl1GwigzswdVsoVe9EHlAUQH1+NkMew
O5jkd33YV925W1XTdmD8mC86qTZUJbTEV/CUvUgXJ2muTkg1oYV5N2c5qYasJRvN8qALbuz6z6yE
F0ee/2qO4bn1b74YtL6+FRZiUHiFh92fqyy1JdrrQfGICR/Z2EO8bdbaQScIgoK0nA6CL/iFV9Yr
OWbQaMsbs0NrRU5HJhQCx7FB5fs4PF3Y1O/ElfE07rUj2JVs0z8hGXESU9QduGpHeAS7yoLskuKq
bLAXzYv80QXZlgMN5Bxiv3nJXSBQLgblETyRdQ7hyDHW0D95k88SUkD79HO/cfotx7Aekf7Drp3X
rMfEm+Z/5Ngqn6zHy2UTS7RAPyxzvxU5pwLiILGLVb3XFhBYhEcxgnHBFt/lJPW+3g/kEADq73k9
ST3hjZfTJtDKhbamMbugPWFx7TdHRLFFcnWrTLnvi3Uqg720L/cxf5Ld5ZDeZ7vmNT6MD9WOhNdB
2qA7s9Q2wzLNnfrZWGQLJqADgInSj/fTEouOKyHnu3E3LdCYxrCw2Gp3vYbIRtq4pAuBfJ1uWzyN
ydIhHp64RDBQsthbg81oTgDJIC84uDe1QRuoC/Ox3E1ndR1WHij6vfRREjgyN3/tfIw6nkiVXW0S
js2T8aK9KKVDwrgnNQ0DOhN2yvp+uQyWj1dHP5GI+/ywdByZTRE48PoXhEAtm4nav25aGzcJFzGD
QF9et/lbtJ2jX9Ss75tNtckfzH1GBSfbdF8NJO6aO35KwfylA9kQcr8evnW+wlxtvNxes0Nsn4j/
iW9IuXlz8D8H2lfyV1e/4LXaA6xBgmgkfGQOnpM0D51tEVo9PCSvnYdFlltv04FYu3VG19FW0cEk
LELSkmgQbt4aVTYnImCrt+obqSKCr+/pIzqBHZL2AnT+mba5eZtn7P64hp4EEZgpYtGM6IjkCLUH
hUiWwCk69etuHQe6R5RJdJ/5hV/5Opea+WjA3/X2ol+QVJjTBzCN3DLAf8cxyWPMsRCMQNJy6zn1
hFyE3xF0pQEZkoH0SLfu1+OCQgkRE3ZXds63rUNCAi5yJs8INs+d+z1Ilm08mmie8DPWfscBl3Yy
7dfdzYPttEDpy70Rxs7RdE6+hbygy0rlSJ5JYiUhN7o6T85ztUl3xX34ZK26DboxYDucaQVoPRB9
xVG5JSTn/WppBNF9sVGCanMjH4iHz3IK5GVs0Bng9XqPCX1iCixH8GK/CqjF+plDj7R1e3ImR59D
aRIViZvv8GHcIFJpa57hIE7i3L8pbu7HfugePgznEVE7LnEnOZ0LHsoe5g5DAtubI969ekJ027KN
l/hBOxrHaaXuDQoHAJodNI486Okufu8LJkdn9DDH9lMOq7qa1y4ClJf82L3ZaC0sOl91LS9z2jW7
Cp9i0wKj50BYob5+igIO6Ziu4M1Zu8HmpiYCbhg1jofqgGN5JPEubmST6fDvoezYNhBe5+6Oovoa
nIhvkslkz+BHDtlGiS96AwOFInNQBNMaZo8PhdIh5wfCPgj9mirXUttdPYlcOeVi23LmC4C1y+AB
uR14hscY4yZCBjBWYKuE9udBrW6g71yBjd48ZlYMLk8JsKDYWy/RUtJsIISkdRJf3tde6Qlcg+m2
Np/RLs5l17nxqxbwQN18UblfrTPQ/PyyxCd3YK52kc14LI/S4IRvPXMfgPoTlSbcaXu43t70UfjM
MI9j76erKUIL82RQVNmGb22AFSzI72qPRmLIvukjo9eVR+ar+LLMFSQoSGuT2ibfR2bQnuGpdgi9
1m5O4dt0rgRXXZeKTy3nkB/LY/0SKd5tywQ3lovb1nxTWDawmjlX+zntI9r/1nstYiBVQrCb/RaF
87+PgWiJ77ib37FQcyTx07d/7LXAxsgK8iKWqSvgYP6ZPiAIwpxDkkgUzFumOTz6sdXSdRl0jCla
mvF9g/Zjq6WD45FFUVXQSJv3bn8CxPwdQMac8S8/Zw/+eOEU6H8OgRQEC01ZrSZK5Ya0MXUorstb
5LGHonRbedReMKeIFwWFM5AylNqIcHIRqGPi5NN78VLuBYwkTe86LEVofOmhBdq/Lqf31FVLvwli
tgB6ADdsK5c+pFzgHqmf1Qg02+JeZOOlvfRtQBCT1Iuo8abjVDrRRtwHosis0h8a/4Zo3h0LDVkw
pX25nYkgYq846W8ZpUA33MWr9OUyLJr4OT1KJcKjQX45pdYGWhAsYj6NOxcEA3GI/o17N4CMOXWl
srWfA/2/z4utrdXPvfu/+Pbvvdv8IukoUtFJTVGcO/GP3m1+4ZwW/dc0yUt9grx+797qFxXQGNAU
urE0I0h+RBLqF8aRCHRF4aj4Qf1LIT7gtj/17z9duvYn/FfTj1rSVR2eCUAUoiryc0VeDgarczfZ
Y/KY6uG3NCfvhRRkgaOq1HXYw+H7h4xcgdWLIH4YqN1Ut82tzx2rFR7riLIK2oGTFntmcejM+A2H
BxX1LtbvnBA51WYZRaURpkUSiZWGjk6OIpylU0Cba/+a9J7mzxNkf7eLBBWHT5G9Mt6AwjKuE88w
Qvc2qsvpCqs6StR6cYFatIilOjrBAvIzEcMRQZ0++btBKJf7tgXJH6WdU6nV/laTlO/6IKqu+/aK
N0XW9+uhCUfGY1dhXfOqGqzxkq+JQ2iDsYWRqgEqa2uE6AyIBfijo7MDDem6A86zFiO43I1afyvz
MkHkVnXx28ntW4Q4zKhzs1BrLkkWjGGmOA3EWmFQdrkIArzIwVwXHyj3u0UUbVp1crM624iG5sdS
ziqHxEz79Tpq3kUIpHYIavHEbOm2KXnzUMfkCc/HGzambY9gNaO+k2BTyPhUe4Z6tXULe90xA/MG
2UAbqFDfDgVqMgrw/Al9NU9r+2862DcbvdizwhSD1g9USdlvh6vfQ3kLAQF2UKLaaqsSP9EX7biO
31XkMqMHAahuKQUjYgJ9V/mQc0Xq3anA+l6kJx295dwg/sHwLQpTrmn6ppmZLxuZ22C/UIZ3t8sy
LQCTlO+6dIqxW2iui2S8ntumHVGzAL0SjZ5+QwxOW+PHWUTr0IKkKOFfShxlUjqveQS5NtBVmVFj
RAeiHLSGXJyNUn1CnBDVFlI5MA2/ig0sIFRAk3sV4f5FJO7EZKvjs4755DXQ4C/UEvFMndsNAVJR
606vx8SRBplQxUNZE41XRVwMfRDGMZXci3Zd1hiGPKIYRnEF23o42PpKV2A8tuJuHB/hGqH5+ywU
0wpxyHMynQf5uRtSHyEDqGbJs2SCFCzEZRfJwS1t9/lAqUWRN+AwlxJwDg1aFoiZQgGAccXUrnpU
xa8mUIHyQt270e6qgUq0iU+ToTio+gaqeac0xVpHXQe9zlb6KuQAEcU8W14GI0NLs3iVam3RWxCa
ReEQwjYTumyhde3SUEEOwv2HUB65SHhaACYHfS9JOA8spwt83et9GEKY9/PkgGtCSOibWkQJ01MU
ty7IfxulAbu6HIdhqWWqg62C3Sr32Ms5ZlOtEmzU3ayXFzcBZ46qWocpQPgo1vFFzz2rIjsYVsgg
k5+O1UVet8tIiVZKfU9fQLzUNYb8EWlwZOh2Q0Nwr8xqsbAlTJifcflo3F4n0CVT81qpl+B261zr
isgrpkSCjLlmKKwFxF2t8lHrK0JeYXJqxcsuWCo9FxFEynKwZXWym4oMSfpoTsfOeJPwhzFTa6db
iMrdXq5dsi6RocI6ezljYg2RpMTgm/JTH2K79wJrTq9WE5z6sWocaYKCDGi96WAnGFQbBGmnX4f7
scKrMHpBa1FABSPTQB00om43ovnwn3mYNEoNwR6KI6mDAckntcA1p79FkASK6D6Ha4B6DwSiF3Vw
O2admkGN5i+17qck07EHhTkmxlhNihDJUhnMx6TvTfE1VKZXthI0nPxe68c2R08eE1v0krxLLB86
5MRdazwYgrwzZ8EXZdKxATmgqRoAwBEG1D8M4SXKv2ZWcfOt5NqjJVj9b+7Oq6lxrM3jn0hdyuFm
q1aSc8I2YOBGBTRIloOsLPnT7+8APTSmu/dl+2Jd45lhZnBo+1jnOU/4h66egK07Qnety8A7aJnD
1TGtKw3+d6XdHpqqmR8ihXEsHEQpyvw6P9wrzaGdlDKezi0ORYrNEkKMcLOEmMaBt3Ac+3uzw0zc
Rl0wKNobR741Spgka7oeTW0wmCS07ekMOWi9x1xFB7CxjrLpMADd22q/3U+xXaZ92tzsABrJh2YO
h59p4aFiUo3+s6tuWmC77TCKcxpDyLKVkRpfSNIz3w72ARat6dLT7WaKz5WKdl2tBr2gVr10R20p
PdvWTcxJJzeOVx8ZfJYze93cO9uJrGU41VjaxXYbTFOYaVl63WB35OZ20s/tBq7gJN1NzI3DM3QU
eCNkjOOLDSyO0Hxcl5yOuUKLXDbxzoPHAXVsp+d+pu7hhd9tW5PeUR/u5+0urvxIAWATa74lPYT1
zg3YOajQS98BErtScY2OLQOedJBlSyk270qnhlyhXmTJKjrcQOpU0hsV7+NIRrzJwqhqd48wj7mN
pxu4/BsZNE2QIk2w8w+7pWzj9Ig3JTIsnhrCTw4vEnUSMTjOLp1130ZUwNi10DKwicIt+4ivnGEj
BGlq83WJDJPuSD0YKhxRzWwdprcx2wfFZaH41lSz9e5OS7c+Os+uFl1n2oTRfKN2kJArIa0clcMQ
gp5vBMexvXdccGkinDBJsOkEMEFWyjl9VzeCSxKt0rLpGmXNhVIYI8kGwWe0uKhhhyLkH4LKU4tH
zbpGN25QNBse1rLplcNlUGDFjEecH8bb6SHb3zrFeGPcx6Yx0xOzA3g7xfwRjRpKFKxNHlI7vKvb
pNOkYa8xkCNS6llZbRR0CYpOqTduugkn+6q4wRKtf4ivU2eF+yXUyhZc0h5t1n9zFUlKq8u6bZg2
UnbaH6vIqdL5mGdbDLxOnv2WZ4v5s0zt6FCMveGq32fQkBxwj7BMU+EAFfXljzRb+2YAAZcBalt4
rYO6fk+zuYvRHOQLh3a/pdj2V6pIx/ncsP/wzo0TLhBT39ZOU1UF54WX5FAZRGNlth8rN0fMUyLf
mSFnvDa64XQ9zQYKPrgQlenjlgvTQzbcRXO9S39+FF2tVzgOHhXXcoZc1DK9TtSA0j76hNZYGQT3
kC2SUdAxkDRM/W3thbmXgkqaNBfKAaRR2gkmpM2mgRL6feMrPr5GI62PhpevDjcpbG8fV9Pj1quY
62U+8qIVOcRmpdsMolwc/TB3VH37eTfV6XQu0utgfhgHExjvS2IyA7w66FSP0YC3C7j0sfDzDhZ5
Azwj6EKPs0scT4vLzaJC2aV3jDpGhBSpm18n9xsOZbq+1yhakmztgBEevCNvzxrwm43RZXGc2NPI
pbuN2w1puwWDqAvpfkPkuygeDqi2ACq6CKp+tLks0IGwXJ22UTzQM/STXRRfokt+GOm8KYbRJb81
Hq38hmMlK3vpzufvgChSMSpo8fuih+gsK/T+nGjB045d3h3rEwez2kR5slvYgwn/8HReXLnRoJTM
oks04vl7i6R35bJ2/OTL3YgPx6/T67XUUW7WRy+YBwiLbLKEggBhPwbvrTCzmrTmzfoOU4616W3A
+ULY5TORFPSS6KlAXYsGZkxOTSOzDJ+a6mkDu52ctcbg/KCuJyErkYbaAOfl5S6jRkFKCIe+YmZi
gH64UjE+Z7WwyrpK120vkzdikbTCRJupv0/6KhbLVl3525xBK5D3Nf+gK8FaFiuyZfrW2rWDD7KW
jELrcY/1976DdInabQEKqX4GQQdftrW/WftHUlPnJsuvJdBpRRcartyRGt8DxrZF5zpDXkKdaPeS
2TWseFYmzk1eLCb2EIB1j9C5iiB+Wl3bHBf0dGtvnXj2LRKrnBrDpCeBlb/Y0X3HsT7s5y1pamCN
dxMH5/JI70XyYOzMWyCt8TXh2M/HxbM1t4Az4n3l5oOm03Tw8Cw6bZdTwb0PgJ/WvjFckbvTPtZa
1+ptBsje+Y+0TBkybC6yaxPf3gvRuxWwyFR1K164cB83k4vCpYbcgCSLp9EiWpA24tk40DxrmA7y
QSsAVPf1wIv62TTu73AK9Au8Frxsaly3YwV87XbKON1TfdaCDnjto/7eMqSLDv0gG1S5sP/xENJ0
qxJPv06EMj3d61uMHmswgakzj1J073CBA75ro9UPkro1+ruwZ1dg0fC0Fkkyhu3MFsBSomcIYbgj
MLkJwDIB+WOY4+vdgKUofXt2e6BNKmBX4QuYV90Pm4tN87ivGCEkI3WqDKRR26PY69XDqhtM2Kwm
gkeR51hsdO+ZAxMN/C6AGNeJe+1qTbEzOlxB+6e+pOfLe2kYc6MkT5NVtt3gIbvbddOlucoad8fU
QGXesp+jv6TPKx/HF7C4Zg+S2bW/uz6MtWAymoz6hoS0NeYSgPvBGSOA64XF2t9uGHmkl2bkJUw9
SG/mVMAFrumSV+8AJu6AiDW9ermjH7zpZkzRfTWe7RNgqc1TMtNHOqMKgSk1RySTDUMV7Fl8Q+mW
IH1lF+gessvu3qaljMLg8Go7F3Mdg1Fq6zNo4ZcUMVo0B2rekYZcBDTxVWZCGG0fuu0omoMvZMmZ
ozA+AhYxYi7DNDQZJaPqlvD9ff9oXplX+h2arL40ThL/u5jnEAv5wuI3hOPoWeCmBe4OsDAffQkO
Ftxy67X84rp2n6seaRtfRcioFU0W3xrEvbxvDI6xW47w8QVNyIh0EbMgAqAoDaDmARe0BkyYJtZt
vopBlQtwN444+kDnG48Nb/2gfZfGZgcCStsTE1qpC6+1g0gBj3uogZO2gLu3AGt3vDsAkYM9+Lsl
WD+J16VPwyfPZxH/dgb2wubN8RlAOWpXuy4dfbW/mx3wlqPln3SLHqK5ftsH4DnK++Kvg1/PmeVu
PQwY8CUc6RPAgEOzY3ea2xIiDC8LrhdkbwC6uYf8mQD1xkNo5JOos5Z9dYWgDT2NFWSdLpMy3+Ab
4B0CX11lOvuhZX4G9nAKrn0AZhwEI3cOAgIqEzcBPxQwSfFHAGG8Q1zuomVuVq6M2zUL8BC+DNgA
tAzE1EuM6AxeZX+1BZgKthvMNDuRIaIAqiJH7Y+4sEJ/PgeXy3e4G6jTUr5q1j1qUKq6kgZy4Zsd
zmt5fWlocBEfMdnkK0bQ67JA4XZkM/ETH4i9LG2QYXTVB3kErnm+BfsMxpnLQyCngfT2GciMoNgD
2EyIMAic8CXd34NycwF3T6d7Nv0KRKeY9klAzLCEdZ3hfpEt0ot41EyLqd4V2Mq1x2TJpPLK3Y5c
ufuFdV3OyuV+niw3s8OVQ2hBliv2SoDOQSe+ip5MyzVqjxIfLri7XLPlgC8zLcWwACRxA/K+7SbF
kIKy/HdTEA06vCZ9XgfzB50Rx+8piCPn+jQf1k+f/d53hoaLuwgM45e2My/8lhBbsBN1oCj/YFt+
GqvQdzZ11QR1xnNtCLHvCbH+TdU0x4CPDK8dbJn1lYQYAOhJ35kG9oe3LhLmx3domXHU6caHW8RU
0qlRc1nt2wQQdbxfys2BRjDCm6swxhp2XZFTFY3mVTUWalI6DstqoK8xYDRwkMBatoJ9eDyEj1m5
lq8la609JZsD1id0hUn7ZJ5u6tlEUzYSKV+NImSNYJUPyK+Phb1+g4F4eQT59VDmMvZyNS1EfY+J
ihxv275qNtX4eERrYH9ESV7ftE7/qF8EWus7xZ5+soa2ipN3i4SsT04x2Mxj9u0x3vZx5kwRg9pD
QpCpt1F6LHdHZIgxPcliNDkywHLcaa9lSXJjIZKAlF23NrYPaWZL3S16q4MiET3nktxZFblwcwim
1j7oOkqK8Jhq75a1Th8gM0MdG5Q86ka5PbN3WJsEVQ+RIZBuwWVV3SLCLZuQFbMbBEm7juBmbtDI
VjoGhMV8SqPeNen8y/RqcHH2M7So9IuDMd8HDXJeT0q182Ul6QcYKUlF3C0pDJjlkUlqo1R3fOxo
kAC+kEH4HJeaPbXDcV4+xVitVZjsqLQPm73uUetLQpr+mnaM51SJV1TlCqPpvnE0/bzWsCYCqoMI
JAxpP0cBCLOyQllg8VQ6dy3ZL6JhfpDfZ/iQPcvFAMkAXUYA4bujwE5qFii+u0VhuWWyUNIRrbW9
OpTAym/jgZNflfAgaxR2MZrv5kE/3j2qB2ZpVfmAS+2/txxn+mMzaBLhwLCQ3fgjgG7k/PfH8POL
Z7+HHyIEc1tTA4uKZB3b+z38APjWGYe9z7Z+1OP6NxmANmpEjIMtR3XoDrxPdR3mclTi/ADIzV1f
mOoCoj0JP2Ls5TgWjQgQfiZw84/hB/GMctsgXgBhQQdVk4TPCC3RkArq+8hUJtuUKwdHDHZSZo8i
O3yKJXWeN1mFXa1xZZr1DZJrMPzXI5TB/AIR7si5itXLNEo7shp7mNC6+xJ0KzOTxiTpwKLXkbvH
+Mmsl1tI1KY8wkjTB8bnB0dsEJpQ+E2vlCobHzZERaeeYlL45OzjRZTKGJmF0jyvcUUErWDnkAYt
tF2JsOM2yUdao0yThuwhDxbY73RSRUvduBK6iDqd1niZpflsW6aDJMjH+0hbSnUqNML6debUPirL
EcC+nRT0rA3oXBRfg0t1vz0O0wTVd6zO+vWO5OOwtdBdreOxqiFUfHDwt4/k3uGoyfA9VPzJrNC6
Wx8yBCEoWZwgRrtrh41IaOK+sD9W+5GShmk3XIffDflI+6y2kCpcHynyNZTnGv2yPHIQpMeWLHOf
trKrW+WxF8VIu7ltunWtfaIgM9QM/rUblk4WxzZqBXAGbKySBCTiD/mCcvthw/7q2T82rPHNojvG
0Ml0rBcWx/uG5S7DVtCvgT1wQuJAp0ShdeawI1XCh2q/b1gD7IaN1oFFp49EQvtSA01XaMX9jMM4
fesviNif8gWEyrJKOpqo78L9hH14fXxUexZSa4p/E5ojoVi5w/C59luY9tfN4VKjQLrGWVQeps4U
lBmE33zcdIV1eteCWJEf+yYVq9WX96Ob/Jn7EzB7GrZDiJZOTB2a9zOvJVGNILRsDbaD9Q4jI8qs
Qh2H90nUuhnSJFXXbIc50kRMFupwoNeD1qR5dm8YM9TXDXo588pxWzw8/ICSJuuDh08n63lyBUMd
b3YiRA9TB4nc3nIDaJdTHU+xeKQwTYynWfuoCxb7zkMGCd16aWRZgjG8B2dWdegRNSDAdtiN5h7u
7LS+ZrurJwtYYC/wi5V5S3//mNA06vEz8J8Cf9Pb9eqqI/r+i7jbGaOEGT7tvPCJuetqnboZkEkm
xRhoR3gzuPEyXqYTjHRiH/XIFVBj2h1okyMkD5ZF4yHoZlvrScXsx5lfAobhacrTUb2ko54+anco
7NlRZ7wThccOTJwyrOuePdbLAQP8Rdhr806cu4x0Gr48aM4Yr0zWKdw29OBuwJHWJh381PGrYzVJ
GPMWKSyE0OkZLYtp+UXtN9BeKNKo3GCdUldalF6C/Qz9d7KF/lmv6hUZ1n4iDfgXyvx02+rVeva8
WQoSMsDH2W62nQN5HeXLBgr/StAsRauAKf6uK3Bi+TLr8XJ3m2U0pFVHDSldbCmVycYobtFQXzUU
dLQcL4+3hx0qB/09cMiOhrqzr2O8Pkn7Lf7Ft4K9Gl3lD9sn2NAzeaSubLBBshvk3m5JCbeSH9oH
6QIHlZV1ay/SBz10+9JlurKnRzB3VcdhbvcQPSmx4MtpOOyCLCy7mJ5AJS0kV7lt4s73iGJ+eyXd
tqsIhialdFddNSg0556eQ6m1AwrZPSX3anME1MDUFt8DA9QFU4xBKhgHVSj+LXikDGV2S6ry+E5d
ZU+HiXQbzsLZ/Dl+shfGbfrgXEqXqPFcQsz2w4dwxVhojCCgB4V6jhNu8ow6Wmcb3yU0Pa4bug49
fisLzgft1k5FD4EHQRR9biGFt97hMaRwfaQAXj+sH5RbFXTi9wzMXjoUXZMD12T19K+N/S+qLbIF
S0cD/kO+Rkn1+9g/0XsfYv+vnv0j9gOzQ+WVORnzGFgLhOp/kjWBwJNlQwaoJEiDjEF+Gp5wUBDh
DXI8wqH+YXhiQlmi8uGssr5K4FN/xXYw3z84bMKPyZqxN0mrcNAe3Bi0WkEB3Ca0RQn1RteOBwGt
Qpzr1sDxZFzWvZ1bY1mCtCKAbNXlGfyUZkHbMVKu+k2fBzfyhd0LtstsTdmQelG7RJC4xY0GILrS
W5eL6IIpomUswt0yiAfhIlxMJGPB49JgScOTCob/OKwXVnxVHi54Je4y4iuMmeNyKGkeFeVhwIv7
1Vj1Novy2Cnv2+sAte+gp2vDlCyHv/JpgbqjTxLqoV66HaCc5TCzLzom59geDhPQo72H4nIT3uLM
YTMl9RXaXQfX5P9vg2ARbB6CDMWbq/3RN+MO8g5o6EBD9Oqwb6pMSY/ExWmeYHYyMjbzLepayQHq
ElwnVaSIBoBhFzURxQuJ/UJ2AhkZZV7CGLHmgfYd/NXAujrOc1+n9ynPirto2wO6KyUeQFrm0PXe
1fvEOa0TPjbg8NfwBzKnY44Ak2RzGxjw6HhlHvqO4dOVQvACIR/uwGjmeFUce7XkB6t8O7M2lH7o
4/naU3gTrBrgux0rdcNHA3wLGSyHe7ceO8ixXFUAXVxes5/dcQ9UKEIzrePqypCu4UqV6dDMeqaK
2A0mMun9Zj/ZDiO6gsnMdLogpmScES+2w2w7DZIBwRdd3WSZ1l1s1w1oBRpDEbvD8TQqJgomwq1X
PuZdFrD1jEl6Uw1RhlZgZd0ADMchUhC7+K9CP3gKiM7lZgzHDKERdEJgPeilWxb3dLUdQa65qIJn
HGzbxf55r3LwUxhP5B262+72Cu9D0AALO13WfXk9MwDVxJ0m7hn0q8uplHSjJ9GePYPg96YUJrT8
Pin0/YO8FfcCNtsXl8n/7UE/ir9fv9B/KPlHFIUKDbqS1Be9vZNw+vL+XrQHf/ty23v0CcvvSAKi
2IdyF5wsAY8WNwLlFpvvt7sly/hm0t7TdYPumbgRLQnePy3W75bjz5/0syzi59f57dv/CaBNfo3i
mKGhS6uKyvwTAParq6HTVaCAFQN0bqerYX6jzIBD93ovP89uNf4sB/nl1QDyoBowFV9vJ9eG+U0D
JaJDNXy9m9U6s2uDohOYBARLFbb+py7R11eDxUAW82QZ2CKaRbvIABQtbue3RUBqw+1UdZ2M6HOv
/qvLILYH1AXyK3GjQ3USMHDoJFhYQhGQ25ldFOSTHxAtn5A8X1sN4DZCDJWuxuunJSD8vBoC3oN8
qkbf43W1XvseZxM+X1aDPiL0XnozsINPcU1fXQ3UL8j0jZOLgmWgxyKalm/LcGZb5LXI0DhVmRTR
WP1Uonx1GVCbRuvW+M2ZSnFi6rKqoGjycjvDi0I01Hh7FFcETgLeh4Ltq6uBZigllcW1dbI3SF4o
tmjdvdzObxl+VpH4rJ7x1WVACRWJC0rPl9vJarwIZ5hCV+Zti7yONM4mUpBo2aJ1C1KRYw5I89+m
nbLoBnNxfbwoLJ1+LiBLUaCf6d5QgV4yakbCmtHTJ+mGr14UjKRlFQWV10/7OW4KCpZQAXq9/8zi
JjkVl6vJxF0Bhgrx63ULv2udf201IJbBJlPQp/jlFrGdb8hEGyjZyK/3n9lqvJwiqklsF4w8dsjf
HqaiCwUTlLbRz3GTSIG0h+Cyvi/TOaXdL8twwpn9q+NDKEhrJg2+38RNRktgP6A/nmnAEGxJqiR6
kQyI/7JARVFbCIypvNzL7SRgcG0wtHYYXL2V66+X4NmcIlwbn5TY/u7aEEAhAYX/1WqItNPhRBWi
5T+unbPaKWKa/yf27tfCp/4N2S0xDH0rx08zDJt2OVNN3XpbrfO7NugyicY7lboDvuNvwyf9IKAa
P1o5p6tBEg5fWujrvV4bZ9bKeYmifxL5/9q1gUi/GGyoP6Ik2eWHMwVsHeNuroy3rXRuRys7BbN3
mX6Tg04VhepfliSi7hDEm9fv/jQJtb8JIUd0496i7GsBdDZR9BRU8Jdpl2gBU5jQBji5KABQqDLZ
2NvJ+rboZ7MMYot8wGL+3UVB+ORcxVWDlznZG5ZBn50+4uvt9Y85q2UQGiR0XgCE/fVAAH1TlkBR
WYpfnaki+6T+wef6/2tT3H/frffYqRfZ+rH4eVZMf9P8Dy+Bk9d4n4cYsoDyoXxBr/TldhIobQOL
FJqpNPX+WZ5zSilEmc5oyOQdAnpCn+Zvy3SSSXaZwHmL22m6qX/jUME8zz7bQKmS/CH6Q3+T6dBf
drL47hXhXvWj8Dpp9lrWN1CeBJAfpcpZBoo/ADG+mlJYmA8JLN+vD1ESLEIS5etbSvH/FS9+Y50G
lffPGOKvroZD+KUd8l6Unxwi5Jk6elFvzc7zS75NjX2C1Rv5lRDE/ssEC0MorB5BUr7eTo5UByoH
0wBBHXm5nd9qCG8t0kwGyuDB/7rLR9SghwH06eV2eqbI3zhMRC5KeD2nw0QkWO9yrb/Qqf3qFrHo
W/Ap31q7J8sgOuCcNWQw70fvf7oa/0Ey9g+GA1+u7fcX9Mb6Kf/Jo/F/fcAPRMPnF3hDKgjJuNck
5MNDhYPj64u/AhfE///Xe1R6AVP8dM8PcMXLH/P23LfP9/lP/geK8fmuHxCL3z739QG8M/GIx+3T
ffZf/wMAAP//</cx:binary>
              </cx:geoCache>
            </cx:geography>
          </cx:layoutPr>
        </cx:series>
      </cx:plotAreaRegion>
    </cx:plotArea>
    <cx:legend pos="r" align="min" overlay="0"/>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olorStr">
        <cx:f>_xlchart.v5.11</cx:f>
        <cx:nf>_xlchart.v5.10</cx:nf>
      </cx:strDim>
      <cx:strDim type="cat">
        <cx:f>_xlchart.v5.9</cx:f>
        <cx:nf>_xlchart.v5.8</cx:nf>
      </cx:strDim>
    </cx:data>
  </cx:chartData>
  <cx:chart>
    <cx:title pos="t" align="ctr" overlay="0">
      <cx:tx>
        <cx:rich>
          <a:bodyPr spcFirstLastPara="1" vertOverflow="ellipsis" horzOverflow="overflow" wrap="square" lIns="0" tIns="0" rIns="0" bIns="0" anchor="ctr" anchorCtr="1"/>
          <a:lstStyle/>
          <a:p>
            <a:pPr algn="ctr" rtl="0">
              <a:defRPr/>
            </a:pPr>
            <a:r>
              <a:rPr lang="en-US" sz="1600" b="1" i="0" u="none" strike="noStrike" baseline="0">
                <a:solidFill>
                  <a:srgbClr val="0089A2"/>
                </a:solidFill>
                <a:latin typeface="Calibri" panose="020F0502020204030204"/>
              </a:rPr>
              <a:t>Map of Specialized Geriatric Services 2020-2021</a:t>
            </a:r>
            <a:r>
              <a:rPr lang="en-US" sz="1400" b="0" i="0" u="none" strike="noStrike" baseline="0">
                <a:solidFill>
                  <a:sysClr val="windowText" lastClr="000000">
                    <a:lumMod val="65000"/>
                    <a:lumOff val="35000"/>
                  </a:sysClr>
                </a:solidFill>
                <a:latin typeface="Calibri" panose="020F0502020204030204"/>
              </a:rPr>
              <a:t> </a:t>
            </a:r>
          </a:p>
        </cx:rich>
      </cx:tx>
    </cx:title>
    <cx:plotArea>
      <cx:plotAreaRegion>
        <cx:series layoutId="regionMap" uniqueId="{900F83F5-C668-0140-9628-D4D8E7C4CD8A}">
          <cx:tx>
            <cx:txData>
              <cx:f>_xlchart.v5.10</cx:f>
              <cx:v>SGS Type Name</cx:v>
            </cx:txData>
          </cx:tx>
          <cx:dataId val="0"/>
          <cx:layoutPr>
            <cx:geography cultureLanguage="en-US" cultureRegion="CA" attribution="Powered by Bing">
              <cx:geoCache provider="{E9337A44-BEBE-4D9F-B70C-5C5E7DAFC167}">
                <cx:binary>3HxpU+S4tu1fIerDi3cjjmnLkmX73NMnoiWPOZGQTMUXR0JleZ5n//q3k0wSkq46l6J5EdyGahrs
lLylpT2tLflfD/0/H+LNujzpkzit/vnQ//7Fr+v8n7/9Vj34m2RdnSbBQ5lV2ff69CFLfsu+fw8e
Nr99K9ddkHq/SSIivz3467Le9F/+/S/ozdtks+xhXQdZet5syuFiUzVxXf2Hez+8dfKQNWm9be5B
T79/4et0/W395WT9LQlSPajqMnio0e9fzhZfTjZpHdTD5ZBvfv9ydP/LyW+vO/+TICcxyFo336Ct
LJ6KCqGyQoj4+IW/nMRZ6u1vC6p8qkqqgmUs7+5LT89erBNof5bW6zLIni7+SKBHcdbfvpWbqoKx
PP7/RcMj6XeD+8k8BFXGdzPEs63s/I/Hwf52jMC///XqAgz/1ZUXIL2eq//p1kmeVfU63gkwRV9P
iKEdD/75A78IBZFPsSaJGqb0GANFPlUkkWryHgJRfnriDoO9GP84eb0wXojyYxCOWv4AiKNLEoBT
1+sOVuRPAHp+3u9fDnMTg2bEsFafW39CHO0TdQaz/lKrngfzHhwBRdAb7fFL/ROclGiEEFnZ3SdP
D36C81Gad8H5ouURdju9Orr0q3Dup+h/A5zK6kRafiCcYBuJJKt0Bxfo+0sLqdBTLEuYqFg6wL1b
R3s4d9K8B86XLY+w+zGcF5v0e7np3qaeT3P0jOcfZZqDKS+/nHw6BZ1JqxPxjw8ztPgUyUTTENob
VPQKUe1UUlQRqyLaIaocK+hemncgetTyDYgugrW3Lt9mcA9z9Izoqj494esaQpUg3VSfENe5ND1B
Bkz/xxhefKpQTZKp/BPDq51iSkQJ4V0o89qP7qV5B65HLd+A62VWZmkNUdMbHOlhjp5xXWRl7Z98
zcroM2IqX55IK/B5H4UplTFERXSPKejikfXVTolIJUlB6BC/vrS+850078H0ZcuPxvRpjp4xPSyJ
T2d85+jmBN9AXvBRgKqiJIkifjaurwDFokpkSvb3D1Z/50730rwH0N04di0/GtCnOXoGdPWwLu9B
zxvP/4RaOlWuT9CHxkiqRDB+AvV1yEtPqaaI8hOk2itQ99K8A9Sjlm8A9ddipP0cPYN6aP7ptHSK
pifi5SE73yXifyWHgQRFkoHreGVv5VOKFQ1RWf5J8vIoxnuQ3A3gzer5S7nofm6egXxq/elwnCPj
hLCDfvxVHCEkUiWFyPg1pwAxrog1BJb2hzHuXox34HjU8g0aeXB8b4mFnibnGcjPbWbnaHkiXR7y
hw9AU5YlKhLlEOy88p0SUYikqvtg6RVRtJfmXaA+juPNyvlroO7n6H8LqFPtmsw/LMAlW/qAiLIM
YB2BqZ4qMiKqKO4UVHsFJkhxAmK8A8yjlj/Q0Dco4r6LrcRP7N4sSL9V6+ETxjoLyTpB1gcGsIRo
qqYor1IRVTwlqiaC6u2JoleA7cV4B2BHLX8A2NEl4PVu1vWmjLO35ZeH2XmGchrUUAhJN5+SCkKW
9JHuUROpqEpPTNCr6oeinqpUxWBt6c7gvqJqZ8g6AWneAelRyyP8fszt6U3pr5M3EQb7rl/q5lnl
P/L2ny/akdkJuvkwW4pPgSxQMEV7m/lKQxUggBTwj/QJ7lcaOt9J8w44j1q+Ac5f8o9Pc/SsoIfm
nw7QqWSry4OW/NV4BypikFICVQBecPsF6c2Ri4TipKhCFUXBOx95WEh76l2CosWSvANPGMZzyzfg
+ZROvMV17rp+qZ6LTb5Zp5/Qc87x/ERkH5ZUQjIigYvUJG0H52trC1yeqhEFvahFH3F5O2neAed+
HLuWb4DzoF9vwPMwR8/q+an52an6B0RDB0356yqqIoJVqGbuw9RXKqqcIlGF6PbJJL8yuXtp3oHp
Ucs3YHqgbt6A6WGOnjFdbpL7Mos2n1BLZ2glTT7M5uJTCHhUSEl+YnO1UxHJmoqfqteH5HZnc0GY
E5DmHYAetXwDoL8UEj0K9dLm/hGu+0+I5VT740S+AbLmo8h2TaEUQ6XzwPIcOVD1FChZgiW8T1le
gbmX5h1gHrV8A5iPJrNJ7iFvWaff3hTnHqbqWUl5dp81pfcZcaX2ibw6GL+/bnVFSQOuRwI7fgQo
OVWQKlOolu1c7OGJ+4hoJ8Z7AH3Z8g2AruqsTKDIefJ/9Sb9tq5O/s86yf/7xIo3KZS0y+G/3obx
07S9xLhMu3Ucf0KQFyKkg7MPJBo0sMESlZ633r3EGvgGRZIVBKWyHdYHF7DDei/NO7A+avkDrN/g
QQ9T8QzcfLt378TMYB9g/QnBmyEuLQ5T+FcVFJ9umSBJ/NkeMPWUKhom5CmzOeyBePKi/ASkeQd2
MIznlj/A7ugScEW/5EUfu37pRVnWJeu0DeL4MwZGc7I4wfODCfzrmCoSEmVR2jvT17Z3yy6oCpRa
9mTRK0z30rwD06OWRwD+mCz6pfTlaY6eFfXQ/NOxC4tt/ecjQ11g3WGXF96XS6Dq9srASrDvGUtk
v7fksJL2BnYnzTsA3Y9j1/INgN5s4hi2ntcZkARvMb5P0/SMqdVs4tz/hGZ3Ic1P0EdSDJCMAgUo
/7hCBj4TnOnWKB9IjT2WOzHeg+XLlm/B8tfI+f3sPCP5mcn5qTZR+IclL1AZExFCGO031r5mc9VT
TBSIfvZQi39KXiYnIM07IIVhPLd8A6TLDdRbDnt93qCg+we89KTHfXw6yzulf5xg62AA/6orlU+B
QtBglxdsBNt+vSZ2ySlUZbBI1T0J8cqV7qV5D7S7cbzZ8i4hWn3I6nqfvlw0VQW2+E1W+DBlz7pr
r7toU9035acskyIge+0PzF7gxIoqkn0w9BpisMRw2gWyFyimPn690t7FTpp3QHzU8g3a+8vOdT9N
z7Cam9Jrqk/oXJeInch/fFhSAycdRA2Oij1toH69Nwz4e4qAbYJd2D+CdC/NOyA9avkGSBdBHlQV
RExvUtTDLD0jumPw2efczoAuwBQf4pe/aorxY9aCYF/Rn6JfLIH+qso++j0so6fo91GMd6C52A3g
zTb417YzPM3OM5h8DdR98M37jCnqTFmJf3wklojS7XHOgwK+TGig/r3NdugB0kOotmcd4FAQSPMO
SGEYzy3foKD2On5rMrPv+mWsxJrykA79/4mUfn5g9HCYVl/Xa+PxFO6LM6P/+e7TYdNXTX/K9e9q
AM43OKYraVhFEOxCZkMxnMeVIFc9HPTd9rfvZAckhB5PFYSftt6sq/r3L4JCoOiqAMeIYFO+AqV2
WIwdMHS7WwpsNYSjbbBhH/y4BhYg3R49+f0LnFWlWEbAMoM4GiUq3KqyZn8LDleJRNtutSAITmcc
Dkkvs3jwsvQwSfu/T9ImWWZBWle/f5FgSea7j/1QcizC/Yf1Bdh2+DT6hyZXwdj7eerUlRBYpVDa
woA7lgXYrEP/1hepU2WKQbJM41qcm6jPwbirMyw2Gcslj0s94WLRG32fc0noOVIKXtSqgZqKNUpv
FKV6IUvRXPRTKxJd+8W8/0B+8mf5NQSTp2qwMUXW4Kj1sfxh02WJ4OeJM6hNrotDjg0xCjUW1hnz
qUS45NfVWSEGpliHThVVTkiUr72KUpbKdcEbpAgc13HEoyFOOfGykdMiaXiZRpaPIncu+Wppd1lK
uRb4qqEk9Tzv5IDltJb0YmwSPY1CzGEVLNUo1tXhVmzSZSn5I2t6ZRUCic/kJiG2WmWp5Q6u1VbC
RCi/lalyGeAu5ENBWx6FsdrwQvaHyB6I9ThNezU6wv0hy4cy8GBUj+pw+PPfl1kC/x7Paj9fPP4T
muy73C75oz/+pIo/Ubbd2fyf3HyrJmIV9EVTgQfEyv+kibBgXunx69bPmghH10SkQD6LYLkca6JK
VEQh9IJqHZaPNRGJElxSFATlIBnBAnvSRHKqgSIC2yFBpiXKRPkVTYS6wrEqku14oVxIoV4IgT19
rYqNNAZNHuHIGbGhFllg5nlPWeS3MnOF6qscatQaZcmRAn8pJtHaLbqU4aIyUdOxSNQeEj9f+HTk
QkSqnNOhqHVvyKYhWVZaxb06nFVjzkr33JUuG6pyAc6VszKMLvNcTpkktvOuqxa+0p55gUhtbwzb
W1fLbRl3oylScla3Us+Usc/ORfytxJXH48Q3hrTzudijQlcz1+ceFs5aMb5QRvJQpyMMpbKkuijN
HmVSxxTJcX1s+GrlJO2gI6n7RvxRM2s1KpkgYsdvhtTo8zYH4emou5mSfE8j12yKgXnBaHgBMUba
jFzOCr3NejBYnjxTtdS1A9e79nDEQi+c9ZXC+mySF024FDLtLC6Gy0zrbSIlqhlV9W3kqjHTJHwT
JhojI9LbBBRVMKNIuFcigQkaWJFyuNRywXNUX6tZ2NR4E/uaLVcednqNmtTHk0prMPNzXqUlK0V1
pWqt0TShTSrf0rTiJk/iCz9WJ6XoLVs8zxXNkCLvW0Hq+YApE1BdGana2E1RlTMxMjpXuAw6lyut
ctZ3Ca9kbFVtwMM6QksvCIXlEIWNPsiNynJBC3kzBBs/rBobBb1RaxM5wQzL5R0c1BxY56uijmtJ
ZqMfrMr+VhsrcY4H4rNx7Fs9z6uQdbhNeZ+PiyCAgasFPJXKXjalvuixEodrNSlFO+3DVP/b2iWi
aOCjYa8qwpCjbTetvvBUf4oQ4FTpkV36UesnuwR1DRm0XoNztXBmBEnAAj1FCHBLA0sInCqEJERC
EJU8RQiw2QuCUGi13Rm0Cx6e7NL2nC7sSVAV4Gp3wcOTPT7yFPBalR94WCRSECB/ESO8kh1ijmMf
G/hKFUOxfHRqszJ6VJkkXSpoI4PJsNr8PCvvi1DjQr+4FbSJ1i9QeyOvUp9lPs89g/SGD8urlO8l
cSLVV7KLWQvrSooDJrV6E+symw4Kb6gesWzg8GuvWLle6g2fwkpmbs9oBHaQ54WD6+39KcaGkLLu
fFy1K83MzcSoeKzvvvHUm4w3sjxXQ32cjjaeRoY8la7ab+Uy1TsrP0PsXjEFNupI9znWLy8LPrKR
uV+FhAUZb6eCUdv1lC7raWRdtPdddx5Zrp7MfR3TSWKRlLu6l/Hapk5tKwvFY57HNfg5KazIQLOK
V9B7s0a6wC4vPXZx8SAbDy1LuK+rOaPLtOKC4UXwGG9e2uVUWPT32Tw9yybZBINQstmW58U6XBLo
qWKhnsHnqYMvqE508cy18++e45oK16ALzUgszwj10AyMwrrcChpMYrOwYFjTrdCJ5YBsLDaRXVih
TvWY9bzRGz1x8vVgRk46GJ3G+kkBvbv6havTrz08tOAVTwzEBCZxjY3mwPtuKk5CpzE6YzAKRvjo
FOf33TwwPKNnEae66Lh2PfEsogcwZVuxQBKemhWvzwJjtKNIT3PAJTBiwA3rxMCmxHudTHozYQm7
7vh5yDuW8oHlPNBFtvoe8gjuYHarMI3dFYxyCnKl+ggyJhwiN94DfGj7rWtQIOdCwltqdJZiYzs0
RzuAD/sc6SM8LoVlUgAOvr5tWDOFR7P4e/NQM41LIfMKVk8FLhtET23iwLKG755lHJA9r+bIHm3P
EIx22tqtreRGUDAB+tF4PJXnNzErjdq4cc/wRLGymXCnDRxN0KSOWTXzF4mTxoxoLHJarvCAJ7CO
fNObdJRn1rabh0KvTKovPaucqg7RQaQzz+qnvq4sWhiKB2O8H4xeb/XR1IWYp5oVLcoZKp3R7Izt
WokMTWTYjozEII9aERi+6TqRhUQOwT2MJYBvH6BNzbaeFjw6D1fhWTaPzdg0Y5hAAnCEl/WMTpDp
TqqReVOke7Y6wSadpJep41p04lrZQuQtCOLOa9Dgjrdmx3uTWK2erVWr13s9uPDJrFu3l+0KVsrs
7u5uPkJH8zvKEbu7r7jjgxCmeVc7hAsgU37WWc08mgRstLdzIxiwGgVDXUY8sJbWrGQxq5kV8YuR
+fq9N5WMYHoWwNrO+ObCPDOdTWa1oLqa4c29eXqTGy3fLnXF6majoQAoiYOtfrJVHRVW58hSk/La
qQJeXBSLcQbDtFJHh3FEzDVUnvgsnYsXlRGxblLD9YyNs4JJhlIbWaqLRrCoZ6NeOqWjmD6sysoa
7fDMBYXTFg6GBZs4GTKz0FIxK6eepfGL/CbHdobAyty3TmBDrrCsl50lzhsrBa3NOKiwq0dXwoVQ
L9SQRRv6tQmt5KqwKgtsnZ3YFKIBVhSst1WH6gGvHpUZT2QLWaLTeqwImSIa6qyH1emvgkiPNmBA
dNf2HASfITpx3Bm+aDquJay/6W/q+xK+g42cMPlCXpilTfR6sv0khSXawmqEJFCvdMpUhnjlFE41
S5zaKPR46pryhXeFMh3sp3cHQ8+u+hswviwwKFiIVIflOGmumnmzNRQT30zmLWxzb6fUAdHN2miN
3hh0icFkc01PLUEPjdqqucSoCYbVkieJgyZYZtGsn7SgOJCLggpvtQHpgV06Z/lZZMBSBqgHszVy
plnapHBUdrMUuGcEhgNK25oJVxapnRv+dW2AooI9FsCCbhUrBseA9TN0Dutl0pmENWZpDGY1K2bK
eXwt3AUBS7/7rR7pAuXFqoblcePeSxFXb8SI86Bhq3auEJbUfLzCBSvO0KbkJYdf3ftqVa0UWU/0
CLHybkhZ7N2089YaPV7fURU+UVt0Cv/ZUQP9Vis6HUKTTuHjjaC3EYOOCYWPVPAQEvH8nNr5eX0H
l0uONnCl5PDDvUGbzESbaiUymbB+Tm31sVcfPiayQWV0Cl0Tm9ggf37uPfS9A5K38/w89x14Dkhb
3oFUcqSrNyETWY5NEKLzmdcwKnBi06laTNA4EVXosziDBvDZCt+X3g384t6EBkgM85ROYAZgePEU
/qilWyLwrpnK2gwEGzfufXGm5jpc9PTVCl2NV7GBeaLnkJoY6Tm9CT3WThozjz2WGhJTbUh1ZPAw
N92kfWjN9iEZmHoXQ5oOrcar4ozYsQFdk6kcL2hpDd2ygEkn09CoVsWZnZh/28AVqC2gRmQsEgR8
swTM0X8KXOHA/1Hg+qPWT4ErhXeDYAleXwfZMYVa44vAlZ7C638gJ1YxRKjwzjXYy/MUuEJtEl7+
sz0ZLUKBCuiv54RahhcDQS6tAFcGkm5v/ULgKklArb2MW1+LLr/itpJUbmpVTVpHIoI2H/x86Wuy
O4F3EzXTirSB7qvpRNSiiwI1Ch+HlujqiJVJMXRkksfhwFXNBfMYZVeDly9j2k0K4oaGmggb3xNj
K/QVU/Hkq1jZ1EWoS6lvyUWhoy7RKxHs/YDPaNVqxlCRBaHZ0k8iW4wSpx0klQ2uppmRHDYDSwVt
YP3Q4ltFyW8FrwSOLVPj865IE8ND0dfRGyDSFvSyKL/F2PV4XoFnamPVkQNUsUQucoYEahaudB0O
fcdkDa3EQn4Aoqi35FSki0Ciis/CBGGWeeMAJqU0UBYN+ug1ZBb3RHRG15t6RIJIuC8H1mLVwLi7
lKqOy2FkR0RrGCkSA7exMRCwUJGVa2rL1HhTw6y0bTzrSsqQqgJd6Jk4dnkyppMgcFlcemAJ7car
pw2q7ZAEjteGI49RdoHGnlWeVQwPKoErUqGwqkEhz4LiSqEFC1syLcb8IdCKyAjHsjXTCHd6TYuM
DVWOuRJkK78vbjxcfIsTnLNeShLD9eRs2RByF3rZSkmSizopkdH4acaEsPAZyaLILAOMeaai1ikr
eubRGBtuqCSsKJvpUDW3hVtlet30sYlR4E41T9K4Kgu22sjzFMnLEqYkKemVMhaZQ2kK5l0a9LYC
ymbIxfwrVsdUd8vOXyhF61sJrjurFv2AoYKedYgEvAnCqzwoelsSGwoEgkBCvcynZd2YiZDpYxAX
utxH6YVSpWAMI7WBWLEVPKOuMOQ1VIB1Mwq2GweXQSFQVhHXN3O/4WpfOV5VWQTJLYuRet4Nri13
g95Jo8dEVVV4Rl3DH921nMGBlh4CrwGCUVU661Fuxmi8TSLpHkewchs2xIo+hLmVe/U9HSVWNJhH
lWfnTWSqfbkUIIAeJD5GS9ENRaeqOx4P2U0YSy0DbmJY1x72L3E7AGhR233rmpHqsjwuyionzFch
KK6I8E0ZInna1PmUVrAMC+rWejmCvxxp7LIUATMSaS5lXkv/xvYcyktweoQSSRFVut1s9Z/sORRf
j+35D1o/2XN4ZwVs7oI9IXCAE964tzXaz0QE1aCGqW7PrsCR3q2pf7Ln4AUInPCFU2caRrBXGmjN
JyKCngLHpCoqsBFgcBTtlwhSvN1wdGTPVQXOnYITUyV4+aMEVbhjHqKXhQY1JPEmbZB3N0nbSKGJ
ihSWYNLVyqoktWimuMf3cgfxQx73Mffb8C7FQzErkqz1dHlENRvAcrs45GFiFUnZsVJRTT+NJ4GU
sRKstexVxhheKSEkG/LD6DaTNL3PRwj7cMCFDhixaBb4VxlZyWrEfNnXZZqZXbPxYwi31eu89+0E
QZ5JCr2OQp4kEEoilVUIgi43sdOhmCZNZ4/gMpLumgwCqGNupuXtQDOWAI2IFSMilEd1z9IgmxR1
sOj6ayQtSr9hMBzuq1eN9FC287GFJF/41oxnVC51Nbipcp9r2rzBqh4Gd2oGvGEisjE/VwSP9UJu
gC1hbh7ogf/VdeHldg++qrEiByeU+PogyIxmkFAJnp6OUyHtbTm4LuWvNLgRxpxHZQRD8Saa7zEc
fy3pZkAa74cYLL6BgsBwI4+NmKvqyvW/UgmMXwbDQXbfTTyIOQcxnxQSELOeaHTqfRRdDlmgo+BB
KmMuFQFUktb5WDLUXqfJWaBgI3TT8zStnbxXTFXz9E5zda0v2dbCBJGst7XICtEKpfsUMGRtE4JF
bIhDvJqljbAUhUKVjKgko8/gpaKQvScNGY0Yt9Eix1IMVMCodaNBkrh8UKSSNLpAShnoKU8SJFZn
kgAsi09dV0dyoxhFTN0lwqRm//BaLxSzNhWcyrWl3NMHBHlwFy0rCKjlihfUzAfKgw7yODSwenQN
JVaNXLoXU5f5A8xUWXO/8IwqcVlCMQ+jVVlMyuJcSbWJmIyzAESI5Ie8umyG29oHyyd0PKG+SSOf
CZHL1bGiTCsTlWt5zT0XCIgGAoPSk7goDqKJA72pXD2Mjbjz9Sbp1qHr6y7yTAUHwJPHveNHoWyW
CEoBMgovNNR+lSvfiCUItxNqakUArFdZcZyk4wJTD/7KB6MlTgUkdJNphhq7ZisAdF6vl8F4niid
gUhsUKXTvTRATAbaOEi1i1j2uEcrPMk9jQ112XJBUnImwGWslUwdgLpWq8u+BD9IteGrrLU+jwPP
ruQ4hDCgDJjcRUxVIu6H/YKMd3lqt0iw8BgxL26MmIj6UDi9fNbFGas6W4sWPpQBxlSdBFiyhqQ9
a922gdpAfikHEvBUDaS/QQqcXd7yrAauUfVG3iqyaqlF3KwVqd6MKvqeC3hVVDWHyK+adfLg1G3N
2jS5c6HK5yWpEdD4VspQzPNUdDS/YvD2S2A4O4XFWTVN85tYvO0UauAQXybeQza6DMoGBpQGKrEE
Cw616L9jsW9LLQOZDvvUVIw1KMGBSf952R3eTXfky37U+tmXYaiqbwlyINCRsmXOn30ZhlQIonyF
wg3IXp59GRzOBI8lKwr4VllUVNiB9eTLtm96EuEW3u6c1OBA7q/kJvLWYb70Za9Ff+TcX9TdXRSj
rq3Q6Gj2tOOl7juQzs6IaEnEDGdNybLSDK5JziFYlFllwIKWPZ3EemW0D+qdHAHblkIMNmzveNcB
+Cp9mEAPVjrrviugYIoOXJXZgE0ERW9Z7esixHDfO5VDAfCc+rzNmLs1WHqZMXpOzxOghR/ks+A6
nknnITB/RpBOB2EmEqD9i5JByg3CKMBJuAY8r0usVnG6CVxQVr4jr6hoNXyY9A/jA4ZvailMhGdF
i+BCeMCmcBt+NYsLQlkgGlD9XrYO0ostnyvx4Tq66K7rmXybMZBY5EAyngPZdi2sGiOd9bcdd+fx
LHQ6XoGlmEvn6GyAUgEx1Xl5q0CIjLayPc5VeZt973iNdDpPiRH0jkgYEN8Rg38eNr1+DnXLLtLL
lLURlyhv5vCrL3Gh4nJpZdosHL+JBYNm3WbYNB5POzO7kyKrLiaX8o0KtH0xAZNhKzVD02oeq6yw
Ao8XVz7Qq4iHKQvN/ibbBEBbG/fIlmuWp2wgrJpXc6gjAq9ujYURCjqextQqwTOJjERGL3C4FgPb
BlK5g1XN4UHwkHzVXIHAuLSSc7x9amWB5E0EPHYcmltyDdonQPmDyFJ6v+sGeoU/TflevvFTeC44
NpgAGCO0h/GKuRlAjmJCj9N8uI47swV6yHOCOQFaXgLWv3ZiPTkXs+0zZGLDI2De4B+ImJx3MsgZ
4WkAS2gB3cFwcp8FtnyPgW0frQgKBcu8NP1O77yLwJ00D/G6NOKBDeg6yljnGdpgVxorS6C4TJRv
fR+yGhPuBaql3OFYh0REXUiIQTJV3cJF/9qCCAzSAOgMxd8pYp6Dc46sVp52D5TaSWn716oINCz8
0unwMOXOnSl38DAKxelhGXeyoSk8Hh3wLNpgRaE5FAbkUbjRNclMzoDKgqVAF+A++4LFk8gEb0rN
+FyLDODAJE6mehGaTcTbqxr2vtihkd71G3KTrUbC0jt6X87hU9BpPSc3pLQQ5ZXK6nl8DilnacG9
yOwJa6/gR7YKjfg8vQsn4SQ+dysOObSs+2yVc1k15MjIuQvr4gbuSFNwJ9unSFOQCx4/RhbNHFEy
2g29h77g6eEERjHEMquv4DOSvU25Gz29W5Ebf5x4KZQsYYeOZHQCdxGH/QGZ03cGuQGZgBeYQBtx
JtmBoMPDI51ksFmGx5PVueZE1ErOyH0918Mw5iBj3oMw4aSDQk7Gk5UEdKIe30EPhNggbQb9aTN4
fn0llRZIXvYcLiew1D3ug8ggV3wnTR8HBj8GoNNRzgbtHACBp9Y9DycRuHLj7+wYt4eMqQJeSIJM
SAJP9HPHOJMuXjvGP7V+doywxwU8GFHgKN02lTtyjEDYYQXe4QzZ37FflCRwegpsfMTgsEXYxf7s
F4HeA7pO0eAjFH77Fb8IPN+f/OKR5BjG/XI/mtoWERAIXec0sKaKSjoDjs2Iiy3pIeqtVCxCP/H4
IOCK9QiYmhYoMoZGZd2JyHBr8bbqJJb6sNqkiZLJjLQu793UlKT+LCizZZ8tSXcZYnRberUZi+sK
YttqSCHQXMVyPIWoMSkUyBcrAvzE98gF51g2SmGUXfAQlNGN6I0UyBrwU40HqSAZz+oGMsL/x915
LTeOJVv0i3ADHuArLEFPUZThC0JSlQhDeI+vvws109FmJjqiXyekUkk0IOw5mTvXTsSHVdy48lgc
lPm7nuMfYVZN3l2Y7ZV4MYuqc1KhfU3E+jlMkswypuksiPpnP5t+L3gDOvtKme2iUrwJva3Smtuj
0ElNJSuRwbpqrw1HWyy7nT78VIfCbTrKmuFpHslrSFUau1cNTzfL7eohO3SmZEguyo3cCUEoDO2h
mvSXjJCHSCDaQF5tVpr+VqUjk17ptENrI2Mip6mE7I92n+lvI+KTIqiyBTvyM+7lh5P09/MktmdT
FK4rJpFWbr/CctpFsfyw9Km9Nqv6kiUmNW1j2it6Qy7TJfCATD96UXmJYm4iofWEjGFUuXOPF0X3
phHNSkQB1KqH6KZivsty8qYsCzfKvBfumrW6U/2etGutkqVX2VNkZuH6MRnrYTVuMtmU3ial3fel
mdpZsymotMXtE7idE8/TfqxW70UuO1BCsngektjJO7JcZRtmJLDUycSHeA1L+UUJi1Pc15olPXqi
jyJhfEzqjaq3dj9N/thcp2Er1af7XXoVUieqKh/jlGUmmmVSNY7uTPta7ipyYcu5aMVyejSq3FHn
n200uppguNNUujKSsmJOfqfshuphSYyjhSbZXUIxJb4HJTBPMVUMhB/mEPuSkNtC/RIqH1PyBGlk
y/e7PxuQPBOl+3qT66VlxmTzRmHHReShwNhlSqHSjNdZO3uNAuwgiHaqPeVtxiTcryyTk9vKH4oX
N8JZklR27WPTCWLlVuKU2IuUD8Q0kqjkkicM0pPwEINUHjf6Khm4b87/aJ5CKcFAxqJXpKRQomCQ
/LvhmF7BfxqO/9u7fxuOAX3JRejtTHkG1+Qf8xSe0kk0UN1wRYO4/qmGoupLkqLr+Pc4xxnEfxuP
tf9TJQZoUcH9biCS/SM8WDP/qrn9ZcP1v2huqpSrk1JI1FIfbtu/6vlLlh9qfa1m26iw5LOjHIm6
a4dCcvEsJ2sh9eB6BMmqyCsYEGEX9zLgyFfjtm+cgAoiHE/WVmrp+/pLPIt+tGs9dV/EgTaQ9ozH
0DiUDxvqp4xRriQ43U8x+2HmcB16YFaeVq3D6FWf9qlEIKk7i/yzG84UmK+VTRTa7LObtCY8X5gg
OXWN/sSjyitEIeE6/ElOPpCepW0N54F6ZIud01CZjjer2Rl+JgPACjF0Bd3oKK/dNd0on7P1TAjP
EqV1MBcBFyC/yzLXnC19Kp/5hWj4jDT1cCLJyRHUbJiO+jisdvP4LUigDSponvUAxnlpSjATJJMn
9Ccrv/Rce7YhWtGKnArEMQ1akA8HklLI39+al/I0gj+Qu+zVZzMI06+hsuJtekgZQFAvtcvM/APD
l6VgM9JgrQbov9dqnNZj+UwrMGtIN6USWWn71LSGJc+BZnVa58rdRzcHU+ZOj+I9o6CSsnExFZKI
tZe22qvCV3f918/s9tvv2Q1gRPfZcXynt4FS+c+UCjvwFVX0hqSFnUu1P0xPifDO/mn0xIldXlfe
d5Vdo4M+WvKQ2uKg5Ef26ii7vOzhFSOrL1vDQ7HG8b7msdG4LdDSshK/rQgQDiuYH7XPZzKaNNB8
5MrR1vxEvQ4RKmZTu0ysntnrG7OI3GplHvLhxnDrdmnsy3f1SUqMJ12vXnS58x/Zw66z09ihqxat
Fb0kL0Clv7Ag1TmdFL+HN1iICdAoq/2ZDt5kEaHmlP+1o67vqao7IXXy1Ikn9pubOcO8Y/IlRI8l
R9lnp5whdCOb66RsrP7DENxSfZ52upe71OQFp3z4gn4oN62P8jzqF2pL6VKbstL8wCVhklMqaMIH
Zm/qJM3GvNZfqvl6F9/Na5ysKze6oRFYVAMFeZsdR4ALSAjTSr2CNPQcji/JmXhcbrfJOSdsby1T
Yg66pLuQQqUvnaWzsTf2ncfZ5C+4TPZmrR6uNLpD6s1+HLzeBSvf5u2tLL1B7wNxy2fJr3fdT4Lo
rGq+lr50b/olRP982OyfBzRKbsVBCiL/raMvbDXVG7w4AI64CNBKmtM8ninRt9u78yMF+Ug2sRc7
KJp1YUcpVCHLf4BLsJ9JHORP6VJLu1LaTVzrbobQUY7QYbzczryEn1AJgA4GOMw+AW5zG+ZeKzJs
e9SdITu2G+V2ao69X/aOTp6reNK1Pre+5kr+cGpLUKxQsHvU7ZUlhLtHZBsUOPttrnqnE6Jkn20J
A6I3+drcGnt1NckEkU7I6I/S7XR6egomfT2CnYUVbIlyaynumsVZvnTA1ncrS70eyqVTvkzZhtzT
LAiW1ufEm46GulXEjWp9Ib1sUuVJzI5CvLlqdn9onu9vq5/ic+zldnwUAib6UQH4tar146Zodokf
AQlcsOvU0QaKj74Sr8Ex1DUAhgSvZmYWuVXX2LoKqdF7833zWAFMzV/Ce5T8KFL2IYaO1bne/8/O
67/QVjyyFJWoLJlMqn83r9OF9E/z+n9792/zOuQuyK5iEDFR/mKK/lOaZYLnGiR3KIx/LKXRXxVL
ikxbIhBjGIk/TOtL61WeEkWV1O2XeeEfoBF/ndX/suLaL3LiD+ojdHjP/SYqdJAvQ9qZulMbUGOL
yMe4XLnUhs39lKwLacPkPpmHZuFwRCdahr75R3Erj0KLVv5LXeNCfZxaJthtOf94OMhHDeUYu+aE
3HZ7mcKW9KRU4J5Z/VatLPEoNtQEbkPrI9Ck9Xqptp2pLd134tEXRU91hlPjEZtLTyV4DypGe+uv
wO6JW1z0z+yCABEekExu0bhukvfHmXK1lPp5dHmsdu0+NmubV8+lV+i+ON45pv+jUetymHEjUrk1
yeuX2PVvz26F6/wPVpr/9u7fz24VBB4JgZ+/mPU/nt3o7Rr3IpHxp/+LZv+tUoyEDsluwvygpGN7
RZP/LWrlKex3K2OlS9wWYxHe/8npbVJz/qu6/vuGS3S5+LOK0Jarob2PmRiIfh3fJIksUnR17u/B
iT26892JoWMN25AiK1LdsHfq1hdaTptDTexWI6i3HuHtsJkejlEN1iz/0MdjRYi5qeb9iIZr3vQ4
iKYa/M1TOKEjYrwUjDQcOqtNe0v2ZR89eSshAXd+5/fIsdc74aEtL/815/Daer0n+q2n74W16Bdu
4XZ26SiBFlTrxC9excSOrtop2Tdb7aQf1IMSKMF8EjzBK9yy3sgJgbYW9B1T4uqOHmyV40k9N5Ol
nse3SLbuB3FjvE1H7UwNL9sNb5hTLuLDVhdozxZejdJZaGhtywMq6vRN/tn52Z4FjUw2SHG33EkB
pnXNuRtsCyrKaBtbs7B5kteSajJ9ewvcPexZxuq12OQO78291WvqzssveWu3l9VrFO0SiT0wjEHu
tSKfqSwKtlVs6qO2ngdPQFixecm9d/iQ+lgfxwh/Ib/xePpwhU8efjS+hh1py87s/PYyXRWvOWvb
VMxceZMpz0OxfcjEl1b0nPBF9e/0eM4ODSD99FIdwk1+knbSrg+03Rjg9qvfDWDa2OpPUDallxyB
VRMrJkj+YTzN61m08sot9trToKVW/GgcY1ovNCcQ5nqcN6CTSgqhXh0pbbc+HGhzWbhHGFDAUABW
H9Pfa3mYr+o2rNxxv0ChZW2haTdfnddvxDfpfI8tNO/mzbhpN9TsBjFIeU0FQjrhoGyfg8APXmNb
v6Au/XqxdJ4qJ7aKhzvcesxHiOCdF+/aX/R9u459oNp9/nnfk5nYopc+Lwxr/mIeMxqbZ7vuy9Cd
vHnip+QvbzrBzj+c0m03g6f498C49R/ZKbEurV04SG7u7CauuCY6Ikbr1rFX8FjtNt5oqwS/kYWU
HNqK9dJZK8d0X17Sj85VLFi1PThEaWPYcGxtcz+hcViylTl3L7SrreE87LvHAL9XP0tbJITmAuF5
TgIrtBQbns2G2uazdu+zCwfgDusQWjR1WohPAW9I6/TeYg952N/3y7Dttomvu3cWG3uZV3iVp7Oq
mRdtwqfBWlMMDozEMl1qV07pF45kY5/i42o/9rq14WA1SamztV5nN+uHf3cS4It9tx2201p9Lf3U
i9wEGDV2VqcUVvluA5T7u/fOmdnRiDNW7AzsHmry2BV+kHax7qb1cejdFk47cUzyit5VbNHJ3cgV
nHiBnG3JNYFT00t53Vxn+73aPQ7Fc/i22nQ70QNWn+x5M8OtU8q3VTZJ92SvCgz//lzsFL/a9W7D
X3Ew+3KQGJwM6Q4DQso5McOaC24CUQ42B/q8mB10a7bxt1rmsp9R+fMDguJOxRCiuUTBTmM/fypO
7iVe6Jx+GvZrzgsl94BG5dRuby0eDw7k6IJs60f1Eu84AY1b8qKdjfO8UY+G3eOCWUD42E2Bxw13
XDM42pMrukBlLBZZFc+KbwaJlzi9heFk3THnY2Kx263BGTs40Xr0R1/YyJ56ufssElZfwF8y8/ls
1GwzhLua7RbOCL4N/b+g4DhbPMD5h2WpVmw/PUFXYP6JPBOvhWnJcOQHjU2ZXXfEprLCcFH48zY5
Jp7JYmr3tXJmP/TqzJID7RC7Ek6KkWWvSA9w52IbyNizku8aLtcYGwH1sAnXhO3sfw7Upn8BeICf
WY77DDnfuoo/eepxdYO5X9B1/e6EqScfa7d0BdbBdFqL12iRHR06J/nQfA4orpPK+VpdR86+KNC3
PdJo6kBdv5ZniWzoExabAL+5TDlDDqhFvnJnqG9GmNdp8B4b6G2zvSAJ9vsFK68fWxCM6gi1Dlo9
/8w460DH8UhGQa54jF81V/FCqqMNk8b+AtB5urmEn3DVgqNu0aapUJ7yc3mub3fF7fcMcFO57vfm
p8K0EVkjADZVHhbxPx1r6bLODTABoRHeYN3+pmDDTZz+I9b667t/j7Vo2E4MR3Ky+I8R9P5AMsh0
0FvaBCxB3i/07g+xFoZCKAdYPRViDvHwD7EWVDaxmyxLdMnUV/8k1uIdZCV/Dbb+sO6szp+DLTXV
I9CX1YSz3u29pEa5+YYFANYqXlbHsbAkRsfByT6676qy40PULzzCAzA0cnXkJ8QVeTNrTysZckGr
A3lTZE50UqASJgxfo7x889fEKPWWjU76hP9Z81QQZaZulMfOfvBlum8T3EDvoKzL3/3OeENCMwdH
NpwoW1YAKEImu8GDf+YD686XOluq9hDATeZkjVdpnu5LnroZ3EeA9ck3fUIJfbLjj/hQB83T8kj0
LG56Z7LLnfaVPOsbdSNvdP8OmTXbvJqi/ZaiMboMvqj4ICDNyWj7FqyF9CZu7h8aQJClg3qwp1jX
2aNEtXk8FwfJk7zOhbnQPDN0eSO7SQ1dsbbGN3k6vmUN5OLqYMi7/O7nyGTf4Qbz0HP0vBjnDCCR
xT4Hre4Nm9mLnjsceqOjeAaPxbNdxhZRUmEybc5fxpGqltFZqeQv7AdFFgaKyUtARDa9YqNCCoJH
AClhjJ6wAjOE+ComQ8NBwX0osBj3D+RHs7QLjuuyJA01A/fXY1dR4d+ovrlXWSrFK8TGf9nDKnfa
9G/xC0Ere8C4AI5czL1+lr4ewepSfLPFJIJf02ZP9IqGWvC+TvQJxkPiTM2KJ5fclEUq7Bp8HxgO
j4U7etpFPPfeCKIi+rxS5KNh1PWHw4cZy2KS5JaalHQs5Vi+5W/xZMW1R0qAXz3Z9Zw5NIrYdRsA
RMzj3/Lt/v14091uIx31W3iVLs3dMnaPN/EWCdZDs5ff1X35BiSjWcIlrmwTa+Eb1EosBknkUm2K
Qqv6aJt121td7q4AOvSn+9NKoYGGJ0VOMbtt6z4ytGoobrcQXKNZG50NSApCxyUiI27h+4bceSPB
KGD6FJvjxH78YpHDdxQIa8HLtoYXj3a8f16cmooIiyLh7AO5rKzGXiTZxEs3KME2YWTna2uMcirO
SZGpeF8HhdXvbsOL4s1OYy1vxF3oVvsCKymOyYJg+1L9vN967KUx01JvL6ZRugQg+r91Dr/Pfrlm
IsUMmfnCIXwfRYuaYU1hcGvy8J2nlf1XjDEy9KwvE6fm6gnp1gwIhKwv8Dn7ztT8errvRhRDIhkU
SNvYlIQo+MGYcx94M1dsX/0pHLJrcpHWz4vHc/Bx8V5proHQjJSfbozXo4Lcnxzj232zfM7Xl2q9
6tb4XfSW6HV41tiVdug17917uQ2f0Z8ffJTqp9da843QDt97yYboi3IrwwEFYSq5ZbFuZ8dM/OhY
+ItztbgmTnTMdNyllilwUVPJpACIPS9WF9uoiu6e2CPNBaaN/p5I9n2PQdgRXsQf6nNrfelOgSnv
2m7SnXSezy0mRKx7Psg92rlkTVeOm/khRH7/YzoYWwrAXry5b0brp8HOnM/9JiOST5/Vt2G6GIQW
3VvDKXVbpNXGE4O73y6uWhZV4mnUqRusZGtCgP3A6Ax91WPEyxHo5zVuPg6Qegp3xFwW1d2Acil3
fA/0oCfesRrvHiyOQm1jWocPzU7W9ZkGByI2LMXtgvikvhm+doYydvSjfhGP2n51VfYzxkp8HayI
7rTb0Kk4UMSB67ShvYJ9JOnE70vCCXh0x7nLuQXygjz5A7euVeOlxpXoaPuYLRTOnA3jwwqPccDX
bjwre5ScdJ/56U/1ZD4PJ5o2xGQ0k2ceo8OucRZTZ7m9Y3em3HCOjvFoAWJxOPvPp9GKvNEKA3Ow
zBH22+rJkxCwPONW7ObNCs35uaSAkdj+iovhaXinUKKWlkjA/0ocfUUDlw4czQDfMMGxiSmy8U6L
DxETsY8F+0l7UjmbMd3h9xW9x2EJ3osg+Xg1zk1h5S/3k+hpG+ru/mwPjkJUSwJ2SD7LbfIJkLMr
X5UD/zijqHRhQe8/l5yBq/ISBpyP9t3nHDhM7A9LQK3PAnClHyIGxtlO3z42hTME3AncpQm3N+yK
oNotgf5sm0Sbq1uJJdlbImlcxNZiGV9sj3effKGh3AvFQAqXW6fKuQfRy2qfBuaxdRvcnotXtiTb
sxrHH67Ud4obmBhoerfnx1w6K6BxEaFiLKkkPz/0I+VrRL/CLm4iJkh8vtq29Iwt7XaydXcmEThM
h+pudWfS7S9jizSCCHAuLzHZsW28rmofiMA/dqP9i2pr/OzGzEWNKkXRY5wrbqHsUS2Dhxs/pS1K
zEQ5HqKgsDu/OAuf2WbYD3tjK3yy5PqIhBCyukwhI67o6afxmuP/xz4sbfTqTVWeBK20QLCH4nmu
mdIMP0e7gCHTuBxTiX1TPKDSnenuUF3iaQ239GTR9mfh0jquAQF5v3ZTI2USdODoC4yMHSUEJwG3
HLYrMmcQTm0740m6PEzbCN0BnhIPUISf3ukHxzyq2OAz5FdH/jLOo473eSCMGF7vx+mzMD2VUogc
eQ+7W69+VGvpXQuivfE+EXInlrDRbBjozbIMimoEP9RcDroapKWjP7Veu2TJz51FhQtzLVN18IOq
4Sl0u61xouUJf51fUp5mAnRyW9wSdAXiZ+ylx8dG3+JJst7fh5gftuv8cubn+wmGcD+tu214IKle
MmWbo0ACn1iSm6zvpOgmtJpAon53zmdKWpR4z/ku3y2Rn3iiEENcgx//vhbeYozC29vSj2HGNL7M
cy80VPENhLCOtH7lhO7KMRz61Xirdelo/EZ3FGflPPa5n++jO/WRaTusBfLv0E18wFc3AoSNMajL
36D2s1fzyfrt/oK8ZikBB4BqGPkveQ1eVKy4wHnRJveHdbOeT9IPqbQM8nNxLW5TpIWGdcgYq67G
e/jEDRj2Obuh3E/bCG4vP6de6l3kz6Usts4oPykkmdjynxnC0EfWaB4e+RUyw8pJEEpwPzjtTrQH
tyfcMi4toSvSHc+9KIHhGEHOS+8eHbRORk5HHGc8UfB2u/UilyQuIM3aQB3IMGHtSutD9xigrYHy
FjKCE91yn1ODHXf3HntMKq/CrtoW4VZ4NoLYq33ctM6MsznH05wp1E0l+4Oz6CzwwbqbfmffuGZU
v1jCOO0o+oZsx6Iv+hnl+rtp35lJv+Lv+ULwBepHaG9J782a7HCfXvKzhrNfc6hCdZce/7bxc7q0
t+pY+8aJL8YrKwZnHewSy8thPJnX9k1no4gHI7p5pJ/zu8TpRPEqED1p83hYyUfHNVGhhTRB+p6+
Y6EpHH2tfxZHEZOwnVLplN2Jczb1tJ+oOq7q5Yf41MiWcM4ZfxhwF2+57nVcDxCOq435VrQutoPa
MjiJfLjd99VLsnWv4m7axT9atK6P8FihrryT3HPpUsqs19LDQaZTjxlrNjhX/Bokzov5ONnU+5bS
LGKKHx6UARbMj51pXfvJptyLSIh2tMHvqMevAADt1yIMV9HCJ4/UMbTZDRcMNnrJdq/ZMhedRcWO
n0VknslJT3HjTL31kZ6KZ5G+DSfZ+yCZcpLtwfSmwFzPjSWz0fg0mC9NR7MpHfq4cdbFUeucksu6
2kBHpQ6AaH8VrtVbujuN9u7dtK6c83yZK/DWGvlKdDqmkIFZX9rU353XvAlAB9OhVwkw8heJeBRt
gUZMhrRWt6s1Z4tHUyBbwQHI5rINQXzU3zpu6CifI9m/a6gGw7VmErJCxcao1JIcGO2n6BVBF7kl
japQJMXcrmRncHCAlB/Rk+jx+BheCN2WJdVW+6JE6/7KcF9ZGc78mhkD9cGJRUddnQ2mQdy2sLxz
8TSauyTF8LTaNaavH1FskGXQZAKK4UfDdL/PmTOOuNal/tj6HcT3GPwvCxbcflylAakGaAoL+reC
BR31/ypY/Me7/y1Y0Hl4uS8H/duWjkW/7BXDvxoeLs/gsaJs9Bu39EfnBV3XAKzAmuhuCH/6R71C
U0x9ubf9LycHHNQ/qA3RG+k/5Io/rfl/uMKNZjKrSpaDKACj3EhBtJOO+U56myE9I2d1LGuHJPx+
WJJ+qbem2B4pGXRPuq3aqJ1MZZSCttE1fgXkgU8yVhuaEYnI6ncXkzO9ioydFIQfOAWLbYid0Onp
kjHYdyxhs1PuxxPzi3yo3HCPAVfXMjv7GJ2ldQ1VkfXSOUjepJAytWM87BngWnX5XZCc/k6N4VU1
cZbRhcTQXE12zO/soCKqP1Uv4bnchfvRo+dgbBnoAKHbf0U0bRpRIb5anCOLPlJ8jMgRu/pZYKZ9
Tp/63arz58gl+wwp/74UH+lso1gULzlcF35EwwlLm/ZoK2YmahWax84BVFQqUpfRInsZ12EQeSRB
qWqFp/azDJ0lpzqF/TpKn1vRWhFMo1AmgVpbItoCtsxnfmjVeWw30TOPal9G88YAgyhTZQ7fYYFM
RE41uWaMXL269BmRawRLYzObsxqVnYTHQd/OE53jgj3/eDsLl94UY706Rs9a4/INDIvQxL7jJwc3
XTaOh6uXWHAlIo/FC5PRNAfypMkx/Q2xN+lbUdxP+lt8I6WNsWEWtgItwTYp9ewX0c925ZAjNglz
EZp5d/859j/TyQ/xQQxy4pRyvL+zJyqaxJVResnqyckSuv1cp/YIDKWWVxkzJnurnOVrFU9+LabL
TlJa3ZKFdV6s5ZD5eOidR2O696SzY/6VasC+bF/TvU6JRHlZIb8oxfZufOWAwrkbdsT+E/Cv7NSI
ZI0Tw9TEzqx7yeqtbl4EjHetV1uJ6AqjY/cNgZjb1ws4tFc+aB6gGckRQ99b0z7tzU3uIfjQQifC
hI71Ut+1lA8ATgrbfDclWrjcN/QsciftlFHoIaDDpzdJMNjGLtuvQtr5qH4kBrvVefJ0K6HjCpTd
rv02zoa/8mWvtJqArqHYQOiYRDxCTeIjJH1aJiD69jDZ2ArThQ8OR5MZGiMtZZb0VL/oJJAkU4zr
LKeSrZ4Fk16n+1NrFR1K/Wwnh+gpemLSaYIhoEEArWCaYHLoNvgxBHa0rg/JOlMc2WmfKoL3g/Yy
7Zbc6XEgNWN6XWIqmCW8585EPTgq12Ed9I1nKjQLKmlN0vUgbZGnJBRK3sP3dmistlqdo+pFVuwx
YtYy7UaiS9WkrbO7b/aGkxRbycTQWzpLGQtMb/KhyCJ3sLp18bpyJqJn6oaO6oXsio6k4L0knEat
5+VLgUrON+MpHb9y+k45xVY+SIGwnfyJ4IymKF64X6S8fCvjbDG40O1vtaBNkOzh27VWiT+9QhBN
2/KK/xfwh5CddRmtx9nABNTa4tKFpr5lXnXRX2usnxSoZEp7+Tlrn9TzInnq/iPQfbrovAAxljsl
3G/327UmgKrlNurkkj0MhDv3NnYeBGZl9YzLrCDypQfRGbCrxYJEGxjak1GXS6zRHy5EURQW6z1Q
mJwcc/gvd/xZHFWa1GTeg84vNMFxWNP1YKUh5KhHXwZ2FMJEjxiVmwRhMr1mro/zUkLUqNpPDjU9
HqxiR4nOmI9dYcNJQL1IJjMqPDaXwH0J2tnllOyoVDYbyofrJd8otsW2f2f4/pF/6Vf9qt6MXekI
u6JwfiylQ8ZCDtjSj4yeGNb2m0Bv2Zn83bHpl+/I+kGvBKTQlEZm1jcxucMu5AAqgeAtsX3iN2st
mBOLDiTgb+QwtvqUsENyXiYEsHD75Ff4zs/35jXxE38J/bt1hqWZI55odvyp/BB2uosuOfkLDCB4
GilNIXIidZ/DmuwMW9IDvDBj7e4eS/Wj84VgWSAtCN07W94cI/5fBeYTIf2yDQG0/zWDEcPTlB1L
n13e+oXX+uWvYDa/sr4kRw3513AGG3gQzDnon1t1L3jNRndNd3zvAOJZLGkTiVNIiuiD+j9cssJN
6df7yCVmk1/Jk2JS24l8hqIs7Jq1rKHgTK81YbQ7Uap97MMDiV9AwrT/1Q8qCBlQKe6GdrRHHF8y
szUi6Q0N7kTqt+1etXdg4e7z/quW+7CNYCmwLtVgjaXk14edwFYkJMBciaSPIX8ntuZsObGWDPXH
jzPHEFXl0InXMfbV2RLBiKCeWkfHHWyJ8bOmWC0eEJg6zJWW8NwmTrM1KS4vG8S1LBClkwN+iluR
9PJxLo7yFj7UIq/kqpjW1P62S6BdOKQwnuyMHKSPj5Iq9HtuHQ5Ao87rO+wJhWXBB4SVY2u1yZ/q
p+qUbMdDe1A9cj4vtskvdYTexnLF3qIzyEt37Ei+ikt6LK/gv3zrtAV9NUjyk2v0U6c6MNiJTsF9
si4xl1xGFX2pPSPlU8ylebJXtJuiZ+f9L8fDdCSSVsstU6ilAdn9XQFvu3r5azz8H+/+rYBn/h8d
jRS6eHKzlX8Df/8OiA3z/+D7l1LcvzEqPvO3Ah59w2nxoYvQS5TU6BD6e0Cs0qeDvqA0C6YFKLcQ
+EdtNSR9aYP0l/aef9rwJWD++r0FuDarVDTvmCKz6qANnFb5RMu6e5JfRNrw0psi617viQyl2xNT
tSO53DA7vVDt7l0fqLFUbLTpIeI6AmW/z+X9q+5i8UUwYuVnkZaNp0VzStgn8nZY1L0ipSTf2iDB
u2sDA4+mrzulUN+0qqCtb7X67BqRNrRDntpqfqcNWfKY1rI+9rt5Vhn3ZzWh3dm0Ws9o2MrkrFpy
SFX5wR0D6SZXEPWJlfisNgnX7Zw81uYYVl5YYBTLRSp+A1xiNotIhjngPEJPXXsyT5qxKAh0SHrI
p3quvUF7fFa1KXj0LbgHbUE2bHTEzvISC48lylcewv9XE+iFmV0GVYJ50e/0UuqayIsa82hmK7q/
kY9rjbVSw+e+f7+ba1Gn7FS/hd1A0k55KqXzgIRFaDc1h1lLLL1iCJUI+BMRZ7bfqKdSO+fhuB3T
n1KfOaKE8qLSxajFiEpiAIBKJKlsK3XlyBHapnESgcnmi2IezPuu6X4mpeT1Ob0kI0iUnPaO/VHI
gkp5GQl7Vz2NTPvudUqFtUZTnmZQ7FaEChuN7UNYOY18X7fToZWeHpLTrW4T0W9W0Je5+ag3Y/ot
tkE9Pan0FM5+rJB59fFpRudpUdA7mjtVWw3RSd4ICLiPJFg1186oMUdAiBeFR+OMJPuSSwDQvvtM
Jy66/1VW06RML5EyMxwsTQaUv2U1uTfvn4ef//Lu34cfRghgY24kwLX/J37A/D+IApX7hzPm/WqJ
/sfhRzS4Lx98Ms4nevugDvzOD9CQmFYNy7MatPI/G37Ev+IDrAH3s+FOCDQK+n/uzmy5bWzLtj9U
yEDfvAIkwb4RJVHiC0KSJfR9j6+vAWe57PQ5dW7kfcywU0qJjSGKwN5rrTnHJNvR4EL36+Un8sY2
GSYZSluqIuDK/a/cioB4ef1boEuHpOSdMxg6Z1Jl7gLT/4wE+VIPFQNCUXvS9R6whhYtrHCneyGo
QXkVWE+YJsugXIpy5Ewma2Wr2YOGlkBn04HLxRJXU/Sp99cE5q4uwhNWFihGF95UbNPBvwAQukld
tS9iropWfxQm+dPKooegFBtGz8KlxvvsI4wxa4vxsBjsucLuR1AfyiAd84HdQ+09ZDWQXIluaNSx
8a/UwB4jTJH1KWnLTe7V+yxQrkJfgt2e1n1l9diprQANaSp4rhH7/UIaOu9RzpJpW+bxMVOgBvUp
m48iMTCT99FeVqpDWliu6QWiW0yKuNBTuV4Zhm/cQ/z3qUfJYnkR9vw0xo+qh+Uqm7psJ5V+ufJD
/5smTozRewMFQjhR5CsTRhz1sZ1YCMppZJeZlSPmc6Od3CBKK3zaCCyMLGcSL/+T+2e8b2dMiEJ2
CJJmFM//ab9AbOy/nLC/P/rnCcupiheBLJk/HQI/BT/sF9id4N828AuSM/OX/YKoociG3SVpKHt0
VvGfJ6yJk5BmnyFJf8qE/kYDDaPCb/uF337w+Ur16wkbEudW6FY1bMi4gF9vqXvfG05T3lR2n4uf
RR0tqyS1BV1FOM14KK2V92jAElz0dmr6K62wVn3JyqNiFaqxXAfDJamt45i2pyZQXky9PovtuPL6
YZGFT1EQrOpWp6cUXxulupWjpCwqv0ZmMFSLovJyW7Sa0bGa3FXbRDicjBFlj6ewP/eFjM3woDNL
EC9qpDMWNUk7sT25xC03dOMqqbFpRfEiqqUMuUHb7xsRZonR7s3C/DQbiuqiD5UTjR3dUbSwc6za
HG1Fqtic4LZTmvFbptTPDYzHtTVkG19GoKI20px3ED9YXNnWsbfpInE4zcQkaQg5BgM1SjIpm1Zm
CFgPgorsQ6ZdKLHlIWVEpe0Q644p+4zGGxnchzUlK6vK2l0iFrrTiagdpfggWv5NSPvHTszl1aCZ
qCWQ3q8tOWfDkLu95a9F0dtIk48qKT7JuTKt26h3YkPaTaA8rD5mhF/rOKJxRyUgrKFXFuOIpD0s
Hnwz+UpbRsUMsOPxrRtWXftRycr5H7tIz0ZewIgEjOCbBF/6/6gRZKqlXwwV/+7RP8557Q+WaHM2
VViKNi+IP8957Q/OXuR9/Pp+3PSjRtAwGc1sI5hEpAUhPPx5znOTqOIX+v86501jRvz/UiP8fuja
bzVCOw5Fi0293Og0k5PHoGCBflHrvSxtkSjJ8RWJ1fAyfVjXPqXjvUQUdoInhGjM6K9qfPXfOtO1
rmb9gKAMZdmI6JXWnbrkfzx1lXZPavtm9ZzgTk+XWai3CnCg/Bg/ewftlOffBLRkCesa4SjfIhoo
9xhyPnqzoFp495FJkj3BBY6p7o11YqxxH0s0zF8wQ6T0RAtaY/WDD4bdSjuQaxcexh35a8Urw38Q
htU4HTroMnUF8sXppW0+niL/TcLmgKQpZwAl10ujcQOctGaNHgj5iXXl41Ct66/sxLYjHWxRXgH7
Ud7l0S3paPHRqWO37pfxRR8es2vpqsNFoGtBHFG7CMAIbUn8SE76uAVP3clLPLXhsnTBxiVomh/x
Jic0z0cXZ/JUuYm/z5FQ0bpeV8Vitjo/5bBg8QrEqL+w2Kr+tXQeawgtmFHRUGUvfWnzfT7iWi7d
ZCWb0DS22dVYVeb8bRFxBB0xfX6WgVbddpq/m97ZuqBNw5AteVt+kaPjpwvEeuC2cXK1h9plHrqN
L+k9ucbb3t8oN/y60nrM8SM6Y+PWC/3qb/bF0t832/FcjAv1EWNvvOuPQW835+K1Eukq2wTPILTo
ruWlveMVqZF/5HeJOf0aMcW1OM0eMuQdWbHmMHnq5FS76L5O9cjE4ZsePlXwf3piTCI7YWxwFT8y
piHBQkCbiC40PyK5Vn3UQY1H7MoqIjcA6Gm6NNExI2kCMijMvHT8PY/qt+xWIQxS2NEdP5EIPdFs
d2nT03ZXaC4xIqDvp3LJn78Ev3HJ3fLJ56O/9e/DezqPPwTDhvo4y89Slz+HMF5Wu1kmdKY9fXOB
0QMWR1yVz4cbYrfZN4S0rGYFuk5egIbadNO/IARyTQQbtnAXDvl+OTnpBg+FZ2vbIV1sU/Ss1aJ6
lhCf9yum2Ut/c8aWiogH13G9mgxHOWRr6Sifm/XnYD98Wg9zRsQs8OP92eeIa9pPJd/wfkeqb6zK
OTkB4pOO9hUgSfJdPzqtin2Tn8IjbT0UlS4fchstqm2iyQSv1Cwt26O99Qg5RAkWd0avw6J9Nl2y
HBbzMMqkbdx+0Q6t7JcZ4sXJqGu2dvr+nZQ0riW3oNNSNHdCXrHi5TyAYl9VrWNdlR41G28H1ulg
LRZ72JIyAkdc8TZMqtrt412pExDQA0Ap/QoXTvDlW2+dHJ48mSyFur/VCGY8EggC9UX04PgCnhcL
yFIinuaHQakcXWpwHMnshpFkiM74rZrV/+Zj6I5EDhhL4xgSJxBcZ1Ekr1t2akC3r2AhLsLdrFXp
Fi+W/f4YksnwRg6E3fKKnNDQGUuc37QeIe4jdlyHpV28i69M77BpdFvlItzlU7/CHIDrt15wCeV3
GG+QX2GBVA7JziDrQ39E8FbsjKPgPEJb4fTEgLXgKJJT6SpoxljscRCH7ue+3b++zkMWrBffPRLJ
LXQHvBLJauJ758lBTnl7wCIBWK20T3OWSOqE9om3/eYzRFo2I/WRub1NeKIbsOv14vxxPiMX433r
pkRGzH9CJ1tbKPXUxcfHvrN1VJyfSDd506/2Jm/VP+NNsCDUYPP7YCliuUD7TIaHf41octKutznK
0xJEtHOM3G9XzUFysWDqIzPoKLZvUKnofr4OztsaNezcmn/NnOsTEuNHjTk+HabF8XXEY9PTimXg
AJubrCXhtQDwxhDtk2u9aQvn8GQItnFOMIGqnmNFtvXKzAOk5XhBQxCD4EJGcEOzkVqrAYnFFV8/
bXpzR6cIf83buCgf0/MspFB3aCeY/sk7LTuN2Y5ZaBI8+G/zMsRSRyPIuA7Q+EQ5wTOLb7yvnMLQ
D0OAV4O1hqbwpCMVir6FA+KnpvhSJQZI+46h4lXRz+k0g0PLOWVChyxd+wklYoxEfEBVccxwY9TC
ng78qs64Jo+rHq8iQq4XE60OEm4wZZw7dlheGu/WLEOM7t6SxLraOvXTGU6mXZlI9jbk9m2rGiaY
PNuJ5PbLorSEob1X+sPIrpU29S7a0lHfZU/WmQ47avpyV+7Cd4M5g/jA7Do/y509cXo/vh19LEyd
uTDQ6XrbQ5QcFUFz69hBzbJrrX5ZuFH27kG4NMOVlsiO36/k93/snnG20c4mcIMUSN2Q1P+Maz5I
7J5/2TP+u0f/2DOCa8YJbhAb9af5g93fj74yN2H9tQh/1mkuQ4L52djBaTs3dUxN07CNYN79uWfk
JnpEPAxFCHtRSsi/USeqymyy/WXP+Nuho93g9l/6yobVZhZvvWnDkhGVrKtGtywHNBewl+rZHMpM
PozXMME3ApUR83s9a/YYOGOLGBri1sRFAy2EnQZq0OIq4nVCOsx6esVtbt2KU8YNdn/AZlssEmKU
0OQrH9EeodoznEhvWVHanaoX5GX6vftAlLRpPkhqBMp/rwl+0mfREn81FBv6HZZkLD0GWHdBX4IV
dufHSKeu3nKXbqWVm2jPh85/SNSldu0dQLxfJX1sHL7VSrzUS5wvaKGqFznclEu+LbVMCdMvuXCw
L/DvonU79Ftrz+NhVG6lR9IijR2AYJxq5N64f3ph4y1S1jmiSNn1RKZAm6TVkwgLlh5+bC/eGTeM
98qOG4J2hxpXZGrWOMhxA+Gx12+WdVGDNSpYpnyYVu3ynm5Nf5Ne0MkqO0S5FJLJ45RDyOBKOKyb
Ys1TF5g/y+UkOMZ7cU23xWl8st5LuJx4xy7VFS9uzXGCtz+Z2iLC6vkOTDKdD1Vmf4QKf9k/cRT5
pTilFxr44HQqDhhBBHor1MLgAuYNY7KYdcjjuUNOrTwoD/IZFMvZeuh23ib9HG7+tjxI7/zCn2oX
6k3/VDKJJnYJXwJ/2GbhpJz3I/1XePSP04vqGrZ1DZ+/S14YyV4r7CiACIq1r+xAKdezjJiXLYdy
iTC9xVUQqh9lMyMM+XFhkmDILTm2ep+kwE8QA1S8mulyiDy7Rf1b9vGpTRy93KjXQbOLDmnpc6fZ
pdrzkq/560d3TccAHWGAg6lK3NCMsbTES5KQZvBlxGjqpC+QaGQnbFqTBBlMeiX7iGmrq+uKdWra
AipA1wYV0cQwnG/ARerHUtuwfOjvVrwr9JuJ69jbmeun8iwx0M4m22kf23P3gCh/l67UdUnWibxm
1T0ZwXosURzimGEjC0DOpOtPfA3/B9xStVYdILlyCbuS94hjsrfFLXDLat6tgiOh4uHq/oRikBQV
huScu3mP9RWXn2dsIS4EGGgUni4YZllhcxg+G8iSvWkb8fLKrP6ObKD7rNz5u8UdYe3EmsuZfADR
UDZXVLd8gUAY5QTHjmoAjzc400XMiubi8mWLf1EQmbDl4R22yu4oGc3l1C/T/sx9/7HrCCU4Tr75
go4Ujoa9yeX0/yZC7sy/Dgj+3aN/rCP6H2QC8LysB8p3msPPdcT4Q4OibJIl+GeQ4C/rCG2JmZli
catIzsuv88k5vFi3VFEU6ZN8tyX+jXVE/t5b+GUd+ZdDnwcIv6wjcmUVkS8BKzEyQ0FZDwHw3Wja
by0nS3qcoDd00yM5GXZXmM5oio5ZIwFqyWAJmX+n/SYfcJx7w6oi4hgXta6k60QL1bXfCMj3sqQB
1+CFxZGG1z31reFVN7/TnCYUREVmKevBnP1Chf8YTflbUetfqtVv0T4iIjZPWdubyyDO8DBFoqU7
QyOlod1nrjlpKDGsYqMxoxzahiQU/UkwiRquLBWjHpTaJo3KdWpl1l3yjcVgxe7UT+LbWO2qMY0P
igZJyCNjpACn6PhhLNmqNr4rPW4lhEY5SajRVK4VfrYJIVcv9oQMnMMCttQ4Sou0BS2RGwpSNTjy
fmFdmD29G0nJqW4SJiDtI5EpShw9ZgHkQTqUhMT0jHBFrlGKSspfbuH96iRCS+oef44YZ8s6VFIn
V+e6zKIMjf16XQ4Z9jpDiK29Edaejc6pWUS9uO+9+CQVSPkhY9ij3NWOCBYtMA5jJn5KOAx8Roih
ZVvU001PhVdH+DHUi9yUuwRRUjnrfFVwmQkwtnEghS1npx7RoAkk6RYZdJxjH7aaZXHhWlqUvx6H
rhKeKnRuzu5YjW9ZwSuXNm9ty+gGadKTPvTfRrNH+KdyhfYJocVQLRJWXfTfzE4dFkFowrHWWtSQ
cv6YTfSjrBIHfEYjyJKSZ13sEfP5MvF3c8ZKaG6kRF3LpeyGtbGdajKFfELYDMudHx+YMll4tQAK
Q6LBMY3YM8kd4JeTCXYtal+qmacMneL7kGb3zsulxyRv4iUZMgcCfqlSiuSUiyzcWULAAdjWd88E
RdCdUaE5aUHI5tQaIEONgJow1gomPdZbKrHQCNiNfIQgLYaJYS81z22TvocxtE0CPR/aoEXykdAM
b8c3ufePViYGdiHqrpK1lzTKWketZPkrLvrhOMpM5jv1juU4Z+UzRRgBpdkdxak9WCqzOCEopWeD
gBuaZbH2OE25oCwNpcJrZvTtraiisLApZwhz09Vm6TF/AsKG1j3r89xb/JdaWkocjiJKpIYBVylA
XUnGcZ0W2lqtKVFr4D8pTbbEO4pxs5b7nkkezQ9GZY2YL6wEfXwsRfuk7jemT0CQNr0YNRadEoQn
0k8N8GdRbBRkQuoYuAQNTLp8DCa8Np4cLoWxTNHDpfY/doH5vl/X4PuS/wJyUv7POWF76fqvhcpv
j/6xwJh/WCwfUHiYlX1nDv9cYKw/+MdgDZMcY37nWv1aqJhMwfk2gTT/Qgti8gyOnzmZrpoqQTV/
Y4FhrP1vCpWfh67MbfRfFxjfqypVr7pxQyHgP5t3GaeS/0YhIjqReIaQiN16dj+8oK0svxCxHKJN
to/lx5Fm8RIjNFsrC5MinfEQkn6yMUdndon3S+NEh6t74VQSGY7RKzM3LUoYCW+jY0n7KjsFM95f
vfNY+TC60sbY1+u4dAUU5Gy0hB2fPCZVy9kgsx23mMINmrEcFg5hvrD8Zda6Ju54ugrDDaU2fXb/
WblWL+lzRKIi+BvhJM1du6Sian/CBx7SJ70jER9WikfqarHnQr8NNrJLGjRgElpd383fHgVUaKfP
/AQz+Z94wJV06vF2RxuRh3XstFNbdXX3fqfNh9d8tlnhc+cvrv+VcJ2dXIhAltIHK9hduOpzjbQZ
XjTKh2v3Qst9yysBxOWEvnQ1F1SjUy7D5/lQ0OohXAehBFFg4LNmo4a/svnGT57ynMgtndR+fplD
grsVBM0l4A0nX8quYmtQAltH2MFQhGXW2vnyBTlman97hsIBMKadaTUKd5/vMD8NUHOyxw0aTi2y
Tb7N+0C+i/fIsvUla8lqVg5+4xY8f3jLplPxMYkrYYdAilCgGajP1Tmi+rmPs+fxz6qHGoSv+PtI
kVTTPqPwokjbtE+zbfJ7dWvNQa18D8wo5L4lVu3kWWO4Ii5SMjttKqwVHFLKNBqe38stPnfQoRx1
DiTfjtpi/LSMbVdu+dhoG5CdoDT5hrZ5NGj3o9HcxtOWu5rxbr4Xwajf/ZISIYvRSo13I907dMjS
Q7zPqEdBN4xrqhtg/bIBbkgfz570Cb4t3CQ4yuzNsK5IddwP/Fsx+EsnMrd6u+Cw6EvCXiWZku17
7ESCkz9Nt/wJjTi23wfALd3Kv9Mkp9ML6WfFUpV/kpns98vAWgXpIco3+VNg2sMOpjWC0ZgfeBld
M6hv13BpwIdclrBttqRKsxWgDeJSXgrYQJ8oa/kcx3ir3/Gdcjh0Cygb8V9iCNQWAu2BW3pBhZSs
tBtxEAQ58JKSKLCvXxJGSF9BYpcvjIH5nHwp2IC/cHp1WypBmWZbcUi+oomzcGuQUQ0tFGtodiR+
oNxwt4Gc9yv3NA6DugqecXIxjnCMu/AU70vL5mvjDtuJR35gFOUByReEp/kBWOdHONb2Ps9gdxGU
zOwA+JSevlJc/QmFmpGcyRc1ZmNeU5XfB9kF1LAcJ7dzbLq0D3pk/jD1VLyMic2dupF/PXjmiWnj
Mgv44AHGQblwCBOSdrJQISdpu9LYwLJCUyzNT0Rly694BkkV9R7QFIfNj8dRNtMhp9IlnkE+yafZ
D7ZJsxOHoblkM+j0OC6x8p2POoxO/8GMZcIsHvAGXcw/NySefbHmwEx9/mgRJUseRL01DtlX+9EE
vCqSyz9OHmtlcyjmsOKlNg7cIjyFe+Y1HBw/EXehv8hmEKG4Sw+X0IKe+OjigfiBgMK1eQr7szd8
WphA+zV3ABE4l9jdSScr6DO5l8UaKTKhAojruZ5J4nNAv4d2LnmCqFwGB1fexEamR9p4E2EWS84Y
n7rkI0qAPSXbjAyJvRZ8jeJHwQbwHbCmPxIyQl8KWut7ckejhG/wqTjwQWSbe8P6ty4OBCCQkwCN
U71V4IQ51Nqcy2xceZT9MumkmACbAxV2MydCTCSoGlv9fY4t9Yy7VexHUz+RPREjLRw456xNFJM8
Ei+QLcOP2hqp4ai41DkQeU0pn2AEB/aZ2Wv+o5h2LABOtwDsMmY3fTmc5QOoZmarREStoWyMsWc3
EA2QLR/Cr/Hi3ypg5m7NGCRfqrSPAmqVhylbSdcO8kK21Ykvw7DYcjVLH3xpiXk6Glx00s1r8vLP
3TrNGraZ+4P2BvYhaYX/sTa3tn/dOv2bR//cOkk6ch5ooP8jHv65dTIRCGt44lAkaAZOO/7NH7oA
tMNICWURo9sPXd8PLZD6B5o9whrYc8mQxSnb/8bWCVT5b1un3w5dm7VCv9TmdT9qcVu2/SbMSSpF
uZop8mZAPSO2E6OMG2lpX0kmrANhsvP0mkstV5spesgD4ZhLGqjmT6OPwNPuux57eiNwniCv79Il
UtilmZ9bM3rv1F49j3VkoHnHyaU1sGKUWiBM3ifj1I4m6qLJ0pEqiwiCNOlbkr1OaaxgzRJU3FIi
7ctoDIRNVNFNNbxFN6qbKcR858cqUTFTXK8jqfKvSoixCQ6+K6iTeKpk1fXk4tQ03ldAvhga4/LU
VVjk2971y/DUhIyYUwDHQ+0x3y5a1nD9TTWYw0krTRw8u0opXnWti/ZNNeuHJ8XfKXk4LtJSDY/M
Y3aUipVTq9VXkRXxlnhDugigvTqfHGt4x4km47OLU3f0cGvXWXYWBuWYiSyQeZbRLPwU8fnmPlN2
dSIUIN2LhraKpIwGGunbzUc4astAcKVmwGV2BUu7aMhlrT1973G9mEM1hAZHS85C20qHXJYdk/WW
7qFu4dgZU8ulw7DRuKYW3TkPuXbUxmEKNdKWm54MHo/xVpU8KSw4iZwf4lJeNQMTOktgGl2sWpPc
v/JAX8vmvWhHVfRNTQ+G/yxIa6UA35G0274tVwM2pkpxEgH8WZ5cdWVaZMyv8hSzlIdBPpy+NDNd
yQZdnSlZFt5DF2ySXLoExTddukbDRashjYzM7Otm3BhivC39cal36ClIBzL2ub+jkbLSpPwwRaw0
8BcqfgWZNvBWpWMcldLSR301yvmTUcyMle5kRbiqldD/QMwZ0LBRga/0I0Z8kRL0oPeyXahy6GpJ
bVcSuEe2JDVLeF7pCJyRqJeG6FAFlz0iMkERCUF0Cf9oodfjKa860bsFsUi3tMxxfRj6VlfwvTXi
cRxvGURqSXgV8mkrFONTPD0N8uucQyuXCWNUjPAmxvZc3LQ++/akOWUD7jZF3mt5sJHCjTfHe1DR
5krlCqGOJf+mih8muJoi8HBAag/lgDHQRB1iKOwMKlc1H5Q63+nDh6ww95c+hAwOvZilm2AwUjZ4
+ZtUaaRu1GtFFM6eCnukTddELG8MdQQMaKhMY32M5hurxASnnyRpOfabCdH5GD5STXhAzxm38iIw
/EksIIrTix81C0WObHlsGeBfyCPXUtXpcyQiyqOkge6r2cPWKSSZXl53ApuIstx5CQWPjyAvq+Er
lSGgGOxevk8IkrqmTbPxFX+rVI+8F+ygWBhDdgvF4Ogrx4ExqKb4zI8SGnSocqPiZnRvE7vEqX4r
Veg7HVlQIXiiPDgIsn5IPGEnFM+BVdy0vsTOD3GlIrkPFJDymvsjA5TBlvEL1TQa2uRmTpfWeJdo
HZqJddQtGFzdPWzp4gfyTvGNjajQi58V8sPKlF967xz791Z/0cvthKt0LMkYIEZX88NT3RYu+i5H
FaSjHg6PY0l30b+jWhIYDaRsaYNaJPJXNJ//K/PiGntqS54jsJB2ACyg5nVv950/QS7wHzOfeq2G
oxDe6XG1XHUqTmoPV12kvsQpKSyKtdfFiK2WyKw3kUOZ4fXJFN88ZXqD2cwLJ3+r9EuT6ZpTFzoB
T8sgks9tq5vsZc+GIB/NeGyWygR6vzuP0MU6fy8MCIkN4e5nH6mFxciKw94J+nKl5oxhJo1OTus5
hVJZvDuOfaccu7hTXouhGy5FgA8itciMQa/V18WbNBTjoRVDxuQoUCT2i6aPuQJGC+ZcQ37ALvNt
SPOn2IxJsW7GF0t81drCTkPq96HX8oXMpS2j+LVG6r65bKb9Z0nxkglEZsrrMTsKfVTyy3lJfVLu
i+GCSYJxRdExJTIRX8nx6DQjlXhUw81FRtQGcnQWhC9+O4cBtVbHSqGaw1GKXJnhTS97rtfLTpnC
4xG+TOMlYqUTB8vpp+jYticzHN6s5CAqFTmAhnJO6HCV+edYlc9DTdOsNvN1bQ6PkgXY7KDHFo9Q
mdzhMtWjc5wSJqF/hC2rY40etRXZ5g2W66lwR9R6UcnEVqj3BBCU361HeXhNo46QCmGRRcrCEN79
Hk48Z463KoVvUWHhK3mOLS7DylwBXIVIvzPU39UKrpj8FhQvFm/QkiEnlanYO1AGEQa9mYTHJdEx
RtUGPMduvPLky5gf06toZjQrdXeaegJslqLkn3P5EODiqx6tcG1GUCtSktYDFX8K0OBiIoDMXIS6
cglbbU4dF9yWpTQiGST0y9eI06fGfTwrELtTSDBFScpHUyJBeq6UQ5ysyJMwByw+SAKlYitFeAy9
aW9mECqmzXw5ITWDiWhM11BqL2iw7QC3eXArW2hybc8bhQJJwFSTa2idlGypYu83vc6Rmw/FeJ7G
bNMMdH0I3uYlLx69BjVXAdTZRwtRVNmr1exj7S3StRMW3KUxFmiDBEj/sOAxiL+Xpn/vR0T3JTkf
BDEvpP7UdvT29Q6TtDpQ+GO87pqX0YjWBYEU1q2VYeR4VBx5Ngr/XFw/oyCscrLFRhsNLqOp/6i5
30mvf9ln/7tH/9hno7+lPcmiqVvfQ3PY5/7QUnAT7VCGXAyGTBQcv+yzv2ftzAmjKlu179ln/6u5
R3/LfAzDH1oKzHt/r0XJ0Oyv++zfD938TX9bRn7VCRNFOTUr3bT4eQIkY7Q2+7kXX9/pKIhQadb9
gm5l+kzwi0JP6xkhnbgtUdY7E3y1ej+QPQgy0WjpTExrHZe4sRaz3Uv9xe054ibErbjn4FKoCC++
eC4BBzD9PGOTbGgbkm/LxU+mOZoHwKeYf3UrpKvoTWdZKipQtScLgznBm6adUlJZ2H1dOmtGCeGt
GVma1+gpygPKSQB+0zvNITpCKYI0/LSG7QGzOlKDi9FOYjcUHavxQwW6B7zYI+mRfezOYN6PIwWM
cMcwyGEcvZoRb7Vj5iuUeqf06dOA+ux6i+amv3J9mnKmX8BhFt7i01vEaDL7bjlftx6i1XJPVJf/
mTr+56z1DEH/QcRmp1ts+XF8NgfX6IpikiVyQaDQLbxLTDcIJ1xRQ6SoWf0ZbmqEh461y7o8Apfn
YdLnJD9yRSg/lHsw0yGXsJow+6Ygj6Vt37vmXm03FCAPKCHoiELHoxfLL69FO1BNh7AkA5RAxxeZ
ilvnClRaDDi7Q842tUGrQHqyqzEZyYxF0zNZim2M0bilibDDy21gd/aWmdNiok4OuJ1u/Q1XY3YQ
Nnyyog8IF/0tPH2Ba0KaB9f6lJ6SC0TzXX1lpO/f8AaDAYhsqpB0NWOA6yvMHUJH4mtAUMvs2xbO
CfZ0HJAYyoNDfhswUYP5eJxeizS163UG7Xqp1CcCa49jfCjXY7uSXvUj2LKn+j359K/hSdzJN4b8
iABoppAh+S7exPfxXThbr+3NeDUfynfVt9fCY3kzjxNI5W5pse94Dz5BRDE+VTJHBRyNnBaMtGA3
EPpeh2j5LcBAnzwJr+MtuBOvg3hOvg2zy8FR62uwND3M43Tc5Fs8UZSx6xToh1E1chXeYAqhge7P
n9nb0z4lsQYnfHSXb9VncRBe/ZN/unxFn+aD9lq+W4/Co340HvMdgPx3/8aytg/2vH9d+YL+J/+a
O9VJdAemFT5/x2rxXbpLNF5AlHb49rkTI8yvsXBakLIfPhOCD5op4Xv4Lr1iCLG+ke4Sl1uegN48
wd6f/9wey3cdnSFpikL7AmMUNub/W/9wUN2/XPu/D7fEvz76x7WfqBYVvpChIaYjlIJL9f9e+7mJ
vovGjIrwPOsvEWyI5WSGU6L2P0Mortg/eixktRCsiduYtWpW/P2tqGj5+7X9F/3Db4euS79d+7VM
x8oYdNOGyYkTU8W85qBIuNRDCo42HngOA9ALfUySx2EP2v2ynO64x+xKtnkEH4WTNy41GudyvObO
g3g2XS+5ViFW3dIJxms+OePcVUYR7YbtQ3BmF2RoD3569aKND7z2IGgP3K8EzGXruIb5nyJ8MKKn
tjjzTNykRU8ynYd2KygOs+Jiw5Mvuj0as4d2WrZv47MH1dlzVWVb4izkT30kYjhcYPxE0x0mm6ZB
impPzVJnHcsQ2dM6yZwJuKT/avi2yS5vIaFFL2ydr18978GL373K2odP2bTQQeNFu1XYP3pgSPy1
LrPLm7guHut83xChEV+SkeK8aG2DDrWsMLLR4MGTBYe4w+faP+NGe87JS4ukxLh4yjf6RxvjabrU
C+hpjnhq7kHiQmYXENC3uDoXPYKqNdc5Zel/DMQshMRDVNZS31EMVxcTyvtuetKLtaUtIEEwuzh1
iHIvubeanprJ7YWFh0r9ZBDhRLIGAr1P/8W7DdDZl0Zp+x8a9Tm1Dos7VE+0JdMTomTT5jnX1Z1b
Gvrh7boaYLtpwnOpuzSW0W3p8vvI9GMq3+LskGxJynLzk26t6PiIdofkDNrx0cs3XHyHeJFfSwKu
+clJjVAAEZkwXmflMyQ/bHXtR73iBRwd5Agv3bYg0qRwmJdYzFxodLEZxzigEsNM9A+pYm3jMkIp
CEOBlsf4pHmDJGPN2SnnzvsCRTg+ZF+ZzMJPX+Aggg4O7ORpcA2qmQezvPZrMTxpNAVojUeuBiOm
PQr5Kvgk3+Gfu/HlGkCgDrZrTYRMgWgP1e7/ffE7yv+S5PMvj/6fix9INtVQNFxks0wY8cj/Xvu4
haY2gqVfbKg/+svKH1Duda7D4NrQjolsiX9e+8ixFGcTu6LOl8y/1V/mUP667/3959a4Nv/aX25l
cZyqqiYU59RXENOTcaWoDxWg5oktYmwdGfhmJ2xm4zbMPk0VvM8B7HfcLwx9PWPQEG4WjCSJ68U+
Ua2JrieJUYH+p70Expp7D6zycuqKwNJWnfqgNe7sBCsO9XSI+p1m64aDgjcnAEuj2zBhwWA63JtH
Bvc95Vz7hOD3AhYz5vD6HV9rwVO0j3HBIa+q1v22QUosoj1Ov3SgsSQLYerU7yQKEbjV0jPzbWBg
UvdVd4mrWa8WPUB2+OxqK4GRK3tiPJqN5GjyE39Na6763T8R1FCo/5u781puHM267KtM/NeDGngz
Ef9cECBBb0RRSukGkUpJ8N7j6WdBVdnpuqumLqc6K9gSRUokCHzmnL3X7l600hW5UIjuU08qhtuS
aHl3lHZtvmphIjuEwSCuKl3/VpkrhHAJ/VfJfmNwhaxNZXRZsrbK1gpSWuhYxpIYXTsDOXtmnFXP
QrWbSlJ9XSljRL1iWVVaYBn2JsPQkrxodyKeLonSAZ6XAVyPckIehFd3WQsLATqIQRfgSeqk1dC9
FuxXfCFd18B8hoXn+CQeKm7xXsEfshbmtXjHkkpayTY5/f5PHLc9CH/yDWHTU6tL6awbjPTBm96e
WII3I2Xq/C599rwH1t/0yrFS2GzKsdRdVXNf0f13SIY0uffOtBbZQnOT+DEPPlfxY/HOeP0+kLX+
LJdrrEIGcTqDDhiILKWQ+EZ2N/TCAKyTEopJF/uQuhaF1RhQw2JsBN62zvWXBPPQmteSP7foXJ9B
B6IFrA9q3Wy6Hgg0POPRTR4m7yxzV+3g6vKmO2Hz8Gpf1gFTySZPD5QcWc0iIwD6OwfhbD9vi8X+
iWUoldT2E9FNGMSo0K28vZLtKMz1+UpBB6LCoX4864vHqt5l5K4XN+bJJlkXxyq0bY+kYxQiW43d
BK0UwL9ZvkpfyscanlTiWpuZFTWzlxL+zWwnYWWSpZCjBjEPeLWwdMJB9hC7iEQcFHvxvdmrW9Ol
unFsH4SK1XjyKRIIo48cOAsxFkViSqND4W8tmMovLI0d9W4A9FWf5JQ4eaR/7Ia8o8pW7xhQckId
wrQoLgpE8E6DOjlzY2uVSy/FzV/B9aUDMXc1+FyFOQpSp5J5DVdzkKWtE/XCeqa+NuQm2xCIAfpy
XRpb/ptGd0Apln1S/GvhTjKFxRmMG8NAM48i5KngkuApeyxcWbKztxBqEhXFYCtyTgp2aK2gFsO4
OoAjy97GbsWNeWH35F+5x4oczV+bJuwSp1Y3eunWmvvugZQykCku+kcLipdPBJHgcPL4OPJOyDVb
dYP7gbpzv+P3ctWffRi//JRn/WOX9HNVA/AHK28FF/NfWWN20o9L+n/37K9Leg3dsgbEyaRQJNJY
YnH+rZyjM+GxjfgDUPpjOUcWJTKXSU+Wf0QoaL/J82SGdsyU57DIv5VPp/80q/30yrXZg/P9rKb0
Rm/4gVRsin4sQ/wYFtVa3Le1vK/iimFU0E2UyIQCTK2j6vSqgnCS6Pvk6F90v9uqMiSAFvJndmIl
DKkplcpjoV8m6Iec/Rh/3o2+Fh3T7y9pa1IxkR8m2iCLqt6T0Jc4jWfCByj7lz4c3oqBqkpnXj0R
E2pVu+VkrYw0v4RZ4RYRY5tkkRFWwRO4iVO9ycoYYZllTu44g8mlCBVPL5TuEM0kywzwaNB3V61m
81BNOiUN7m8n45DE+qYoCwrSch9lB7PVr3U1EHQxKGzp/7FXwbzGoXqoE31IYZPzlh76n6ztpLuf
N7a/PPvb2k5CFoDkko4/3RuRjeMfV8G87ENBiWThdxHAvOf9bnEn4SuzFHbD2s8GMaAC4MpULhKy
yv8eiRfdwa+Lu+/f+AeY7DvxgDK0WaZXIcFl0nAt9Mmtu/4gCB04mmpaFIZ238TmPqjJ6InGCeG+
aTwoYa1t9IamwujhUCyacNtKBj1OBD6fpqI6NqUSIeRqi21rVBtRXpbSvdYRSz76lrySwyjeqBMV
ICp3ZbUWAG5NQ8kSMgH0xQRTCNJVjCXZGQuCD5Rubt+/42KMmVUQTvstahsr8t/gGVkXfxzUt9DP
dNTvVOn6KIh3rU5jwnoODciintmUm6T39JSshb65TMVdaAhIh7KN3KqnNhh2gheNK3F8q6fAKcca
ddI+w9nZYKFtr16QbMNaZZ7GcRoWMTKwvvLJGi4fS6lwU4G9aKAJihOIHavY1jORahJlmISYdQMg
40lHCPixlsttK5urQmRdlZdUnrpVXrZu740nv0cUJ7EG7op6OyCdq0z1avXKkyWYSPb1XZFKmy4r
17nPalPEIK2nKkbbnCZKpnrrxugeh0BcViYg5bx9qKvk00h9cxApxmredgrLW2NGe7NMmEARDpBY
EUgUC1P9rjTjBWhUPOBy7JSmtaywVa2bWNn0E1r+XO5ex9Fk4oSnVg0iCTtBSGKn1crt6n/GhsaI
JlvSpkmIFajFEGpx4bsKJgrNl5e5rtj+AIHFo6MiD6ydtPqsCdVnDBWLrCuFrRRI41JRzFPvizdL
W/U17eWuJZRbC3Xs1iM3/+RRSQcOBpWL/0wVNtmfjUp74/rzqPTLs7/OzdZvBsASGYbRzBX7qKl9
nZut3yiYkVkm0atlczk7Sr+NSoxHwMbowrDxZEr/fsvJzniWg4t0hj5+4d+QNNFL/GVU+v6lE1j7
4+SshoNWFrU4bVTEBGXGUm58RtAtu4iCXc+lkYz8CNH0e1FDNSDRiwipyjlALDBZ668yVKXNNiU+
1F+gcEXGym3gZIunGzkL2/CEsw7rP1KUpXXrn/wDDn7tjj2aPiMPbY9+R0Wz1KnYOSBexJe5xsqp
YdvjeqxuSkxT0UbxWo/3UvQkAAnIHLVcIMbFvVleehcjzAuuS56UNHbRsH9aecVKnrbjcNDS+96F
qrTxtjMMxOjPtFGtDw8qkS228lKd4qVCDgcpT25Av6hdTg5AFbon9CqxiV5VxLWG3ROQuTZd4Ypb
xq7tE/QGB4FXYVsLctpsMtgW/UO5eD7N0T4IwhbTQrW5wh6Mxeu13/ikhdCqnnXY0ByICKIsuIVV
9DDHoc1i75x/JZLpN+Hh7o4NHZCK5twe54SQZ3qt+D4ZcWFWINqlek9Qma/ZSvBZHHRU6EhDXggJ
WdZUjLzIDq8ZKbrDWUTfjtNr6h8sWBAe1TH3rsKCSGEMeWRuR8XWYJmz0lFNpkRK0oiG/3yHoYXG
0JjvA4cvu5dhutOlnao63WOQXJIPKHdAaIEj+lvhjmc2tT1GOzjZtKikmhwkT1qJwnpuW+Vr4ViJ
L3hinvgrPMSLlhPQb7LmEWpyAiBQ6B7zeSMjUFy177wnYOo+mV3CethJyhrI+mZ+WLHklr9lUFCg
NLmjxaWh2SS7FgpD4CTsg82Njjvsc62+Vh1t9WktA+DJX/txVTdbi7qGvBc/yV+690ZyOQKJcKZn
hYCJ7hx7tOmsWlDmrgMCZXiVrZNu9IVxiTeaS4DwWl7X0x50APMGe7HW2CrljQgYYlhQas+bXvZT
IodE3fSof/J1r24Iok8wuObOe9Vo1I8dwNEB2ym5I1BiFXVPovwZXENf76ToSJtLQYif84Y3H5qb
N+9Yv+j4ghrAoQTmrnt9OwhrX9hpIVL+ehcS5BVBu2Wt2wK7CigP70RwDmB+5/sMIm/whMPunZy2
W7G5z94EpGtzcMeiuHHE+U+coRCQK5oxhdS3i81ls1M129yQ6/XWEey6N2yhIjrJWp49zr0NJEsi
vOyzutgTn+SDfOkWMWd8NDmC/aWz948NVPejuCle5AKARmOsvrzd+4vzF47onEqmLauYlLDYFXgW
S2m6q0t06SsQLmSuWZd0Hxy1S70iPHShEH36BaSSIwHXQd27gG3thly1A5ldnATI1RNbqha34yMZ
bIsR3gxIiZW6ODdb1A7kaDEGbT/vQx7cUK6Z06oINAW43i3357dg5R6J07H3vDRzQT7IeVicwdg8
iQ7fzAFqM3HbJJz3ttw/8l7tN8Ld6tX1tt/P9Rz3CzAflwVI3b2klnIwmxbVeKvcaeK4JKPlnzyT
qvqsCsbFBFQBmu2fzaQH7f7nmfSXZ3+bSWdBAlvoj1jQWQzxbSJF4wsjUEIiMS/85e8nUppZ0B1k
jW3HR3Pqu9ot2Rwy9GPdmKf9v1e7ZUf9y0T6/StXP2xX3y3v61pVBvRg04ZqKS48FvSbyjEPsEcU
36mElSy6JIZWxm2uo442FAVZfOq3/Tb0zuQyVp+UcN/BZgeJxIKe9WZLEZZnw3Pgx1R2ed4gPZhU
VTEofSLxor2BIU5WuF34z3hJx4tHBaw2znFyBprgJztqhJW2IYYRroRULhVrhdMSQ8mtvWGNwZkq
EmPO4LM2XhCIBjayVnJwbtgW2hWtDR2jl/rJx2LFeLbViUXEvAW3h3xGrGFwIqJ1iWZUI8cYrthS
9B3p4tIjmdxmm629lXgqJSLuZHpQB+nSYdXkN/Frwn2sLtE2C+mOSiSuFFHa18Wh/cJz+RPcCgMF
3lXp8AqJOmJb03f8RZD8lwifGA4DjAjJpTWBvCxx3OOwx0lPo0Z3AQqYyT0mf40sKowF9Iy0ax6t
+Dl0m9s/+bqklUz1yZp9pn8l2j9Kv/RUfnn2t323jPpenh0B367Jecut0E6BwWuaP+mI6CXrMDvp
wrDk/pHjRy+Z5TJXuPj1cv0bi1tjbhX/2EpWFH4/e38VTwH/9+Pa1murSU5I39mkhXw36VREM+Sl
4tQQrcTKQWHP2eC5UluqPU0Omr7Gma0louHiDNRjHzaHaqIqjonARtTfS5vW4MLRvnjVe6gJZ2Ty
DnkT68ijC+skwiX0yX/VX7NsWkfAUSLqdXsvMnZt5Z/l1KgPWmTJ2ySqLRf+rp14WQvNU6qKRRJP
ZNfpLee+lT7WEpqlrhuJBmfgg44vSJjQaxX7cLfrTfOetj5rKYlRIp3uag9VDHKuVepn6G6mRSLB
nNHT6eb7iDuNQTl3rJuUIoMeGCdoHetNWE+V7dX6c+jlbx4qmTDTnpsuQMIdPwTasgOgQMunir+o
g0GNhhLO//oy/G//LT///gnUHx/cl7wYq9APmp++/T/3ecp/H8/512N+/xX/+pan/PErnc/N5x++
WWZN2IyX9q0a797qNmm+niXzI/9ff/gHeOh+LN7++7+KvG4+J3b++vbDfETtUuVq0bAH4wZhDmHU
/8/Vqt1P+8J/9+yvs5lObBTVVWZJhYoVZ+m36Uz/DasKTUUgtuj+8CZ/m86Q4CHaoyTFTn+uSX23
L0SCx1nOXIZBmImXX/j1oPzwiXz7hP5H1qZ4GLKm/u//kn62uvzy0n+yuvjJyHTb6c0Gib2y1Rva
SiHhZj4uB0s8MsSAOGiLxqMJkYTbLE4sm75rdww1r91UGoRraMxGsVSbSlmEYCp6BA9DM7Hfiy6+
xyg+kBg1oWuKsmEdR81eTBqHef6o+tprRFScM7E01jpVqnGqq4gZ+t4L2CYxzW+CasBaJoiTG3Wk
/4xgedKODkxTPEp418ype/Bl6VD7r0OQLK08YwKJuBTlrQW7r4fgZabaqqLflGgPCBrdyGouWQsg
01dOXhBua0gSLnYP1r9l+W6lNcnXJlSYJpSypek34lYWWyIzEh47isittA5zWZgk+DhNftCMzWcd
Vm+jwaAt8cJ2GBhwGDD6AO/O009C1eR3I2pZAIul9lgBn7dzLurRpOdXx/1mqFJAcYUFVjBVkG3r
eTEtKUare83ygPFhoe1b7g9TUgkDWTeChZqJOlGYWs9RKTnvrWM05Dg5ZAwLvoXBTSuHVaMMO93S
tnLbIwczMQiruvAilLLg5HLpP1jhuDKsSVz/Yy96StTwYfCTzTICGe47V9l/vuhJ3f1hyPh3z/56
0QO05pJGRqDLHGIU0N8ueqgBEGQwmKlzqfl71LXyG3OhrBAINwfFfYgWvskPGA3QcVENgpMzi3X/
zjXPJPvLhPn9G5fkeUL9bg3b62bryWM8brovjbFRTiYhojkL1cQZwGmyLEVYYF6HesvqVTkh+8vv
zQOrUazdkOWT42Ad9ANlI/FiPrNCg7vkgzFca9eMzTn77YyC7CKi5MtdcMHkS8NWfI4qV04RYfPh
oiGwfAnTLDsSAcb3Hz9kA9s7+nPzCVhI+FBRcF3l74BTL+klQ2GE/9rxH0ptV00NiaGFTfYhPlMs
oT0r6B7llVuU2xThlNkvlVOWHNVHTCzIIKPn9N1keXpL9kZw067SKcINDBJrRqlivGf1HXAUKDXg
WQd3gJSiXZjP1SdeT7fiDf3+Ig2yga5QErwtT8RaeyHx4ouOcvTBhIDGw0bSLuaSmoxuo3Ky8Yh7
sFsBKJAcvkrrPYew+8KyH7/ZaWhckGq8ioIVCVi3UVuYB+htPIYDMue/x+/SiVsKFrZ07S/9RbmH
Wz+cawCR+xzJ2LRII1u2dnjUTxlKp0eWD8L4SkT6DFp7xCxmU4e2G9r+pJk3qKeOUoE2DHzvsGAv
oe2akzUK5FdXT+zMTaRiiAkw9DXUYG7GTa6WwpvBuHqT53Rgdg0V8lncaQ/YwjFUd9oO23fcP2Lm
lk94+aH1xLMxH8M+6LXipNpA24aCkC/YaTLGrdrljvoTwhWCwtfyJnmERqZuyC11y40ib80vvXea
7Y7AxDqSM7V4HWvLYlE9CBf/XjjMUdzBg3YA2TyxtzFsfN/sUbCxf2w+SO2OXpOTRfooQmzSuMny
g8U1h8Y7yLdO7YFXFm+HBcSBBVUHycU9zh6kOIFUy079zWRjFQdXfziIGCWe5/Ij5rk3WGsjROIT
6XHbCQ25zU95r2ypau1KEZO9Fu+rRWe85xKR0plVpxJUCiyhX1KE4+SFXNDfhPSQX/xhwx6Ne9NL
C2oMjzi/CrwcFul4iY2/f8PLc+IvFFd+b9KfJx6dvYQ++sLijucpaDMSg2BpWHLGI3VTeMJ44/Zn
9Woc9Cs7q2Bc+kAw7G6LHR5LO2I2bO8qNA7fEc8cfR6TpUuOWaXtcKi37GGhvHGntMXR3m2xlBiH
efP3iehqyrLlc0JMdu3m5EHhx3bCiToVaTXL/Lm/GS/aS/9Gk6V2Z2IDuANKtnMutQKar2sgSHQn
YAqY0WqXgEBITNtwmaNoKVG2cHbwTJlQOeKy+RMc5mI+ZcLkDOaAA8pppTxqeFUSNrWN8MRvGoED
CDqzPgwEDk574D6M86fug9h3yLfg7AGqetsMDU5EUbk4ANWHTe+w7DZIrM0foFSxQWXvy2nMec37
lk8GLHvQAuq8MeVABdmOI8JOgLBDmjTqXZ108KRt1gsXv91hUE2v1QFH/AtSC+T1qDKoFvrO6+V1
pnaYIAPAfsdUxm9b/rd8Ou4NN7fJve/sRyLoh5n6wDYADSgOgTvKlp/QLGHDpcGFZjO+7wNHavZj
5ZRo6BHCOtk72cExWgtG4stAMnJGkFoKishmoKJbtGnczPUJQKNCjFhecK7qi04t2G9JvaOXB/80
2onNoQ5divbU2o5PKEUWIYQEnVBnwAjcC7eZfzjCFluBkGE2JJuZg0skwvOMtEVev7LOv+dXt+uR
eOoQjt4c0lzwB1tC/GbOasLX87EwnOBGhYNHIY4nQm1Op0YVDnQYacwcM6fYnykycuo4lPdKZ7CH
Zb2RnQ90LsluJKBQ4ExckrFfFXLsQCGuhLW5xC7iKGcsn3BdtU36QihvA/LFWByIGbXDOyxFv6uB
nOiWubTz+dNUFgeCgLPFI6VDSFYfhcKUsecz1UVMhxyxVzwoC3TuRALCdQY00NvtlpUTWXgXhmVk
phxGDKY7UobBbBPad7vdosXnYnFMFlRJIZW9gQpRgWVQY+RezQYe+F64nkTc3Xxg0JUx4YCLXnyK
yX4jy4y7ZiwMExBIlzmwvOcjKAtnDvKzOW+q+dfPn0BCfVM5mg4lyjv+yuOZxgU/OJYpp2SPlpeS
vn3uFuZHY+L+BaMY5GSTMIcdrJLH/IC1FbwyAXZLXpxkf+ZNsKxcXc2X63u/eKi37eJyuc7pyfO5
MedQPlH/tW6PxyNo7N328p7XRM0FtwkmNO9jfifGCXbM4rlcvKBOc8L1zM95eMW0MdiEsON5X7zz
mTtgzNdAhMlBLA6gixPXtGdRFiHuZGK7rc10a5tHrtbFtbK7Y7Ke9WL4GuaQuZndOz2JFMmI6sRs
od/VLwTPLYglnKMUK85ceSU6n7HbwmWGskJEnY/9cwYpZ3hF5vMz4DWwT4dNMYf4keRhMy3aOa/v
Oif5IbVaikQzzlmVc+44+/SjJCwTTpr5hTBrj9vkZm3qNYitJXMuLNbqS7Nqt6atL8ud9TrnmIfO
3Gm319EFgIevrTV/M/OHSdFz+0eDa0YgSjoI1j0ZgOSGbzphwaBiEJqrHmvPfi3XTUTU4DtxgPxJ
cc0nwSqHC8atX8k1beZ8u2cgeIv2tTwDfCU5dGZLE4D6wAW+iR5irtSn2eLBnzxYTxji18a9oiyI
AbQc69y/kNbnBAuJzgsaOWvzPgh3l4vv6LmTMHTNEZRg2Lfzr/Y+UXjn+BY0vXDNLMHfEarHNcSR
0suPo5lgRCHfEAMpQjvkdy/Cpt+hU+UvAA3lX/yqkH274BoAgXmZMcwGzSRMNas58tDj8zc5+fvt
pxm5RPOr2jd7z+322kpckiO+eZYc0Z57ZvOJBr5oydvZmJTzo345MnDd2heVxJDbnHpowjeawyt9
0/6ApdKG44j6jDHz+Qwm0BZSTpMB6aSBcBE/ZQFYhlBViTcLutO+kd5ACTI+CRtEegwq80WfccqO
PLs9AfV2WtU+fgafxUGgi+kmz6BAGTYY21YCyXJO4nIsga+4FV2se89+n9MvmTuvLUzwOQHx6Wkv
bfmIJlyWjPSoeS8kqC+KdyB0S5iIeFldkbbfA3BH5zaHLG7hIZGiymD31HIiFfYgPABlibbzoU9c
JXJaZh+qWjecvvN4ytGlR+gn2IWsDec9H6i3A3/AL+aFE5x5qtevBnVqOAFOjV5yzp20mPCYVWiT
cLo56aqycRQ7ypLU3TldljG5W+qLIFuitMrcp/mz5Yzholm8syq0LxqO3xftKUJ8KeM/JtxS5/9u
9SNnxs27ExS4K2RW8uBgqc759mDrSbvEvcYZyjBhKbP1yQ9XNRGZdz79tgi+gq3ubvMyP+OTDA76
kkRObFnWHMfOdYp5mdeo2bc5HB7JJBGSAGNc4LP8aGa88tFcxHX3Ns+DXLlMg/NLIyr0zl/9/7/l
/fyahpkT1k0Vfmm+37fCLtWpj/7nfe4paz5XYf5vnvN1d6v+ho6QXSpK+D8aKl87NJb2GxoqaDEK
gU0IuFS0UX9IHTR4rDpADHa+xoepFBXE1+2thOkIXykpMYZMl+ZvRq/N1d7vqsGyCe6D+hjKM3SS
6L3YfP+wuZ0SS/OUStnVk6bt4nbuROPeXrZIMY5THtK2mb+CE8B6YlEV47RNNRFZIXAV7zCRaeno
goYwK+nSavHdofyj/vZDve2nUjUvjsAbKgNY9iX8s/osHvtu592MgtKoidbuSsWnpS3knvgCqxZO
p2dVl36+oTo7LkWysm3oy7Tbe0gUufquRNKqwCxLbdhqT30ojidByOw/f33qLAP54eCp+MUg8vL5
zSGcmLx+eH1zll0m1DJWVQ/h2pAVj0mg1G5oqJmdx82eql8TOpZXkermGypS7sA7ylHDgONV6Z0c
df0RKAWlcr7LsZOTyjZs2yHuwMkY7S73hC+SLgluTrBlpIfd0kjNbTn62l6QIxYWptwxZI6KQUUR
g82USf690jD2ev01lXPRDTMTMkPvV/nKFzqiZOEWbZP55uMr+mbR5i8Oyk/lErxrtPn4yEgu5Qvj
5zPKUgXTahQJIT3H38k1bK3tMKUPtWeWu5jUMDTrZeOExlAepgJDbCROq7amL2/l8bgj+UtemUaU
OabcHvq6w+aUBzTZw6Fz5qIxbC8gYoMQD/aU6C95HTfuEDbBHtgOm0fD0eGUrCM/tD6Z2hcVfVki
mfmznHedoxdKuq3z7AI/Vgdg4YnHJMdjOY5UEWqlTe+lzKRxXxE9pqrFxpSHBkZRveFXjhsrpigR
Bc2lfhzDwviLs+mX4jIHTpNw2hArRVcWHeiPZxMVXFQRQtNs4R1s4ph9CCQCssBEyD7SoCocEJ2N
RQhLVuyrrW5SNfC8WTJJWWL555/iLP788dSmggZ0U5RRWqF5/lkBhbLRl+NwosEpJ/oilaLqoMnj
tJpmlEdm6P4xbSTy5ROiVjPoyEZfnpRcWXqN1+0FP8eqNt/AxhjVKNiPgbyqmtbcTFZ9MMpcXY+V
17Kj9psJ4og87SUxK/aBsOz9fHzWJTIyPEyxpXIrBSCFQk7keWF4rt9q6u7jpoXOEjjfvq+qOPqL
oyDPo98PF7iOQFbT+VgoSypYoX78SNpSgDmrWOVW6zQyXX31bATFJyn6TLa5XXkai+CgSNaDIlvr
tDYSQrHlae42Ey07tKN20GXPsKUcb+UQYieIsv6hxTxjJe1xrBhLjSAHCFP1f/HCpX/z8QFMZlRS
RM4bVfzpXPIxEjHzqGD25ng30DP6asraeiGMjX6wgqhwNbVnAUsqbKhM0C0reXSChKa1MSQ0wSPr
ZeoUCQnTaCO8JQ7FrwU3ycb+L8Z4Zfbs/nSM6UXqSA3mk40G2k/l1cBqZM8bPBIKylCCEoM3PxoH
WiweZhCzyVH0SBpGyvkrP2v/+KpXI3bgqIF3eduwu5Ka6LWIAA1KYbdpp5hQ2ZwaaiXKD2FSa3ur
kGmHC5CfPFHbySC278oUA1TWTMpdlQ6CEyeIsaJApVIVGtXFofIqsAmsRWKUBp/Do+faMVJqsFom
EVdFQnax1wjatdcDCqdtUT8pYrAqiQFBgtU3KJhJRvL98ZHwQ8pooxWAxSnu4qyb3HxSUmeykPbR
x9NXg5/lG9XvAe1LfXCXS9G9IaX9luMSwO8z6luZaptKkd4DZTJPYkEr1iso7HRy5LuCHJOPFuS4
efR8O3ZavxHkEMvmCIqzKui5mq1wb1pFvVSt0VvU0LmOgODfsk5l0g6YeoE8Bfmm62JUfLXf3Qs8
Du+7CPrbiIhNb8X8aAw59W4xI89d1xDYFYRayYZwbMzeP5nKEG7VxL9TCzZznkBFblTAcueC+lQF
YbBSe4R3dcFnOmShuuvKl9Hw1etMAFo2JkFlmSm9J14+3NEb02zPCiERmMEXte6CXarIz8aU3AVZ
/x51knYTI1A6o8T1H47ZJUsKuk6ZxH7UmLY17X6nrTrLNluQ4FEbYoKq5YOo9fqq6pMrDCtKlVGI
sNFjux8Mn6wuUz4psYXMT39oayE6w3oiKRUBmtb6J0XvqGt4BolZhUx9tcQllOvTqSsLCeoAmTie
UuSuAQxdSCmQjU0UXHpcdu0YtI80/wKibCOUIUkNjL1/iuMMBbfRHiH4COs0666I+czE2xU+vq7R
C8FncGo0nS9iRBanSzfGxsJXMvYgpjUcxZJMo2TEDZKHXbJJVeOkTTny9r6pqX+0Zo/azy+EVSe0
1T6uNYUobzldi732PIW9QnZE5m91D90eFKocPbbH2sALMms7wfYMrWjcDHmXQZEVGaNF0q+8Wjig
yiaJbP4qp9iXU/Ms2FGSQXM2pTTfmULG4nEycrbt0uhMRqZd6x64FL0TcHeSmleuHGevQqnolzi1
DoIS9UwGKiz3SqnYu/x+OrbZuOp8KCUSmHYb9LOBaTkftxMjQ912FV1FRuPeEDZ62r4KtP2Yk9mC
eyO7m6G/l4I2Ak83LotEN3Y+5ypePtqECPllopks9jej0Z59OJZm5XMQZbGiGOKze5faMN4p5qOv
FOg8O1H7PMrAP4RcuU1aqsDcEhWCmLjytbo8GkXWbn2/b7fhfNP2gPQKmqNyq0U7tSdmg0O8VUgg
UH3Vep+/mLSCpDkDjarV6saXiDbllsVasBcUL6FK71N1np89+SWqPD3V741sCteKgLivI0fVrEX1
vmuHzBmUIFw3XUKCHlL/u5zm8TIpBNcXAmXjWWO3Hfug22ZZSV07z0kF6Tm/8yI3zr4BUbXpk5Pg
W/r540bTAipC3Tih888I+JsKymv+zGAqKsJFxKK3lbLwl0qq7rxc1zaFFrrEGldwnKto2leRnANg
n7/Mqx1nXLmSJpM1e+S9S1NvXtTMNCkEJwKi/Gpwvt0XpnkK7SyzXHl+yMfjxDa9a1XrPKZd4Ypx
a53G+cbDBbCVreKWGgkQgI/7wjpMnBEfyDLIIutUCwP9Hj8mJNEk8CuruobM2bF96BMg2FmA5w5y
5IOA/VQdBO3eF1PrKoCp+XiQFRfRWam0u4/vPCv313VNiJXoFbTb9PYFnby0M/pJ2mUe+V0VAXV9
qymHqCoEmtFqErtG3bFG0++tXpV3at7JOzlmE//nyzMZhcWvkyYZwJKFqEFUlZ8nzWZo1EATU+wa
WbLq2fcEy7BIQEln5b5TWNeOPaCeqNH2jak3K6ufywBlVZ9igmBPIed/MZp4awfpRTbD/qLKOo1F
rsyrkca6a5Bm0JqhfsprGul6Jeh/Me///A5oCMuzFuqD40GE8rz5/X5vF41GKfsG6381aAn3tYLh
pBZ6AwQAYI5chmvZKKZLbk7SrRcqpvQxdVJtTKD4e8ByPnaAUveKYEQ6GlLOKRKEcPAmynxFpu19
nzpJ3QYb08yNY8bS0/nzj0Azf1658BYscQ4tF82P9cvHgv677WmlZq1XSZq2ASIIuFdo2/tRiEwy
38J0PemTD3yz846dSYtKFYND0OB9y5u7MBabu8GiJZQq3knPYFoooUbE3eBZp6mOx6VBdAIcDt7V
x83HD8Qk+CRHMumcltK7meiD+vEs7arI2KH9wL/ETaJd1VSkL52p0EnnH2q9SR65OM+60qBd4zqC
kS0quH8HE/2wGEMJ0VBh9zEeoSFRY7drswlsoeHv9Pnm46siG/1dNjUYlInkQDld0EY2Y5+pUmYP
QG2pypSbPJrEIgYlZUtDPnshVQHKHs4YsnYICgk6TzEoi7JPRrs2gJJ0IlFC5KOna70iJ4QYAJNu
YJmdPYxB2B4xlEes/UnclIwnsUF9rvXhzTBziKkEgep54G+TSv6sZ2Fw93HTd2GxAuBYOY3VBHeZ
pcuO55sZ28twHWaTRrxsBbjazNmBG4N2CmcoaRwH956vTA+BntcKfUjangFKiJc+Gs6DOPgPHc4u
0IeSDkioy0h+mtD3AU6N3FYkOS8T2w5YiVWwvxzpY/f+9vfBD4EQoZlBWO8tZYQ1EvusdToZPtC8
X63mrzwZcax0Ne1p6lYfQ93HODaJVLc9Hfp10oyI4+abPDPkbTrftK1AzfDjzqhrn/sBaGSqtHeB
nI2nj5uxG8cTcijV1akmoIT5+gNHVIQaqAueTK/3zx/fDXLXbXWJvO5iqJo7JdEfpMRKXcsTYVRG
ngnksZ4lM6zJth833b++QokHA0tLgmWdjzTKs4bFjqzCSElkD+hrnw9UXv8vV+e15KbStu0joorY
wK5yHmmixzuUvezVpIYmh6P/LmneWvb/71CAUABB9xPuELT+usVrY/G/g9IaBdF4+ubENrxwbVd7
P6p/NPfx6bGo/WC6hG5YH8p7rSK+ly4ea+q+KWZjZ4ClWmokE1Rykko3dOr85vhYq/GupkTQHnTZ
Q5hXgbmuRIWpWCAr1G0HHy0FpCx37jy8PfapsAP6EOW9v+tM2eyE0Phi+0bxMSBayCDybGVm/dYM
Vrmzmrbf9iZqY1ITNk+DM12c0YkWROPJqzVUq0iY7T/NnESLEZLvosiKed/OFYIUkwxu9X2tjUx4
FPnAPnXPFqQYdjQ4x/OYdsExjWlgpdrUGNPcjY3IrY+inobjY629bz7WJhnTYs+AILSqZaYtOgBQ
eZVfoFtnlyw0/reQyhXrfkJQ/c8LjgEVPQ4cJE/vNb5qhKeeqYmK/73aJ7wmuPg2bdA8G8Su7J0W
53Si47afb6ENFXkkpsPYvbO4jcLlmBaaEM7MTrkurc2kAZO6RFbPXuXEp0DKj9mV5bNEb/bUGsUx
VR55hw4LcYwry/trYdXmvPBapTFjsSEaIE8CmNSNKBz1/jao1KspZvcyCE1rzWRAyvuuPH4tKhNv
H2So/+xSo1Meq6z6bYq63XrWhEhBiWiosFV5UaAzugQH4rp3cb+tE+eqYjgpImE8bqrAfMsBia5G
y45XXaC+e3VpHNqkKrZ+Se2pUHAbYCV2BC/4LQ2iWBsO0iBlW5ufvZVwuxFaJL5D7b2cUZdV+BUg
qQI3Z5ihWLfQMscm3pPlqmM+todRmQiRYCZgFlKcpRel29EXJsi5nvpr6LyVtd+gV1vFx5AfEVpN
vm/ECIVsaILjUKttJXDjNorzUOcKypUd9qsxB03T8h/ad/MeJ0qzq4i67FojB3vKnPYIqG1Et/O+
j0CedmLYQTe7H/dY2M3BnMb57E8QoCggq61lzJDSNUKKC7uu0s3jCWr+e77yaEZqTWa7x/7H4s/D
9zgscXuPCQ7RkMcLnSrKEbsons2v5xA2G2JX/1Sida6+rdDKC/S0T4WSZ1IShFxSpcALDBPefWN+
GtzAAHRhXh9bZjKd6hiYDGT5mdsaqH0WJPlH6Dvfqyq3UNYDos+UJ0D5I+TnyfYpGulGDZX6QOb5
nM5t8zYzHe6L1KWsOpv5XqBpsVIpDVDkhQmQEgqWvZcnR7PIBwRZ7UPjCD5M9G6zyMVdTM5IDl6D
upKNcu0ptGe9tbIkebJrZ1p3ee4RFMwbR050RDNz/JhizCSSQJ4mnuL1aKPKXyVgF+0OXwqntP4V
qFtXbrGqC3klM6u30oyLazjZ6pr2cXqKx+5Yh5EEZKrwm8BOkyHZfnMN9PoZgjHsDkJcWL0SUE/2
Pc4i8ctu0CHxXS95yf3G3Jqa7rKdVEx5812yMGipsDs85f1ULGH1um9DPhcXSszNoheyBO4Fr/Hu
4emUYbV5BB9OMdFz8uTn5OfBys0o89Lw6E8k6v2JcfF/a499QsfuujTIL/+8UMWlu1XRPHWrGkMm
tLyL+JxTivxamFnuoOyK/HfN5ZZZqT+MonObzVRVE2bQFNnug2hS1uNZ3hdfY+p9HzUDSYWeComV
PAXpjD3ajBrFsnNxQ0Ddc4FKgUZKU9fTyRuj6fRY+9r0OizboTWH1ugf8ly6u1jZ6/Be6Bxb66ep
g3jLHFbMz7UXYT9MrhaYNcLXd+Ve0yqDzZ9TeJxRGc3y3MKS3g9pdGr7GnajsmljpGWlVp5uv7fC
S4DghSADTX2TNUi2Po4HzNFy4FwT6oAePYXEHtAduy+KMU1W9jjdYiQlTnM+Y546oJbziCW6XHlL
pWxvnde4TYeGPGoqPeuqJJSZB7c+PRaPOCW4ByuPTXey6/0sk4PKGpRagv5Juwn1xKSvtirVoC7u
NaGgc7imoXrv3d5+GxzzkPjIExmecZ7KJMK+LQcM3SfNc5XO/etouOWikWrbYIXRZw4NjVT5FOfq
7tg2gP0nKnovYT4CLCuK8eMrjBoGaKeimWa4fZo+CvBGcqxeaNxHCJH7eQ6frC7AzE8jsA//woQX
amenJg5wR0WfYqWjEHfm3hmfHotCJxOS/oKGVt+m28e+LEzFrtIxYc8Udi4aP7ANah8iJA/ocLKG
9i73lggU5dIs2czGiKWxAUpv6qr+pZQmQIfCSvchAvxLZn61s9l5aGyImHnjNO+V4eW7skqgpXaB
fINfgaYqALXZ8obXQOQlSGNBy3ewnH1X2EdB4+fgZtQbW8+JP+zcg4sxBfO5G6r4IylBX3Ve8poM
if2c1haePRxVTF27K2KLxpi3D8eifZEC8TvDXEVBrl8s7QfXUpjLWE765bHLcXDAq02V7r6O6EV1
NrX79eJjl9lIgOJGe/X6sn5xJx9Zf+kV+zRpnGM3UYdVREbnzgDupQchtzlZxzrrynk32D3ORa1d
v0Yud5E5KHy5+d9INM3pOBEZLJKhNM6NlR+nsAD00vjOuq2ojayMzu1OZYmaUqElOWjFw28lNiCc
/x7tGqyk39GFnAUqqPfnPDWRUA1lL07eNIqDbdRglvAxSs1WXB6LkdoEU09QdQsvKqot3VGHNCIj
sAl8JOy7RF4m6txLy0Zfcewssc+qKd84eV5+Kooceek0/GpMEmcTh4NBpvLN6pi8uyb92Vq9fLOx
rvDJ7VZ5kLef2Zytx8413oYGn8bEgAzzX0QXz31+rMH8KgwLkKPHTAuZihsOzcXKEXW48+xin8wp
dwR1LJxq7OqohfMtMOxPc1bmc2riWxc0cIajt3nCQUEJOri+YSWfaW3canwtn3Hd22F1Iy6m6hFi
cqGmmwjEFHrg1lfzajLaZl2p2ln1ulUrCgrm1pHS3NkdwtT0TrP9ZPCH+EOXIOcb5EjW4NFYW93O
ncgi4fIQQVi++Em9krI7smXxGA+nLqv8p1RB3DYQqrQm//cs0xta3u7nmGONMGRv+TzEPxpjWKcy
aBB1QJKw1HK4REVIQBmOxo8yMI5R0hXvolAlvjNluZ19z33pg24b1sm2CJLuHz3HqBgGdX9zjDlA
IC7FRCiyjHcIC5dsCKuTnVMyU1HhLpOqr49qiPNvcFIJlKzlrNRdWrxFIxyFzVVll9sGO8tjHrRn
Ra/qKSdtRhaYhLuhSbSyYqd86lEeWo3eMguFRpZeONsucdH6t81vIR3elWzrgLusEPuUYJ/nzf7l
k4odwHZneeu+BI2DW25JiTWtEOfUpiQylHpfIkZxdE2irajT5k4YGCwP1AIbAUk/gQwS2kW1KvNi
vvgiyQ+YC+wxN0GxHdKiKZJ2OQbRR1dp8B0qxBN5n5gm5TbTPs6YWNPkVwey4eJQmQHpSzq9OV1V
vBR7cutb3wq1oeaGoqXfzc9xjyKkyIC/0CIK1jXx2Wqyn3LSz0PkQDUZFcFaptUPpZwc0TSswFKz
PnUEK7ZI64242bXowFt6+XvfUnUQtaZ5maXIsiGnkJoY2DkuI1WHkP5jGI9HqtEZD+w4cNXM3urQ
0K+7i9e4ayOBSdMG0DY6MPR54KNuCc9j4aejQKa+Cy8l12xVD0hq9UlI3IZ9qR+N69RBXK2Pm99x
nyrU8BENi+IQj3F0BddCRvh2QUXzpaiIcazv5I84S/uGyZtNa6t+O11ebEIZ4PfaYPHWWkayzrQF
OdsuaHM7MVRt0ZVIzwev6QjXXmY/GC1WY4mIghkYJwM2xYLoYZ8SPEM4j9a5aIutFhZeZek/KkgK
eiwD7npJ3TLgVYF3S53Bu7W19hfQf3B9gSzrpIa4PRaDKgArdgO20U7l38Ycw2fauHIbF2hXR/g0
zE4VndI+aC6wf5QvzWd7DJ/jcEDVoWvRmMBTUzWyOlLR8Ted6b1ZNcpttu9NGIdw+IjYQkFLyXC6
f5whqK9yPZmmPjoJmuF9+6+bpS6la9c5RsEIDalx5nWftvGROzFGdCoFN08pEXudAKR03LanIe/W
ZuXjHyIN/1D4069A1QNqjXN3Su8t4bHGGt3P+0MLqL1qnfqI7dEMKHMASF041ZKL8FvYffjN/Rb5
O8EcuKAX0289G3cKAoZrTMlgMzYUdSZ0pauh9I9ckWkR4V+7MXyrfsqx46OrnRlbV2Y2Go3IJ4DK
cBiBxuQIsWSpaPlS9sXXrAgMZjXqqLNHXFq0/bHPM/wP7X/LOgnPWTqtiz4FQCjtCA+9LKNyQLGy
w+kHaoITY84jDaQMA/N7IZETmm19kpE01zpE8E6683M0mMHWHqxT5ufzEbrLcB37oaaWmNs7t2q6
tbZcRM/NJr4GXXxSwjjPc6ZOcwDFeHYyuY30HB4TLEUeoasVTydOhs44c1Ss5GroTBK1IPie5Br4
WG2dXdOcliRX6fKUV0ztdoUZ4cDwITRatJ1VcQWrjLqP8oe16WdPserSlWHQmkiDXB7pXfPXClEt
s0xcAg/ZXJ3F3DWuIZegjZzj1IUn2067Z0FXSNS+OoTwzRi80ILt5u69DtGkB0W0UNHQoCJrPqmZ
SLknnJhUfIftaZqsPUJ7adtOcFKq6IYSZeTZ4bPfCCDnZo3O8Vyh32Rxpeu6ecknBYCUjpMdOeMW
fhv4QKhMtOna4BjnDKqmZ5zMoIVNMjn7UTrewvKy98RCmD2zinHrVN5B99Z3M5LFyRnRafC7iV5e
AW4YqulJD9g+1o6xqYocCngsmEtcx73rGb7GqRPuKmNndf9aWZnvUw+kfGaMQLXr5l3qpNx5SeAf
0sinCmNTsTVS31qPBXil0UZM1JtoJbiut8+S0D8PUgH39aNkTQ29B/qP1CTxb3OJqHb1ZUn81mC5
5kpxD5310QpQO29sIL4jYiy0pgCH0DCjtApcEJW5hYihzURB02xFLFaWpkhOEe25csd52cW/jTCq
aLU3n8rlKWsFeE985pZIMtH1mBA90cNn2kforPfBuhv9dheLgSo9wpQjmuaVU0OqCfg7wmobGRoX
xJ5Mo3P1Nz9OUK9rGL3bfCRc30ACAzuPfzM6LBrvxiLw96MR/FYt4le2uatc29llAdDteVDQWsJi
E2B3BZD/LtaVtNvGszepLMy3wn0iqDQpAlbGtony6mm6y0uZefZU+yAHemyP+5HZOQ4q6nrYmQxT
vW67t6Hr2uN9IFoQXS3m6s2nLrtSmf1NNH118oZbNCJhb5f2b/r1akV9GIGwOMyuw1RcHdLjPV5U
7SnJg99yJr+pDZOH2/OTtXadN2sw4AtZqfnTyfonI4+craxdZnsxBFu6+5AqeKCeh+SdsjyjzFj4
60hV9Ummq0S6v6IKP4ShK8OFOdaXvhL9Sdqzd5lNa8PYwp8w/q6awr25yjgGvbnpHe1fdW9/n2c4
SDO5zpYqgv7ovXbXIfVVuYa5pVuEfXYty603hkhQWum8ngziu9RvfjS1u0zr1iECgRLtiW7Y9Ro7
I8vJXIqV9hHMa4dRhOHdesBQFS2adTT443qczfreqEEWRAzIS0fFpS/c6dJF08vAPLh3FdWlUjVw
z+CGdPEY3PLA2pZB7L9R68xvMZUvLzr2XcwMZOLOVVMbX80tIJmmFAQFRbmSGSHyHPvZi5dYPyqc
2KJAH6vYnF+sDMh+YcRirUDJ2Yj8N5Hx0aLaJLv0EgUpVFU02tdB3rwW5AKe6upjJGnnl3FCPhHT
HKqiHcTu4Jhn/UfSMLK0MYSc0S/0joR5r/sCl94gHq7U8O93mmWhE+4O1wmrnbwyIN3Qtcri+O7L
xVPWo86WaaxeStPYj6PxLU4qG0VrLkTepsVzaLf6LMJu19rjfMh6wSSe9HIppo4WEIgD656XO0UL
568qJS1zCcMgqPirXBIL7L1vBNOaOk6ISwaqOq3TLXVUmbswjM4xt8kWM7F00yXGNksiCGoAEA+l
miHsRemx7VW0M/Ny38o6P5ZpirSGiAkIHGPaGtb0RDQJEQCcQlWvzViAtnYqhvjC6HdZmcwXC3PX
0ZTl2vfIebs27re2Ei+dQJY2DqZfYpiHtegQm4h8F1s/2cut7qP7dfzuKnR4irgpdo2b/nCavl/K
Hh5y0Hq/KnPqV41VvPdVUa0Nys1jGo+rxkmLdZbGCKiXIwI6pv9Sh7k8jJ7ceETF187zp43dTnCQ
hl/1iLDFQJqwBltzl75HJSQG4vAPE+MyTBQ6db6miJDDl+vdz7LK0zUSBuCdbfAvYe4im5FJuCdJ
P+5kZTorLx+crWPBlSTiamcfv6sZT4dQXkPyzp2dY+ycuDLea3ogk6P/FWGD2PmQHxppofIsE2fX
W0gJe3rjuHX1KlpUgg2r+u0bxngw+5D2zIhjW6M3RLiXSar0G6BX8Aqmf469vl7Fug1e3fgQAL4h
I0AMqR/jj8zU05PrzVftWObB0x9jDd20iNRmBI66diymoM5i9vKMINlSR1gYbp/jUT/gOS9spIS8
Ltn6bqUXVPq9VV4n8FH6GHF/FcYnp3NQjE+jeKeSnoZYcYurznuamnA8+376ZMNQX9XKK64N9bHR
0UxRc2C+ZpnxnmXmPjfK8rc1YbqXbATmbRjajktt4I+SJPV5dMZ1rXNMYWhlnGKRvAlmerKTbBs1
zbRmjgVLEqTdSYQ4FRb1QSEOiNfbB+CDCsBvMK5cP5Y7nmUA+HEcIl7oiUOVOiAl/No+ZHHLRZj9
vWvlycYBUbjvvPgXs2159lvGtexOO5zbmtlmBAffo+Pmxuo5MktgNYUEOGRH+xGuGOVe5h8jBENK
IYeuR5Buy0r8jtsiuI7E8KMYnCVeA+gXc1GoBdYN0mxdvpEKPWyLGGGKcrmXM2NdSEACHoMFwAFw
JI/txytMDU+Mnd7GyZBegJ5/P3AePXMZkAAfUlHZEEQSvi9LGMvtssHtBzM5WG4N98Khui/aWLm0
u+6rj53OGHfl7uulodYQBUp7Xrb31dYN9OHr/V+f9eeor095HPA4VALfo0B3f9df3/LnUx47U2ol
M1p3fPXX6tdnf33N42c83vDXd32tPvaaj7N5/GRK2XzO169/nN1f7/jr2/+c89c5/vk1JT5OnOP9
9P7/b/x6/39nb3eInpuI2P51Wf4cYltN//e1++uqPA76+9o9vuivT3l8++OoqGUi+/oH/jrfr0Mf
B/y1V4zY1olMXeISO1IjNYIVGGUXGEs4od4p1gBR3G/ppOxdnabt/zYr5MuaxB2eqkn7z1XbXbrS
iJaZrIrLEM+gIIeguNVmm52yPoJfvIkZwzd57BHnJanzZszOS9MEVN7ySGXfZvvWKdf9t7LES1gr
HFuRXAFlQBEu0B1NVm+EDqrdi6A97+NaYT9p/jHw0vnzbLVQvI0qRe7NCJ5Fm2Hv09vezyI6em3+
NgW6RaUfpM4Qi/6iol9Gk5fnJLHytSjiDLwlmw6N+6Xwi2aTZL56tZEZ7xrHvmX3rax0Q1Sapmgf
zNB5wdsizCLppUEqHTCf6DzO0/Jgz5KuN1AQG1v8QusvqCyqJbU176wq84+PM/AEOvHegIWTHZYO
JuhdsLZaNyFuBcYbxohB3ZEGYwg/x3KPlHXda3W/ZPeteiJfpTb/OU5O8jbG8lPGTgxTNYrfKAo7
aPpH8vjYzPomXbmW3HZpNb9GRB+S3COWY/3MILBz0m58hz8So9NOtcCDOJzPtgNT3NbbqooYQZPM
/WhjsDgegcTp8aoabmNjI70+uiYAJi/Or46hxCrDEXhn11m9l7K8J+CaiN9Dja/ESCvTNT5hEhOA
ZAjStyyvXpJ7yiHS9G2Iem/XhpN/JwC3S6AJFlOoo/dpWLbXwRaM/La1TihD0gsG/LaKfYzqjZAW
xVBYn62V06Jw+mTvtrncZGEe0exy4nU64ur3QOwQucs9OLxwqc5j0GfAsPqS7lzq3CIPu5Ms8o+e
M1C5M4fkVKW1v6B6CFfX971VJ5ACqQn79vHU2t/oxpiT6vZuaIJBtxq8VIjbCcXgTLoORU8keKzT
ZJNrJ00UrnWmzbNUswk40NmNySQ2PDXLqkU/OJi6lzhLwfHO/Au1K+IX0xj1qS+S71E+xk8SOe5V
VAfXnoh8l8caJHHTqJMTwrOKdbREVdi9jr7jXB2HXC6to904V9WPEkWXnZv6/rqQhXEw3Dwgkqa3
B4bFfAq9GonsKiHhRBANwW3szfR9csrC+tgNrnoeR0pGBdqSZT4bR3PMu9s9/L0G9dt030gbHN+n
2AzWpoBsQqXG3GezLT8KT//q/CBCDVnLj9H73ksxvpGP0suvswvXPP4wmn462lWZoNzPW7TI4q1j
RMb68arMA2fZOpM6PF5F3vebqyTu6Sgg71XXVedoEvo8BNgjdCpEIfSxCdz0IKMCKDaeu/QMPxQl
cL10gxlaYlrqY9KV+kVgH7ofwbUsgn+juE2OIcWunZwomyozbU5jMnurosnyH4VZL/KoNckPkEht
5lRdQdyoa2OJYNtNSFYKU6OWqdJfnZKvicqb96waTaKfDgRi5fVbbeTvgET8s9PaPNIhYsLAqRAt
EBpBVM8YsN6MoYx7fEHZxttQAQOPCJw3fH62a5z20ym9BuGDrnmybLeBudIs/Xkjei6lwcN5mSMR
LGVoQDIJE3k1M7AUoB9e0jpNXpwqSVZ1rLmXQAgYOfIVvpOs8qKUZ9sM8MLOxmSvCSYAo7L5WFgF
lnWWdtqNIicGEaOe6jZwgJAki3tv8WVuNIYFlAJWcl1gQ5wuKnJ9S+FzvSi6fp20fr0pvLne5H7k
kA1ZwcEoUx6wFF3rQOhDbkBMRLjH+KepFqYnrXOd+wTKjU9IN5X2OgmKci36wIf6bzOEpWDLWxT9
330SH7zqQ3gMXMbcqw5UXCHr2030zQiaTR176T+SgR7Wft9coXnFR+hOi65ibnbLXL7FBeCCuelQ
f7U6AC+p8TxKr70wEb2mQIlfA01jrQm+Ge24mzstQUur5ta3Df2BkPLKfavWrXd1+B/GAJve1tgV
YW7dglqYt8J0k2NuNT8mrRGGpi1rkhQSwJl0tU++GZxDbvwzTz0O9nn84lVh/FJUldyVcVstpZDN
zfXuf/Okyi2dDkAKrv4sy2lctrR1X2ZJtDsP0/e6MU7tPHsvfkY6npE6bFvMmzE57+JzMoVoOPjV
L0SiFIljjTqIqc2tahu9ivIA5FgYiUV9Jx/N9B1uHdMjlPZs3BkUBZ+syP93oiG3a6jTbfxcu4du
GpFZLUMXhYIwQIJDvFJYymxk9vNFQKvhamC4VxrhbUgc8ZxNVbRpHNgpj83S6PznAAMB00jHy2OX
qEegCkmGeqdMfUoTvKuO/d/jnA9Hv/sN+ss7OrH8CMKpeflaxPUvmYYJNcQhOril+WnXmNW0fRvR
/gXzxLw1LEgcqdIhFFrOwXtSVDWuPKn/hGQlEYUa80MfUseq4PXMc4Sr1H2R3BFBeoqijTe3P+3J
F5SAY0r5sSIvbu7kuD8MOaWL59Iu6Nj8v/upAJU49YifTOYxfdNAlscs0uVxpIy1qiqDUSx1C/AW
LERSl19rNl2EjacxqR6SsxvlDWg62uvpfdFaaXr8b79fxocoy9yz0cjy5ibXIOuLZ/By5bOvERgJ
M8deRPEAE93vUWd1O+MUO6HNKJ10TyJr1h5kiBt4JfWE5MTyQWbUVKi+dpGbcZMhHKM0QZFwAds/
JuY2wZAznLFEj4w+uam81k+zC+0eeMlNFB3+boXbLyZu3qfgfsTUByfDj6NjfAeMBFUEExq61cov
veFCnocHlxEfG5Ohe/lYzSzs3rwau/DQnE7ijoXox0zT9+TmXFYKInLq5p23UYk7nq5WluvjfF88
1pokKL/W5GQa69otf3tjn+kFzB3NABCAmapag+ZmS85Nh3D7uMpfQ2KgSG0fO7+2Hy/92VmM1UdR
gmV/CmIxLTytp2/2oBZzopdOXz/Zdh29dh6QPS/wULTIkOl3G/Kl2O8y8J4sXCP731oeh9YRLN/i
sT+L3XEPz+ZciALJFzmb1ziPP7qydA9+UA/RgqEaXRyRuqvHIY9FXLX1AdNRPBT6hZjK6Wc4utsI
fJCEcxgiktaVv2KDaO7ON3rvFehAEVarIDKn3QRQ/DVtEU5Lc2zAh/tmVQcmeOga5PZ9k1Zutoys
lvF7QPTAqMXrjAvwa3gxvckDCQfoo0i7ZqOa2NnlTkYbBj/4p8fCq2fzqeioIuW0jUhPU3Mzc0ss
AgcnPNMwmuNjjWEJXdLhHyCQ6dm+X5/HWl0fi5ymTZ/56TkQZcfQfT/isc2wDxLO/w2bstqlxpS8
AmbM91FG8T616/S1Ydy9UcoHxmQkr/YwVADMYcwpxEwMw5Z7mwLJDQex/KZmP4dMpaki/bcPVHW6
KqEAbWhUA6AzM1etpzDBJvr+Fj+N8k1iRdPyMa9RaVgMytGA1IghV70bqnXXTA5lgXk8zpGF9Z5R
gMzR7Y/SE0QzGSjAxSxCTUjcwvRsze1QyXKvZJcQeGjdEKCzGgU+q4Rz+YazzBeagtDJix1JbEMh
R+amXj32KbNyTo+1mOqYEdbTKmlxKwWQQqu3L9qLIfunR3EKiK33kqbJa5NSjvc6/MfHYS4/8tbf
92M4PY9kS5aJHs9kGRM+3shsfUXcGvTGgd7d2kmAxGrHfPcBKJ1V0GJu3mXWe10n8562LuIOQHrB
qcTZvs6G8T2jUrXABaQ6VTId3yeje8mmydvSoGPkySSerqWl4NlCk85KxKvczjoYQTR9n8pxP7n+
DLSHWDAtrB+JJ/oXICFXF4ryp06Nau2KrN1ncZkflF0FS9vAuVBG/c9BYhmYygzUWJq0hyov101S
Yx4llc+A3STvjZovDOvWhzs4P7IkuypJy7Hu+v5SF9lwEcLrLwMapkcqZEsnPOblPJ4o1o6nYqIR
hRQa2+l9ETnoddqJqpfVgMKFp7sXx2udt/sWD2P7Yofyry0JMn+nQMAu65qRnOn7Sek6ejFdgDWT
YGDqwhRt+7ENMC5G4cyp0ulS2R1/J30q0+f+8gZdfRKZU05GRLt2EaGRJonSfQFQxb/ENGMHFYuN
LSx9QJKZ5BnqycodOuuzuY9dIshuc0BTCKD7dI1mb7ymqQPL17O8tScwNxusqNxAdynRZLlntfxH
KHDM8YfO6uqzaYkzc8v9ZL5rLklZfoAWufP47ejWuXQNBpyEe4w/eKqb4DzNMvxas6iyT41Vw6Ee
TNg8VfnZ/xslhfHNLEHwh0FlU4x2y0/Z4y6vZBJfY8qmRFX6x2M/fT9cwmbQII/NUZ4d6apvTRmC
JUfV9evdiTOV4JuZ8vIk9W6g5z4e3wWaGCAkTIYdsqz60wKuYBIGfnRDDehJYbD1OEwVEIwM1/WB
M4ftM5Dy58e3+QFOIfywapfdf6MJRHHKWuedxll/9CzlLx+H6XlmQnGUhqwMzjHNu6fHfvI4XNDq
LNw+Nu0JuwMMXd7dwQBtIoAmPH5VY0hMkRhbz7oFshEH+vT4VXFqEeal1bB9bEbK3rhNod/gsA2n
uS7r5eNX9UDCyRGm/DykUEPGsNs/PjbnX9jmqZV+vV3mxo7Ya371YDSc+wnN/69fpQcwMF4wn/ze
z976Kd0+3l7oCHsmr0HZ9n7uSW0eGVHDF22W89nMHPKn+356BeOyhlLF4yQJGUDfmbl3ms20+D5U
EAQTGgj7SqkQL4Rr0w6L/2PrzJYbVbYt+kVE0Dev6jvLcu/yC1HdhiTpIZPm6+9Ade6tHSfuCwFI
5ZItSDLXmnNMgcPrq45bQawdf7dq+fuUy7cze9Omc2Px3k5ueG5b11wjUR4PVZnFDHEIQoesIfG0
QEyTDmn7GJg2RDOKCF/KGn0auPV4rSlsJlwCTtrfkHmaMKvbz9GmMaw7lxRyN4NFHTQTPoKKRvWx
7a3mS2SlvQ/jwdjdD63pKxaN+1mXqHnSDlVkHvMvWqoYn667VWb+M0LoeJMK/6VtMzO3SDYckqQ7
DhUBcFmXQtZHLf9cZcUPmhvx19yhJq4txE9qNO31bFfBkz3H3xgQgm9egFicVreJWqEc3/PBRzqe
hsiXcn8XCqAP9dIpt0VFX7D56dNc+qwqo6FcUZD6PEnjW8czMxV18aoMd217aGBCdArSRPhXiWL8
EM7F9oq3Sfj5i1pAw5kZHGKVY9V1BULaxPkdBGLYY3tR69npkB+OCWVBUZM6sHxhpgbgBK/V0C7B
SaZnnf2S2ydBNvNlcbtllrKfZV46F6tPZ7wvfCsiF/+UIc2k3kqWS7/zb3kWfqOuNlVd/TNCkGV2
w1Fkwnt20TZTIrDLTVdG0Vfmpw/FUKdvSrrcHBho19QY6y0LoZRnAxkGJg240rDpVHQx6cTx7Hyx
hs9F+l1pdFlDTIiPrqS3Rv8vPzyz3VF0zL93ErG9LXq47Y2oXiZlAWic8u99DEzDKrS4TojGCLty
HkyNZCoUVv09md1/wqwQz8LGCT7qDrj8cr7oY8rwDAhTIOHgTfmzFXXzTlRe/4WLd/BiDLdTKk/w
NtpdkqQ0ctLR+Kg1zZzlE4fSoKVYgowQU000Z6m9d1s3OzspmQH2Hda+blHhOegDpPloJ6b7YApb
gdk01femyW4DHp3Xbsi3uUJP589E6lpVN36HI+v43XcCq5Jd3vjqOM3hb4tIK+p4Dd9PNDAnVaX6
yiL55HfqhPfF3hJHV2PdmYBfzlW5c0ysrIabmd97S5ytKJfvtZ2deBpMG5ng4+mwqjhlWj8mXfte
pcGtzIZ1mw7Oh4HldG0qX53sBu+WHw1QBYkqhc8rNthz9Jf09BsNafcZsl7UD+W5YfhHiRBVT7Lh
Zm8uowrSHwm97+2UO+JcUEF9yhOgoiQq88R3GYjajjy3tMzHJ2+gmuM4yAi29+/Gd/2T23YsyhKJ
OklnGhVBeqlHl6aNNdQEskRiFctG/LAU8Ut1VKtnM7bRpbv2Troh9KdCt99na2+5qvhR866Nkt58
bkVr3DQCv5WzvGAP5ntpeY9WoPwr7WxadFlr72J3bF6LttsXWIxHVjE/DEUIyZh2xSOdF3WJJkRq
+YzHW2D+ODOA4Nn5UTU80yBmYC0cCvuKzwX/0egFP0aumVakyVfHT97qcG0IPZ9CQqRuBI15KyPV
yc887w+ej+iwG3j0TJMTQ8LIkbUY4DQU78DFm7YnhUMhsRSLxilwTlzOzS2X07tr+f2HV/2yciPY
l4vufqIX/dmm0CitdtA818FvNm54lYzjdeZ0FOp4DneNJTBNyv6zEzEMN+baZ/xC/edWLGPPEBz6
uPfPCIL6dWrL4bOemaU7RRCeKsPWn0P8UHd9/2G1y1fo6YdOi4/MHOyrt6Cu+9jwaOwzOg3VUOxd
hJa7toq/B4093ejLhU+pbl8m+pOfnjtFOxSUrK6Z7uFnVv2Wrv7zMOGuYrJb3hIj+X1vbyQ9RAA3
TcoD93+5RaHpHoYwOo1hVLwgomM6NybxrjTET88J2s/QDQj2UuiOG8H4m0jns7FNlw9gqWelvev9
dDVQJR1SEhmm2UMswG9XWBWtM7/NweyO8cuMhlpgDP/MFOZX3cTllnJX8dQO/XvgwaSvTNleJ2mb
ry5P/Dp1ps8masNDXXL7+MtqNI6CbvEQ6Ktrw6BJMgGwcOr3y0f8LJpxOtgumi6R7MtRVZ+NFP8E
rVXfkGSpp6m3PvxlzK/vDZ0Ah9Rgp3jUFzGvrwhtKEzrzSttFF5zjm586OTV4qMA+UbMlZtJj6zA
mW+eJGdpzJ+FF/hvOLOOtozjVSQ/7Li09oqiAPXf+YRTH4lQEWZ0cUM4aqGoT1i7q1MnbNLz5uUY
zQW7f07cXzOLHkJggYgmZQ2IzeHfm7/nbNnvUFc1R0NaFcoupaiBzfm5Ee4J2Ae5U4ZVncplY4P8
/rNBCyRyTEX/ewwnvja39zdBnRFbRxP89vdlf4r//a/vL9zfnPd2duwEaqQw6JjJshmYHf7Z+/8O
7+cMje7axud9/2h/N/f/5n6o7p/v739riae6wb05TgJFlpxh8hTLJpy85FTmm/uZduldZ5XXUkPn
tfshRZR5W/fzd+jojLE58htKwXxgJNXFv38S47m/NkIZroZFt1suut162dz37ufuG2k02HyWt/zX
+/7r8P7PQJ4fagaaQ+8LgAKuWW87X1ML9rVlbqNQ5SfrYcz99GwWY3q2TE3ivQdFNF2Yx4aDPjNa
Nmq5Au57hayOgT0kazGSImqTnnZiQMROmlUfKqMsntU9HFM7g7diuY61EKzs033v78av85aYBWVS
2XIT7FLFsyFz4yS9JNiUrCBWLUPkkf9w00qdWNA/xEq0eXiEfZ8S9pI7W1Hlv4SoYaAETnmybUOU
B2WRCdkrawesixynfrbXXpV0CJtbs127rd/sfQ22ubdnlhqtRfVyRkJG6o58VLMDS8Eabkmj5jOT
0Rl5m/jVxoCt0MOAymvq/iGJFFpCGXSHBH3V69Bht+l5wv05rHGhHigsOMhEEVn4Tn5C+ET503GM
vR+LYjflWJookDpPqm4JjqwIvLof1pn8QJkBanyp+Ks8vs3TK6LPAFy3H92KXHcbMyqCVeoieNHG
xA/0ca3vYIrZrPD/6crYQxlW+zevV0wY8lbtrFjUgMNE9N7lU7dpENCib4XB2KWwGRu0LwNdNUQj
yWso+4n8ckLTc7z0ZnmStjNvBGyXdSK8KzaqiA+6EdGYbmcFHSNps6/a/Zid1NxPBpALORjPFuq6
g2EMz6VDZlVZOx9++k237bHrbToIgEYDGe+ncIh3zdj+0/Ek6XFqnKVu/0FBlxvrzJoaerkC5T36
fB1aROrlWbOZp50lCbWjY/Iu1OKcXJh0WTcCncwW6brrAh23eKKNmftQUgVLUV5cS1wn9QSSiX4i
ThAv6/cWM5pNntXOOm2T8ljO1iufxzkhqXFPUczdEfe7KtYoy7Hkso1AszHN8iJjMxJLuSJQ2GL0
ZQNoAqD44k72l59w/zHB/d1h/ws1WwlAXYBHrb6PNTrtKRqCN9E17x4SptOEYfyxB8qwctM5vPoI
Dteu8Lot7eKKUWwuTxZy/XldsFxCTwzwTKFXDFRNq7+llpPwR4jcCsARX6mjUPYmQQqnPQ/LE1Q4
2q6+g/pXAZHJU4sqMi11/EgLU8Yxb/Zc1meEpEejaNAk+zGRnBQyeA5i46EVRzL8GKttK8BG2eXZ
x4S9nZo9PZdVHuIF7iOpDkWNyyQTo4TNJYmBn9tD1psgEBZo2N+NgsB2isoCERffbuNCo9cwXa2y
e6CMR+wx9vGVNtqnOCsznGujc4JFZfEwBOK+EIxD/ylSJagU+idL31gQ3K2jE/ehPLXqKaZevzUW
aXpRXpFnuIt+hQ1GGPx41S3LbW9nuOIdhsqCLUO/1ITFUQZyeqiSgNTzuoXUKoz0GtYJua3Q2Z66
rN1q3U/X+5FTjtalGJYknRbNwbJBiC8v7XSbK/oKbjSi0Et+965TPiHbpsAWYKCX1va3RxVIw2Q8
ZrbGRGW4zYHE5dUIZnGNXhxbcO5Fa1bV0W4KuaDCwWs3blxj9Gio6nit3vtB0R3bReI++WNwvu/9
3dSxeB0oBaLECx6oASJJHb3hFnOE+9zdtIFX7ScVvlZWAEgryK+RR+GCMbbde/T1EEmY3cYaEW1h
1k5OqYNUrw6Nn7KKgNYjdfOhLJh9/BNwsIxeVdtEn9XUu/ssy/ZOVSG99lT4iVfuxaqQnOF8IAcF
IlnUBHrXDBFZkemIBBi7gNq3i3rYKDElmD0S1DKDcNSjwqKiCLCKMT3jIWXAe1A0OMr5i3IANXmq
f8d0iM9VA0jKa+vX0kkxSkZUA2u+xoJJIR4O5Ba1Ul86rsL9mMsvo4Vf7I8NzWaeuRaOL37t6IIm
+bsrKkEaUBwyS+Fa8v3w5As8PCNq4TWXaHWUBfjJJsdKUfSPk5qQ2NpuwRrY7y5TOTyjWA5eDCNa
ZZgGEDybBrVZA75+pShZGIzTKDvNtQfPqZeo4aTPaUH9kOnyqul/92gGLeGztC4xE8Ne2PeCBTCV
WrwhDNZQJ4ryEDYL+QQkcjQjtMBC02x7iVixpv8bZcuCVTETvV+MQevCFOobCIo2AKC5SZ6pYpIP
XsDS9ys7fbTxiMsSfUWa8OezyuKtGXl4B4vEx9v0heypI41PODdHInYeqAQV66KDEqeNhf1ue+Pa
c5Pw0BUPAZ3l99Tof1r01c4xx+4b8hU+q9xRiQzIfGQwa3vSU3tsXydHDek6sZN4C6zHoG1SGi5L
CqfFxLpsFMKgi55ulbJRuMi2wzTqEs2JpEUNujrSmWXIllWwxn34wr0KLiGnOOCalnezEv8jilzv
ZHSNdytG6x+NsAAFuqtOlVzTk3cPbVHjwBK/hqYkcycoPvxmIIdjuhWwd0BAYt5EPcltSj9mlcIv
OdU2M4jevOU1uaoMh4hxlPVD6KndBxifNg0e3W3VVtmbP8cQzyzKLEB09BqQTn2x8HlSXAyP2EoU
hbopOQUm8g/TMpr11KGQsPSIK5fQzALHhG09T4Z1gpTYXseqsZ4h0bWn2JX/yOzJwio1SkPslW9c
reJ7Q9f7Levz6ZgWFZ0myxj20jKpU/faR/PIpnTVU6sawKKpfezatDvX0p7WiCV+1Dhrj5O0nK0q
Ccl2WBuZLbPmRvb92eswNXtGtursVqCYqckCcSa9dqoyot4egRbz/O+pB44zTogeiEprG1khJIGs
P+CsrmB2oaiQFApW2dTTAkMZeSxaYN0E3PYsGmk5kIxaT/qiphlGNSvI3B/7Sx1LdRkdK8IdvThN
u6C/BNyJuC38t143zZOfGvWTO9owlqXeGoPZrOfe/pAhya2hmpLL7GLkdFparlwH7Wmgq3ZISoDN
qbU1kkVqmdsv1agx4OQTUhNvNKlmkKMaVzapLHFHI9qAbW+ALMjrIT0F9q+pSgHfeYj/48rUu1Ga
I08B/aF9pznj5D8li+Xk7yYL6xmo9XJyioJ6x8/ZTPP8Wor3eCBGw+lozxVQaPCtNsQATgOMA/mA
uCO6zfqpRiX1AFPkFtaa4JAp7ja64RuaR0ftmFIAZgT3HtJLCo2m343Mm6fCs065TsOXkLlrZeCM
Ft2Q7WznLddEmis9hMeaGSco1cDgIs7xHppXow1asmMNZMOB+863kxwELMuW226e0RehRzl7Jllo
SQxutwGLY2KS3ldO8qa6ajxNk/XPAPtqd3cJyhgQnCVCAPndMswCoVsV0VersnVHLtM6FtiiChqj
axNNHlPf9rg4Sgfh/wqZHSE4zyzCqKoXq8umTTGzfI+aH9nivXQxm66iWlPz1JfWiauL6zcfOepX
PCP5pV3aHYMU4UMYsRhNOzmvzCmhhNOhzhmRvbgikt8in9Jf5yTWFtxy9dEY3QG6EjT+hc+TTrjY
FxPYnz2neyphbK2sfNIfU5P9DDqlH0tK8e9z/Xg/i87rgJkPd5sjSScwZfLB9UM/nUXoJgVGmM+T
/3CHHJW2Ge1V78z0N9L58kerVPcqeeIXiim2dph5E7d89NuWMIMq4Kna4xnXU24+ZLZnPnDhmfQL
OAxLhsmmeh9HkAaZZwabIlwC1oXw8rNsGtwHYnwc289yHuzb1OXgmbzABgUy/XCjvjjdT91f9EJQ
cTLL/A2Za8XVy/RDPXb92hpje4NabTqjMemFLH6ixUw2UCS5KQNNNqZnZ89o1fKHcaJxp6SzDR1V
A7LVEPSdsoK1lv97jydfiNeEQJlRIfSZEq8DFxmMB4YldYZe4ckH4Ehet2OeGe1anVXPMy6WR89q
YPDp6nlwnBK9q9Hu3ObXYOkUA+LUfGtj66ehy3AvppQkwQBTWNMiisiNwT4NXeK/jKAytmFmI1xq
m3PZoCbqp9r/JlDAU0IFztHkxA8pTGQ6mFEllkN/ENxMt0nQ4cgzZhmE7pjwMY8gQNpFY87M36id
LXcDVB/cNquiH+Nr2XBBMeU+50ERXxPHvABg9Y7jGOJKLIxiYAU0MwVq1Utllp+UT4sPzwK7F8rU
4fIeZooCHRXSaiDpmh7azh4lo3OJAILntvNWGnDRMMwXT3S/lz8EAvTAqN5AYtQ3pMQpBWOTFo7q
3A1Th/jYxqbxSZKKU6sPl+f6G4tEkIq5295ylrlHSqDjxskIVsb+BYsrLB/DeSifIjRbqGSisf6W
0u6w0t44axZ6W5YJwbvVea93qohbg/ORpn7ToqLzymyIAKfG7s6tQnFw3+t4dJ5drkd8bzSmse6H
lT6bQ10jB/Pc3eAk/jmkmHv2CrKyfLoEARMTQIvik3aKc0wmKqCtO/rP9pKVFDfOR2pb4SrtNK7z
5XDBnOnMEofBZM7DshL0maw2havkkwGS9GUahmzjzPiWWPD6jmGhzqtM3MjldIlmYT+ASGy9zLoZ
uW/dtJ++jzqLTvdTpqGs2ziELnrQXABsMD8D3Hw35JreZkH2nAatxZtrgM/15ISbsqsP9xd9M6Ov
7gnxlpvOechpavR33XWpsg/3rrBWrfUbXLU6eMv0q+MPgh+APJ9RR5IGBxvKz2TY/t/hzJwwlYQH
sVpbD65T3Ip+0KcBBvmOvr/xnjjuI+JvY0cjPjpXhG3ICkkKKu7ycYprG2yhGV7sKg0vkIj/s1EQ
MBx43KcQpsmmoNVA5wgpEetocC+EBppeeNGYN1BJo8jbDIEiSseco4P0VYwuWItPi8IYVRqn3Wl3
fK4SSfD36Crzklq4aOTk+PuUq5CZsikOiVxWf8y5YkNWV2GLb0y0uICKUG0N1yZiSnBl5QVAaS+X
pMQb44uRrpBDwVv9y3nJqrE9ufUyk1HR452nlk/5dPbq5CbMYg/LOb/VtVecjQQdH5y8lVEt5pRl
j2pJuCnTDFipjIpj44j0Ber7P2nr4tJNH+FsBw/eosVKXfxtWIOP92+pXHQmYevu//MVimpzv09o
ZNZ0n1ir1bldXWPdfFRNmZ7u2J6kwzKPHjHc3VE+ItwJY/KvYEC7xyCmrFqH47nn7SsK/PJ4f9ME
XOpkMbnJpjrEV8fE99rpCMdFkTI5gr1R18BFJzJWlo2r69cGTfzela51nrvUPvc5gBPXj3964xww
Q87T8zyV75gag9v91Mw0qRjC4kbTt36YzeJNxfBpAwZ2JgCi2fVtA+uj7vK9sipUzK4lTi2ixGrK
WNLWrrFVgYu8TjlhhSCRUIEy3NKcnK+Ikbjjy98OaosXkJ3jJpm4f/wJ3Csxl8/3jTN8KOvpz5eQ
exsI6OKIJK3eix6Tq5kEnzbz7Z/EQL6ybArf6lJEzNMpFs7wHJDfOi9aZ9+jwGt/MFwWpGzG8jnT
YkDGgamqzTz3a4q/QSzpIF+yqvZrMV5QarY7EefZzk9JdBGxeGyqrnvyKQgyw6TJaVcZj2KOukgf
Z/Ikjl2XEyq0uAGEMIJLTaron0ME/OHl/ipYH/vtfnh/tQq6F3PUFcId+exUjfjMo8miKNiIqz/m
5qnO+W061WUv0TdyenE2FZ1962tWV3BkSLzngfBk0a9cJ5U5/rSjbw0BthsjAHusorw7T50ZwYko
cdHpuT1GvYy5383y3cyTac99gnpweTVpQMaX0XybKKZS+KBIE/fDAy5qyheU8eh693pdLYaKfjFU
TCYC9w6FZphNdKd0nB4N0zjc339/131TLO/v6vls1gGiwol8UM8WT2Gs7Md42USZtB+54XgYM+dO
gpJ4rMnQ4Bdn+g4T7Mw2hjrnhpNN4cJUlNEpMt/3/rVZEAGesP189ffl/z42dcmT5+/r938uUQzY
Z6yJRbUeWkHmVjWD14nHx4G5/CawsvQ02Fb8MdO+dls1v5CbYd1Mul6wOuIPj8yWmG4gUtSO+dcU
ZSfRBglIW7qlrk/CnaVS57NV4KlGr43OTJQIwBNBv/G8Mr64ZSav5cSr9/EhR4C8pYanX4c8Htb4
KWPYPTXJLtqVR0djHMwS5xvzfsX0Ci4NPRRKl4bjbpuppG9dO/PraFOVT8ZM/a6iV3/uXhrpu/TQ
i/Y292N7MzzvDVuzfbof3TeFHPJ9FZ+7yE0OlpMXu4GC17c0Fee0SEkNm/ZErZORxFL0IL2wBgGw
MG9qwEEuVWfy4uCOhXh0dOw4zzJCeJjZ2IH/hIBUEhswXfFLnSiCyIwPcmr35bJfczJr/QwZjU1p
0WmpSfeSSiOY/WcZZl/aIx/dTuDtSy0vXg0mWxfgYfESkuSR1I9DodcmWrUr+moK7FUtVn/+02ZI
P6r4WwcA5nfiG7/MTtcfvbxC8F8nbvX0lxSV2Z17gDRrHm2Hhz/ydDgik23vSoasY4BIBvlsI3bK
GpDL9U/4pLJ33Zr5PrAD4tTw2rSpQzTONJuXrgye79/lFEbp3msi5+iIil8CDcObNqJXL62mD3It
+m0zm/M5nKLo2tBkwgtIEV6A6EGrdSyl12EsZKaa2spYyz793c6Gf86jnidOQF4i60vltE+ycrId
FKhwaaqdjVFEKz+og40z3Z/c+UfMxUKMthof8bHyi7VwzO2RGeWoQ/tM6dg+W4V0DpPG+23weT9C
1upK++VrbGvr5lby3XZsICQY1zb/GbIrstFqeoelgci8Z7n/WuJMApLKKqnvFI4ur/3dlW77hJAG
/B2Fpp2EDFChXO7PuSjRqbru9EmDcNsGRvhqUoxY13Yy7FPLK25ymWmGP6pgMh7vJxBK59shyn7S
Uk8vGAvSS7BsfKTiq0YXZKM6BHs0jNEvqs6+TbWBKRuG67HwAdJFDdTICOx7KUPzKiGIUIlPW8Ne
j6y9dqbhku/oFXyZ7bocbb4Qa967rYgOwYtSDJHGV1kW7qNNJQrpNkIqnBnVe0cuBwS9ZBfERrMK
coV8xHoOQlJcIH7mXnyhzwiZ0Q24S9PwqdT8Fm7kIHVAd3cwP+j1e4CVEN4F4sXok10LUvZWpftp
lvazgr+9yRoso20QYUuZG2srJy9c6xlBYwq3T0Pj3A1tRkEfOdMq85hHUSFbDV1DK39MMZ2L6ofT
it+Dss1TUgc/w06e5ypCvzHPw27Aov6R+HsztKmetPQ0mOOuo6wxeUAExo65T7CtVSEfe2H8CiwR
7/pGPGQu0Nw5/WnGrf1exePNVc2baxXTa9XlxrHpmh81+MqjzIhRpmKbrc0WVaEV9OZ2rhHRhIUi
pFDK7FbO1AFm04y/x/QK23QvKkPfSpWST9nj34isoX2gS9Me1EhNY0yL6RqrYbqC/Wn9eCvUrujz
6nzfCDp4nr+tP0Mrt09jPrB+kwifHu55Jc0QjuusktamNiK1dyiYQ41zXjKjHz8osyRbBHsQi8fO
OtaW2e3S3ibUCzjLo6nB5943XkCqrj2pXVkV8SmkIP9nEyUZgZPolehOifSBhJothg7CkQI3eZDL
5r73d3N/m2HU2xjs0J+3NUCSBv4G+j9vNpDe76vI+WkbqXFuKh2fe1dTnr8TUL268YmZW176s8tE
YlNYfXy8n7u/5/5vWIyQM0kGCTIYmq33FmtJYGdL9UCVzcGzKjO9SjwZF+2P86UwEBTI8BwsWn9J
zQFSDmWOsgBzZ/hESLC6XZUTlZd1JjFUOoONcEqj7o4ivJex7+c0JL1oK1hjwbMwtp7JlMHuuQuK
2HxswQGjDKr0vl8U5K3xk0aLcZ4bvRda56fagWkdhtbx/rJaBOd/9ujuPLSBMs8jUZFmFR+UW/h6
PwX9zt4nZRk8Fr0ZP4p2cLgegsOUlggumB+2m8TJxBqylIEUlrS5dL4BIgTygcDwQUbjeHLpnaSj
e+19dAIacx7AnCTI6muan4IxJNPQKTDUIJnY1LOZXiD4Pcvld/aZtzOf71hqJ8GpbkAv59QN1zYR
7o+Z5q/X6ObsNP07Y0F50xlzaf+ltFgpFVULGmNuT7Ni9M99e74WVWpe/+yF0bz1JjLh/RzMSGy5
YNcDNMGyeuks0EzSp+WnWeqd3KBDHLTsOWHw5DfWY5xM2XEYNZITWkFaQChgVX4K+nWSQAuKVF9c
wnLgIRN1QOKwYoK0aDMwoqH+QZDEeSHxPMbCIXA37s7jAjycst+jhP3hAKB4KSPmcshj4arQ6H8p
YLY/K8eAiDZmGLja8N0ri/GhKUOsdFkYnsnMBhiH0jKrU8jRLZpOxzH7jW04wUMCrgLZcD3eeiOW
AKTqaJ2MUfTpUCQdc4fCXu6VZ1vO0Xs7hggByEGqxuhkV/CmsIcfatnQxysKLR+EzUdPlk1EIQde
Q+P9IWPel1L3F2j0MANbXrifUyNCeoqVF5+UqIcilXtl4GgMWKdfBJr6y33vvtGjEyDGJp0g1tp8
ba3g7GRZuAk17sEyRs5y3+T/t5d4cAFrlR6DxWYxLzaLZk4m5AKmQRkM9vYoNASjNNrMI93NMgsI
ovJS+8My1QaF2B5350qNmNy0LM5CmxM+4v+NaRjDPl63yH12Acp0grSc9NDLFB7vOCb7Oqw+5n6o
wK6X8qq7Lt3iSjZW3jwNm9rR5a0qXkMjbI8C+N+w8jUeJQj7BYY51hoDeJ3vSFXgR1Txb6+RN8+j
5dZHQNF9Kr0PsgnFA5OXMbWsRzu2nDOrH1wxpO3AnqlX1pCnP203m9eRE7dXJ/qZtMR6zW1dIIu6
b8v0alvP988ST1X5GNRIN3n43zcaw/XWROO6SefmBaps+ytq3CdnmNKPBIPfVqbjC3il6eZR5B6Q
ozwZlhc8we7dpBOd6TUNKlh+gTvkiJpnMsJ1iELCCp5zUz/fF8D3pXDfLWB4s8s399JQF1j7ZAG+
g5FAqVnoV4KZLNm8DjIARNp1GvI0Qg9BgecUuuE27YyOVG1OxctmDMZvFeautXSl2nnMNlZZakVX
YknGy5jOV1sF9aaj7vPDhblbuisjgxwNGpz579+9JPolgil7z7P5RZpJ8zWiXqSJ39T48pldC9E4
h4xfcYeyn5Aw0YKVR0uGDEOfXU/RDkkQRbCA+BxngL5IAF+spWlTUbBfk0TXP7slCznPbzRMRvvr
vpyt5sm4meWxDeDFtrmevnoBmitCYv1oyHl8DFuax//1gnRL5yhAvkIqoxi7ALqyxXLgq07hULiU
Pr7auRW/IKsND4WkVBe+NNOCy8wcPOKuvfUgshBsYgcYoad5j3vX2KB3ws1Q9uPrjGZkKe5hAfRw
McUBMovwn3kcNANEE74WDkO6DsSjO/bDG/FN5qHKUFADSlgpLym3NADVxjKb5ta3GML6vF87SmVE
jBvhR09zLS8Ej7Pp0ANBu01urV7J/Kzdo85tUDtT0FaQbpJbUthcUQPZSRdnHoNDbWKP6SzbvPSB
AddMdw9qifUJyub7RJTTnh5k93A/7/tUXw1MrFunt8OnzLCMDbZwtZ0wrGRrwVS2y2HQdeHEHYyz
tlqlJhHxwdin51FiKRlYOKxkXz2TE0ELfhnjago01EL6mecHT/A1nje9s3KKAH04zjBua5xO0Kzt
Ez19VgMYSqa+tB/ICsFnmWNtKOij0SFsIJfNTXNtCvlaWB1jgyQIz2E2acuwfqIGUeBkITFsGIIn
ILPlEdU0iNA43liV1b7YVYhZWuXaPKBbH29OADcr88rVxEPslDjS2euKkl0scrJVKS8fiYnqLzGE
+H2YOMVjk6dqG05V8zwXJUXYgmo2DBp3Vcxdv4sra9wRg+F9q2z3xNi1jwV6n8zI51fkhOVxbuZ+
rZQ3vUo7ZbDs8pcOIuAeO3yBqSU0L6FBnd4BiHOJ4JytLLPysR4FARrVUtE4sced/h/mzqy5bSTL
wn+lws8DNZZMIDHRVQ/cqZWyZMvyC0KSZez7QpC/fj6Qsi1LXdWuVkcMEbZCFLghkZl3O/ccV4HQ
dHsPOIvZL9YOXkwW0F+xFX1+6TlqmpSbklZMt5kBNqWdUrbGAtMoKKZV1kmjnGTlFzUesrI/lcpE
DylOt0CFWvsTDL/Xa0eD6d+t6TLSjGlKQHHTtWpAhWxo/kXEhhAqoDbLDwQKyZ9FKAFYeXDViMKF
tdY66/KBl2uoHux+tIGB+CuOzlnRwl7mJpb7AYjhihBfo/erEFMUf95vwjo6sShhn9g+vYaIfVBk
2NJ+KPH3weoX/XGTAczEb1gZUQHleA5HVGCnQ012ULLZwmEUmyArrLheBqiBzb0gBcjYdDpUHlo4
pvCdVbSYUajuizVME2k30zRZTromNKGd79ithx3BtxI1Y2De49M3SE6F7Z79xiy199vcS+dJr+XX
hjugodR8W9I55/ZbGNkr+uxgEsy3s3rdft6sneoEuRIyXMNvux+JhHrBMf3F7u/baOhjlWODGIVu
zKRxT3c/AivIT/2SSePEt1RHIIMmnqSPrj1XvXvb2W04DfzY/tgaaIzrdT9LnZhNpnDD8zDchuf7
3/osOs+LgTZ1u1Br5Z9FKfC1zFTlRRZPYbGrF57aaOHIkBaQ1xBUjNte7vwhhuG+3vjaqWzTdJG7
ErRUDMyDeypx4/rNykUMq/UG2rjBOFfUDScxIORl0hjFbezCjIQ0yfpindORb7G1Al/AEfN1VheA
OCHhL8hN+9LvhU21qaTIU0OJETI0OYwgU92FBa7wvHjWZH58Aoa6mjUkY6+NHASoo2jS3SDdUamp
F2ijEIDZMTcLCrCt5Z+pBNRksZYn0nPjBSzYMBDDFnnSmF27YIoRTkIXXxqRe+lKciCxgBifHFQP
YBzuV98W8LWVqwoiI8Rajc/gIZGsgvxymabCW1I2/ViXYTqHQG0778JmRTOCdU4zOWzsouxuy66f
1QKKXPpQblVMdgMFB9SNQyf9kG7LpYdWR0mYdAsZZjvbVA3wPT74OgThD819Dstkt11Ss6Dil5rF
beQV7630KpC4Io2LoIRbmMcA7aiJ9eU5jP7wRDslZT6SC8gBuvk5qrnQwerFF10ZQ9gUj1sqAyd9
KLvL/SeUEaSetrONT22TrEOEUwA0NHVpKWzSs62BQ4M+21BtPxW6F1GmGdwUD0LSJQwXpMGzAB0D
zMgoVnY/KQogN9B10o6suz7YHE+Q9CqTjw5VgImeAtuMaSMcCwfPHefo3tiVSb1K9iBHelaF5a9n
FH9v948K2A+GOxgayAKsbd5nTWeaWm9NMKCaGkXRNruhjUZAxyjFDZzjQ74H9sbcBaiTD/wbePHQ
8kSZRnvz0mghD4ROw561khyC3kIekcZVuMyT3FvRF1ecb1o5MUGlTkBkQfO/ZtdEuAPhHxd7YVVO
Mq9obrwJkT9rjI4qNJxjCA9TRUUMbdKa9OGV3h20UzDkDsh6DfYBLFdun1oG7K5kxaOFo9EyRk9k
85nK/7nFIimb5sZqkmyuhS4SEJCKVEMQXfWdtkwIAYqBeH/3IxHF5sQLkBEflC9q4otR4IYktDUZ
r4K2PkeNKBmFGnqIW6mDxAGEHHbFVYRaxqQOttb7QbYKvi99AARuqoWT++QOUgE2a7s5TYA8LMwO
tNGmQ4zCwodaWUVeLt12Q9oKydXVJgBiKfv6zIJJ7TqGC/143XMzdg9RDDUv6bSlExDWdzRn81mv
J+Y4B89B41ubzBGkwdegwy1C09pP4p3qXL1yKVVCLaLHYxk5BYOsfVToUEzY+52ZD8Z/0vh2s6gl
opAtbXPoLOCf1sov5iLbQqc7PPzxo+uo5Gx19xNID0QAG425XxrO3GgTJrC/lXzOkKlN17Gaxeoe
oTywz6hhXaSa3ywtO3Dm1hbO7MKt/KkUoj828nJz7Bq4uJkRzMFOG/De0rLUWmgE2YXrnZTK2M6k
5j3u7hTswqQojMnWKq25bYMSmPUVQBdL0TY48g1rvTQgMY+l+RDajYc5k96q8GnWhfphYjp2iJX2
r33Ls87cAmIlr4wvakOi2KX0yJrHFf2tXgEpT0sTiD9Qafc14V7jkVuH9qgjSX8XxbCW5Alk01bc
xGMn0ZpTe2s00NxWDl/N6ccaqYWLBsg5rkR149gsfm+uN7IOxqCxG4BJXnieZc0F00h8RhwrAwA0
uG2dwGr4KQbjR8i4+40YgP0MrsQYspL3KaCNwK3v145ZLc0tyTaEw48hvkJci9s5hjEdAb5BKqe2
DDpsoJ2uNSO4SGKIYgDTLsGa4S6rQE7YSiCVCwZZKigBkUEu9Eni13IBCO1D1brU4ZH0jWWFhc/S
zZlIw08ZzXzHUZ22J+Q+gnm7bsLRrrrX0O418YC43mwyF6Ki5NNf66yZSJ0/l7obVNYMxzCloyRi
WnC3/SwUZ+q9aXRJL5ewAix6WiQdtCM/elUjjrdyXU8KaRBWNBoUrM3GPdmEBVXuTclK2i4C4k+K
9po3yehJ+qwZ0bEQJCX1MiqwOJA4RYShZ1b6pA73j4f+f/3HfEWM6edZ/cc/efyQF5sKKqnmxcM/
romm8/Sfw2u+P+fnV/xxFj6Q+ci/Nn/5rPljfn6XPtYvn/TTO/PpT99uctfc/fRgmhHbbS7bx2rz
/pHNodl9C65jeOavnvztcfcu15vi8fd3RV43d8k4//L4XPkesXrXdCElQ2DDltKxDGQL//H8w57e
ZLia39+d6/N/++rHu7r5/Z2m9CPLVdLVdeUoaOxN+e639eP+lHHkoMKOvIByXKVMxfxBQKYJfn8n
xJFADt7QTUtKV6Jr9+63Om93p6wjiXqf/exV377nTzf3x83+LYNSihJuU//+znReT1ITtLYETepK
aZjWoNf4TAowd0lmtEllL9ONTPpptgF95aUJHOqOB0w3RfZPwSEcCPR+jM3HrHENeCIaW1/VkFnT
HGOE1crquuzKCdqOgFMT9VWX2/a50waqnuQipt0FQBW876g3n1M80B90X9OqEakTCCDiliTpvKUh
zrqi/LO9z2qaG4rK1cdhZZvob2CytKK4dKltz1rYDMalQ8bJ86JgkUONtiqyDK+AmTTw8yCBF2om
FK+RGHvbvj7NYKE9Di0DGqQ6LFtsWluvb1z4UYAdgpPSNm14F6nEAWYUpsVJ7LtQsadVZUwaAdnE
CJUbqKcJwYN4oUD3cPmVvv5a5Vs7nOTtgOYLqqyZqkKvKIzUmou+riBSOQ/Jo351UgVbUNRUS4kX
suzy6saIVPMJhw0iwDZMxaQFMA5etLMfNZLD7nkR2bE78QMZjME4oJ+r6vUdzoy18Ly1vAsTu3js
XRu8o0aDHEqnSX7pWJK+xritrgrP9I6rmE5iBJILB8E5XSyNXt/e2o2AXCgdmvvaiq4Nsl1OcyEs
xG7o+KcJYwv59aat42gMdMOOJoh8XGudug06IqsqS7RrQufkDE2v6Vro6ynFx3tKo/poC+SnCIHj
lUhr6P00QHlv09E6hImAkxa1ArDXE2RQLwS0E63IlnoV4JZKc657yWNg0lhImw5dGDeWWANqqemR
pdZtb+FlUfllQKkOboBpwffV62oFZo+6qge+LLBIgUvn06Z0P2RxvYLF/rxVoHXhCZqZqeBWbjbL
JAVanjikHeB6WLo9LM1aFuUj0fSPGNg5faqfyPIWeFVVflxmKCwjflHGeIfDs5xSTkMP+foIOj4Y
U3vaizJClStD70totN1ofWPQMnSRIrX2SUt8HSxHKVZCmdFViuO3gkUf9TlJef4qTxNJPGcB7fXi
K0fvvU+9hlg1TRNxfB3Fdr1KIDpx6a6toI3CypyWaxOyw2zqDVJeMhCXWa5dZGmyKANS9mv0nfAe
6BkYq03dXcKF95CSrT+hDCHuc1J4F9tWiQ+NT7QF4nKFh4ifX1Ad9HGntu/D3qT8VXeatUtzd84I
htDwYdP4kHRtaXC43wDlX4EBjuYkIKts3CVet0qcsr9KQDquqNLriFmvfYS9q4F7j60DQKJOL90s
YQfMzlxodkYVnBKXEuwppRglYQfxtZ6S4P+AU0+drQfjg2a40H6SdmNQu3aNpwPf5LVvdMZIc5rr
AsYdlYmva5Ca0NOCwOaq7WOl4OTNwMakIkaeyYQOgQxOMdMjmNPSochfgk8h5KmL97BqGddIcNwl
Kl2kRnqdSFnNVYSUVZaU5VhKb16lIJPpwtcAttMsgl5igb9NE2/urK0PFPuyDyhX2+NyY55atbGx
mAEwhHnCqGh2MGzHGu/My3/BKB+iJQXmCTJU123DcXZW7S8sqbl4aUlfvfqHJRUYQ2VjGF2BP+X+
sKT6kTSEQlzIMfEdf7Kk1pFwBF/IkYqv5AxG9oclFTwb06dj+RzctHd/w5IK13nl7j3/6pZ84e7V
GQnsSE9BeZ6YHwtzhQpABaZJc5fFShtRy/0CGz+c2epjt7L7UX3pLMxH7aYbGn9Gm0dkVtNL64bM
/jw8Do8Lbex4k/Ixmm0X/U1wEV3lZxRO+kVwkZ55y06nh29u+seygHB54iNbRasC4pPn3b3SwDnN
+hNvpdbj+JFX0xzTqKm5vkxMEPpztA+ho7THGRPcPNnwB4ij5+h7EZZ6a9R47t2KRP6nrj0ntObV
sOaDY0nZH+kf9yLgqKO+HudiVEKheFZ+CI8BlGXxGPk7JHjgVeRidLjC6bSBpw1Rm6vgIXmoL+PF
huYpH0EH0Irn2oDoHtk0ZIziRX+dDGw9w9nyuLolgJxuPhPcykWNOB5E0cMbgv40RulnQnQY3chf
P/Juw5aDoE/2iX8U/ZLTWjqzLr2ML5Or+HM0gdYqgUfWGEcaNUXYFEddM2og912y5VJFp5FLaCM6
bDfOlIw31GtbFLrlWM/GGqDcbByvUW4cQ2DRFqPNF9CKmKLPREwj54Of01FFBwDh9KJ8MPlbc9mM
EUCItc/+cvUAv76hX2rV6drngsc035YP2WJzsX3vZJO4mUQ3+QbB1u1IxPeBNxEEy6NbLuZY0+jF
G0HGcGWub6KPdjviH1j1xDzRbyQI/fV9oMbhsk+nEhvRIFmx9ONxdgbp2H2kmAljAGpr5OPHlC6o
pGRnGiINVG7m0dnXdAJAQa5H/my90G7XKBKmZ/6MJtoZ2qTGHM7vEdw3QGivgvLBSul9naK6h5BM
S+FhQiSOMgZZ/PH6JL6ILrux8Cd++IEywJRvXsPkeGVOaENBpMYcdScdPe0erYujfFwHpPyn8el0
PlRDyOhb4wJetXS6dSb2Q+nQfrQoqlk19UzyZmcQhBvhqvXQVWEHn9rxmWafZh1a9KiwjLJuoZ3y
Kw3ek/KEEkA8qHIsyH6CvqWVj59osWkWl3SipiX0tCMljx2SzZS6Bj7+UUrzxIpuEGulpigL8cd6
Ic7ygk63sW8t+FPfDK8mgEz4MG2e3kf5DD9KnG2jkQXSdBxkd7Y7saxRlN3hLtPTRAsyHqF4D+G+
oT7G9jGfm4AGa2+juUCyhxobGD0ECHDC+oce9BzI9q8Aizch1JjkO8aoM/Cv8Bf1Sd5QxRtrX2qY
+E+6bin8kRbfa194OqImnOIVdJJafBsE0rql7026jvLLCA6TTWSQ66cjZFSfuF/cYmTdmtayiuZl
tsTQ+9tJ1R8zZnUxhfczNGiKuVrnE/7iIRAGCSiaJGiMrUe0vgS4XdGYh7yv3T7Wi+F1w4jKbKzP
J+UNpXeCBWYVGtgT6gKo4gC4KLpl5H01xbxszoGaANfqT6V55X4RAZ0AYwbRvT4AS/ksPH0VdO5j
56eQdBdmXef/2ZO+GZ8htn39Rr8SxZr468i6Y8vwqRABVZjIn2zv7m134fSfvh28RGHTfiHKFZLQ
1SVdCEXP7lDvfkvoXH06rTnyyBauQNsHF3Q4xPNb9a+v4nUU//pKf+U5f/r197H+8svv79BUQvGZ
AJtUq6l0UxdvHQ28dQG5gbG/2pejYR/ZjL18OstzDm40TNKUgsSB4TIagyP0prmhgF8pbv5+NLja
n+aGc2ToavCr9P150h582rOF9J/d9//i3FAsEzxxaQM1ssy3zg0cU1IotqnvDvPFaIgjW8f9tGFZ
2h37sT+o0bCUydwlEcQe8ubR0E3XFPj+r4bBMZSk95x02HAc3qQQuoVEiQAbb5IPe5kE/LvbpxC6
MKWy//USsY8saVJnZPLtDkbrkJYIKVF2dkXGUFmWS8WdeOcNG4Z1xB7M8vi2ffJuP20Y7hF6Jawg
8W0DPbjRIDvqgv/EjgjHeZUg/ntzg6gU2ll2H2e/Ephpz0eDrLHU9cHuspMc2qTAI7BpgR/iaffN
w+CYeCnk3v/lMDjuEWeFQ2H0+/mDGg0lWRd4BZA3UzSwh+T5m5aI69g2Na4nm/pyiagj1oawSHHs
N4z9gjwYKzJsGDZgw6GMMJS73uh9WkdUOYDzG6yE4XixRBx1pEjQs37s/fkD8z4Fc4O2Gp09HhY2
OqD2xm5fhvvuHP+yLz6MhnLJXP6JL66ObMe1BJmu/WgcmIexmxuGHDxxiqKKefLGlWIDWrMgofm+
Ep5vn+wbluMIuKmf5s6BORq70ZDcLqXbUqG68jbvE9NqUWNmJ93f+5fep3sEZtRVGJvvo3VIu+gQ
tSp8cPZRMrGQfL1tpRC1EqPhZ/zJaEgcEQqurkNwOxwH5nYNo+GQ5B5sq4kL/UabIo+I+Uxp6mwI
Py0RgneSBQbV7v0wHNr26aCUBm6COS0UYeYbw1XryDJgELSfLYGfRsNlUiC4rBxQGsNhH5zbxS0k
miB6GkoZ1lu3TynlcMFPxuRF8I73CZ+3tEzxNBqHuH2ytSvdciizEcK/3ZiYOiiI/Up46XbhhILb
IA56Go29k3dYbpfugM61dLJ/RBRvHA0H303qxL+742UMP5hWxQyEO353HJ6jQVBtD93tpCDwut66
UoarNaR8YVMHWA9JRfF9wzi87VPYLA/WOPChwU1+66SwXVPirPzppLABLBlUWHfH4W0Yz0uzr2vS
fzt4F4P2tvNip2BSEK7iprtPAdrhDcMAcbPsIVFJcDJUsN8Urg7ZIcFW8MK1cI9MnVo82ZzvG+oh
+Zt433+N9fu7s8HF0zRB9u3n/uudwgECapDZ2p8/sJ0CeQkCEGULYtUBW/HGqJ2kps6OI75tBS/d
ToypbZDjAEa8O/ZT8HCMKVG7PawOkjCDh/HGyEwwGoZhWCREvl3tT26nOrIEVQhI9PfHoY0GKQW2
dANfHGPy5tGwqJDhdmKY9sfrlQI7BitFiO+jdWD7xlC6sMnlADPi/971+c8zOlwpyZBvOYrXK8V0
8HBx0w91NLiRpLYUOUsytG/cN6wBCw38+ttSeJntw6aA4zIV8li748BM6z5qH6peBFVYggHm/QbT
OlTeiUjwY1+YVnlEgpVV9GRrDq2CNiS2JBN2qIO6cJm+MZXD9klWi4Qyo/li33QGwB8f8v87G+6+
QJcGI0lDq1LzHMhIKsv+xSnw4j1+4C+kfqQ7Q8riWfXj+SgoMllYbwL1H57Hr+6Xv2BwvwNbxkGY
fNlBWsLH+lkvxr99wjdAy+s3eIJvDDCN/Uj99NShU2P/5ns0x/D4jx+NGzsUwbMz31AFu495eu3T
9b3+5O8YhNenvmEL/vS1+yfwzYZnPCSPd9Uf/wcAAP//</cx:binary>
              </cx:geoCache>
            </cx:geography>
          </cx:layoutPr>
        </cx:series>
      </cx:plotAreaRegion>
    </cx:plotArea>
    <cx:legend pos="r" align="min" overlay="0"/>
  </cx:chart>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olorStr">
        <cx:f>_xlchart.v5.7</cx:f>
        <cx:nf>_xlchart.v5.6</cx:nf>
      </cx:strDim>
      <cx:strDim type="cat">
        <cx:f>_xlchart.v5.5</cx:f>
        <cx:nf>_xlchart.v5.4</cx:nf>
      </cx:strDim>
    </cx:data>
  </cx:chartData>
  <cx:chart>
    <cx:title pos="t" align="ctr" overlay="0">
      <cx:tx>
        <cx:txData>
          <cx:v>Map of Specialized Geriatric Services 2021-2022</cx:v>
        </cx:txData>
      </cx:tx>
      <cx:txPr>
        <a:bodyPr spcFirstLastPara="1" vertOverflow="ellipsis" horzOverflow="overflow" wrap="square" lIns="0" tIns="0" rIns="0" bIns="0" anchor="ctr" anchorCtr="1"/>
        <a:lstStyle/>
        <a:p>
          <a:pPr algn="ctr" rtl="0">
            <a:defRPr/>
          </a:pPr>
          <a:r>
            <a:rPr lang="en-US" sz="1600" b="1" i="0" u="none" strike="noStrike" baseline="0">
              <a:solidFill>
                <a:srgbClr val="0089A2"/>
              </a:solidFill>
              <a:latin typeface="Calibri" panose="020F0502020204030204"/>
            </a:rPr>
            <a:t>Map of Specialized Geriatric Services 2021-2022</a:t>
          </a:r>
        </a:p>
      </cx:txPr>
    </cx:title>
    <cx:plotArea>
      <cx:plotAreaRegion>
        <cx:series layoutId="regionMap" uniqueId="{F49A9B3E-572E-184D-A3ED-5766E8EE21C0}">
          <cx:tx>
            <cx:txData>
              <cx:f>_xlchart.v5.6</cx:f>
              <cx:v>SGS Type Name</cx:v>
            </cx:txData>
          </cx:tx>
          <cx:dataId val="0"/>
          <cx:layoutPr>
            <cx:geography cultureLanguage="en-US" cultureRegion="CA" attribution="Powered by Bing">
              <cx:geoCache provider="{E9337A44-BEBE-4D9F-B70C-5C5E7DAFC167}">
                <cx:binary>3H3ZcuQ4suWvyPJhbMbsUgUQXHu62qwAcIk9tC8vtJAU4r7v/PrroVikUGX2KJV5zTSdys6WggLp
8AN3P+4OsP752P3jMVqvipMujpLyH4/dn9+8qsr+8ccf5aO3jlflaew/FmmZPlenj2n8R/r87D+u
/3gqVq2fuH+ICEt/PHqrolp33/71T7ibu06n6eOq8tPkrF4X/fm6rKOq/DfXvnvp5DGtk2oz3IU7
/fmNrZLV0+rbyeop9hPul1XhP1b4z2+L+beTdVL5VX/ZZ+s/vx1d/3byx/ub/02QkwhkreonGCuj
U6RKiqxKEnr5Q76dRGni7i4LmnyqiZpKZCJvr4v7Z89XMYxfJNWq8NP9h98T6EWc1dNTsS5LmMvL
/78ZeCT9dnI/0INfpmyrIZZuZGd/vUz2j2ME/vXPdx/A9N998gak97r6f106ydKyWkVbAWZ4eSJe
qseTf/2Fn4RCIqeqLIsKktTvQqHqp6KkSqKmafrLH3n/4C0UO2n+6+T9+ngj0fexOBr5HTyOPhL/
/HaZFmlSAeg/AOr1gX9+O+goAguJYM3++e3icVU8wC1q1/t28gVBNU4kqu91u13RrzP6BKiaqEoy
UY4Na4MmIjrWJHmL5mEZ7dF8EeNTaL4ZeQTd1rqOPvppNHfK+f8FzYk+PlEZ6P6tw/w8mtIpQRhj
gsUDaG+9paqdEkmVlb0Fo3eg7qT5BKhHI48Q/D6oy3W1fjWyD9jpQVGvyB7f48sZ6kT/60S++W3Q
klNdVRSC8as9voMW67pERKIcoN+uqa297qT5FLQv89iO/AC087SovDp+WBfRKnn6kBM+qOoVXJY+
pHXhfkEHPMXsRJxLv8tkAVek6SISd1FTe+eHtVNF1YkkYW0bdfH+wVtcd9J8AtejkR/AldeFt4o/
hOdBRa940rSNV0njR9H6S2JqnYi/M6jqSEGaiHek9B1pBTesKRoBGqVsMT0spj2mL9J8CtM3I383
pjsVvWK6KL1VCwnAl3O9M3xzQm5A678nqpJTDYkiQgQ87OYPRM0j16tD1AWepEi76wdytqdKL9J8
As7dPD7sen+O+O509IrnFye+soVvDznFr/PeTVJJRPkH4RQw1XRVRTLemujhwTtMZesEpPkMpm9H
fsBEfwrT7b03y3OfzByGfzkjnYuzE0wP+fqvAyoR8KlE/n52qqFTcMabIHt44hbJnRifQPJo5AeQ
vFkB543Sj+WlB+28QjnxK6j/JOviC3rciXp9gpe/jezKp5ImSoTsPe57UqScKvrGNrf+GP7du/ot
pjtpPoHp0cgPYHq+Tp6LdfshVnTQ0Sukh+FfzjoneHKCLg+28qvWCYBKkihDbfJd7JRPFaLqWNn7
4XdUaCfGZ5DcTmA78gNILqrqhcx8JBfd6+YVyP3or4ej9tcJtsB+fg8VgnIrBj8r7atCYHhHVEg9
xUhDMkTNrWm+C5uTrTSfgfPtyA/AebCsj+C519Ernst1/FCk4dfMVS7E8cFMftUwgdsSVZNFaZde
gsUfAaqfIqg4aBBWt4C+qxhN8cUJSPMJQI9GfgDQn0o/X4R6S4P+ClbdVwyboq0tfxuW8ukmYkKa
8gMswXiRBjiqZIvlwSvsoqZon4A0n8By8nbkB7Dce8uP2Ob21m+xnK+z9Sr5gmjOyOwE/U5Gq4JZ
AmHVf9RvgauSit+0xt5W/HbSfALOo5EfgPOQY3wAz4OOXn3tS8Hw5C4twq+IqXx5Il4cLOXX3a0i
ExHpyq7a9/dSgoQUUVTxLu081DD2aeeLNJ/BdDuP7cjfjeleR6+YHpbElyNEM3Fygo1DFfXXAVUV
XZQV+QflW6gjKBISMdnaMHpHiHbSfAbQ7Tz+ZwDd6+gV0C9tpFNyfSLeH2zlVzGVTqHJLSOi7ECD
AP2OE0EqAxRYPuS7W+vcifEJMI9GfsA6L/z4MQVy+gGHe9DNK5aLAsrw/lcs3M4x9G9/J7mVZVlD
GEp52z/HQEJNSISNI0SUvl/k20nzCTyPRn4Az5s1AJK4VQq05gOYHtT0iqlVr6PM+4IBdI6gb7BE
vysBhXwFgzdVwfTe2iRAqakKEFtph/S7itBOis9AuZX/h372I3DtVfAK13IVxeuifAH8y4XIifLX
CbEOkepX3al8CgmkDv0RaKFs/rxPMTfuViNI0b7f4dxJ8wnojkZ+wAqXsAXsMa2qk/+1irP/e3Je
lyXY5Ycs8qCyV4jtVRuuy4e66L+iVWJIVezfFjEJ1GPB0Uq7fuZ7iME6iQ6kFoLm1jzfVRHmW2k+
AfHRyA9A/NOOdqemV1jNdeHW5ReEdCbTE3zzezMVlSj7St7fMxWiwm4/Zd/jPriLfabyIs0nIN3N
44cO9wjln90fttfRK55fN1OZqFDG+q09FQkBcdV2G4Tel26VUyKLRNLIbu/YYSXtqkNbaT4B6G4e
Hwb0p0q3ex29AvpXkWSw5fdLdskwVNimh6zh1wMrFPKIAhugt14VEHvLiVTorUg69F32tdtDoXGH
6FaazyD6duSRPX5/t9/P1Pv2KnoFdD/6C/Ik+0S+ODi+X4cTiTpsoRbf4yidqliTFagZbQnU4Yk7
HJUXMT6D49uRH8DxokqLGLZWn/xvXidPq3JHlKxonbirouj/zwe50k5trxCztEja1YZrfTmQXzKH
6W9kSjrQXFERX88rvLVZYEqqKANTgqLRy593NruT5hNYH438DtYfzWM2qngFbrY58HBipsCcqy8I
3kS/PpFmh0j2qxYK26uhUwbtTbDAt6jBhj5VxpsW2i77fG+hWzE+gdpuAtuRn0PtoINX1KZ+8lSu
vmJeMsF3J5IB1OR3tash70AQI9+VCyA0qiKCnGVnhe/LsjsxPgPYdgI/BOwIQ2Cv++D2AfM76OYV
yP3oL+c1Z9L8hMwOZvCrhgdHj0SMZCTuduu9j5BQZVc1FQ6x7BLQQ3l/l4xspfkEnLt5fBjOQzbx
ATwPOnrF8zD8ywE6F/86EX/naQY4KEYkpL/2ud46VAiDEpZURdp1qvUDZ94CupPmE4AejTwyxu9T
15/ctLdT0iuiX3nT3lSmmP624EhOZVVUFPHNScy3kMKBMijz6dq+UaYfKNUWUhAGtoNqn4D0aOQH
IF2u1x8r6u1ufMR3/LKEv6va/Zrtk3Mo3P62TXvkxatiOPR5THc25TwRqn2aurPe9yQVv4jxCSjn
b0d+AMqfs87tzd/CyVawzct/ctdfkLtOxYsT9Ndvo0LkFMqvug7nx7aJBYTId+Ypqhoi0C37bol2
J80nMD0a+QFM5/4Kkkkwrw+E0IOOXh3uRXV6wlYVnH/3k/VXrNNO5RmcHzswlF+nRjJ0qxH43l3u
8Tdc1c2JbQi3B9zf7hLaSfMZXLfz2I78AK4/4XZ3CnoFdfY/73Z/fAb/8H4CvqpWxsuLDd4cw//3
V/fn998N/WF6s4Vm9ARvPhB1QuDAPUESBuxEJIErOLw7YXO/3U12RSD1ep80/XD0elVWf34TVOVU
QkSE1ybIcKQU2nJA01vI37eXwEMoSAZupiuQOAE7SDbnOf/8JkEbD/zD5kA4gl6OSsDpl2m9uyTC
VjUoW8BNkbi5tJ/3Mo16N00OStr9fJLU8TL1k6r885soQnjJtr/3XdFlaB5nj6tzaJDDr+P/ihO5
rjQtbkaiJOiz3suWni47Y3Bf9aSUGp97WjJGenie41plQ99IXBuIOs77VhpnUdAzTXdi2oXpVe9m
y0hpx7nkBIYWC2vPRZEVeKqpuvJVpK6rPOBi4llynnPcxrxEhBY9WShloxt9Kc0lJV16cWijMB41
vajR3tF1M5SDuqeJoPe06xtyq6rZreAW2TxNteiszZPYcHF4N7i91WQCL/LiKSKOy7Iy9mgTaSPZ
xyWN5TyjWFDM3BGvg75rqazjC5TLj77rdZacIGXui4rq0SDGhKbu0FNVKgychj0f3FqaRp2ERoPj
TlxJHKjTFT1tiGYQ0l6KZcvkILRDSa+plMcGaSKjlyZ9EFqZrjVUi9YVaKVpomlbKBRrmiGlrkki
h8VDMvZ9h0aFy0hu1241qXFlB5I/cptgYBFOz/HQ0dK18v5Rk+ATMVdpWeOApX5+pSo5DRppkg/Z
o6/noREMRWMmIWl5peQp7cuMMNVPL7wuv3FJ/hTFJKOdGMeG48rpspak+8BNL9Q4Pq/iAhu1l6RU
CHKPSmkYmoVPCEs13IyKUlm4SkQMJ1Bjmhf1pC/r29wpU17VXWQS7DsT3RV1psmCrdXyLMHysgCV
xIVypQ55OlKUBNNC7HlTNjLtM5TdEW1IuFO03lzNG8+KSdVaFfJ8inNl0WLJZ7UfXGV+3tkiqpWC
FoIU8CKbFFVtxkLKBz/KudyFyblaJpFLQ61WWNoIrlGVJDRkRYB1Mwi2E/mXfi4otJQcz8y8mmld
OXLL0pKw3NAIa2dt79hy2/NWHFyKNE1lqeIY3uCs5BR2/nf1LOw909XERYczM8LDbRyKDySElVvT
PlJ5H2RW5lYPyiDSvCYsLF07q0NT64qlUD9WvciGcImcAI3KqmVRn94EkdhQLyj7VeUS75I0PYAW
Nu1TWw8Kl+VhXpSZRD1N0kFy4UntQ3lSV9lEKWEZ5opT8WLoEzookUMT7AiXoe4o1G0U8+07U468
x2Oa9QWs+92Law4//usyjeHvy0tUXj88/vH1HSsbx3l44co7r7x9L87edf3MxQ/6cw3DyxfgiJpC
4JU14r/358pf7/3530bv/bkEp6VUcOPgfpEKLhr86d6fQ+sAoj909eAAK3TndXDar/5cITKGngKI
oyuSduTPgSpCwNl0eCEPR8pP+XPI1d+58yPJyTt3rsulP3ReloyqUvCtQihsoSctTX1iVoF36yFl
VKYq+J5UZ3qUmbgDN1poU4LqlGaiy8ROYijvjK7LmCh0DKs5yyvNwHVJa7Uz8kI7l8VwhrzECpFj
v4mj34lH0t/l1zEoT9NliMc6vI3oOBwFdZvGgpfFo16rM476jBgoDHQaVCn1FFFiIqzZRY58E1XB
qAzLUSCpd52GE5rIVc5qrAqMVFHIwj5KmOSmA1PyuGZFEloeDp2Z6GmF3aaJwnTf0ww1rmZZK/s0
UyqR50Md8yQMCINVsNTCiGv9LaqTZSF6A6079SKAlg2V61iytTJNLKd3rKYUxkLxVCTqpU/agPW5
0rAwiLSa5bLXh3YvWf/Rlkg0sBeoRkADFZjzmxXxd2alwII55mXa+9Gvlgg7gRGGc8OQRsnvLFGT
NKyocEgcDjbKx5aIEZRN4LgxhuafjGGB7ZmVdKqDIUKDF+gV0DJJ/RlLhC7SsSlKm/lCfgd1NdgH
gGB/6/FSrsXBr7OQhKOBGFqe+maWdQoNPYh7jlDeyYGuWIMsjkTfW6I4XDl5m1CSlyauWxoi/TH2
srmnDEwIpTJjSp9X3O3TSSAtS71kbhVMyyGjhXPmiJe1ojEBXrlEiyC8zDI5oSJqZm1bzj21Wbg+
Umx3CJpbR89smbSDiRRpUTViR9WhS88QeSpI6bIo9ow+aT2GOpxzLXU85hJh0aDoXB2kxyoZYCql
JVZ5YXY4FVuqiiPHI4anlaO46TkW2yfJG3Sz0sKCCoiMvLpPjC5rMhBeGbiTqvFzEjpmnffU9QfD
9SVjUOqByWnOm7QDh+XKU01PHNt33GuXhDRwg2lXqrRLx1leB0sh1RdR3l+memdLYqyZYVndho4W
UV0kN0GsU2nAvInBUAUzDIUHNRSooIMXKfpLPRPckebpFQ3qiqwjT7fl0iWjTldMxSPjUq8J9TJW
JsA0kHah6Y1R14EtlZ6l6/lNFkfnXqSNC+QuGzLLVN0QQ/cpl6pZTxQq4Ko0Eq2267wspig0WgjI
fuswtVEXXRuzUiZW2fgsqEK8dP1AWPZhUPNerjWaCXrA6t5fAx2obex3RqWP5ZhQIhf3sFOzp62n
IU4qUaaD518U3a0+lGhGesmjw9A1PMvKgLakSViXDXPfh4lrOTxVkd10onjIpQUJVlpcIDvpgoT/
x/olSdUlRVTgwAAkZbAPYPOiiR9nfDNsHPml743e+yX9FE4JKTqWlBcHs/ELe4YA7/mCTdAbHgAb
g15i/YEhQNdFV2QoCwG3kDTYZvLql+ASZIiqqooi+DRd0X/KL4EU7xzT8cxBnGPHJIWKJ6ZY7yF0
Go0ZFLaOnxVk6S5Pr/VFl1JMmNjyeFU/5znz514D+QWNgKR6hhIbPbZycTzI57o4bZ/lYiSO05h7
S5JSpac6ZBabv/BTH1H5Nu54eA4OTjYlSJd82vCW1SyCL8247VkyangeUfG5maq34G20losq9+KN
AKpOxYLmEGTP4IFFbeGa4XwG2UgZ87g0c9lULGxK49aIRth0LM0qI5CB+St/XozK880n3iUaN7xn
2VR+DC6VsTQWx4rlAj8eGPx2b5WT0Kzt3ODOzJ8LNSQntAAxQQu3aOyuZBrBvO6jKWgKZB1MmUrj
6DKdYxObtVEavmxqjgEDQU2SY6CCdrdiv7iNy4r2+lwVp4lrJSJtn52xbyeX3mVnxlSlMo1fvjqz
HQ+md1kbvdFxYqrwqT+wzKcoNlKNVXx4VBdFStWahtiCbxSZ6pVV9GbgcZgcYW1PBcH0RIrB8/Vg
6xMfW1JsuSpvdBoR5szcVRhRLWMp4Lq5kxyxnnVmNAUv3I8lS5tJcFdMg5FMKy7TluVGP25u/evA
32hAvWjH6oU2U87wYzTSL9JnmHFpDI/9eCaddZhDyljxGll5QZ2QtjL1e6MsNrckoBrgX67RLVKj
M+ULdNaYnVkayILfRPBoyJeViMPD1M1tguA+1Bh8QxbZbXLr99QvTIwhHeTBtIGVA0xwWo+LiEF0
eBbv3efoVjHqMV4o984Vvihdqk6jW3TvCTSS2eZ7aZbdRlNwmsKFnzPNY/i2jqiPRoFnJCL3HJqv
qtKuGlonhh6ZjXLunusEGLKJPZ4ORlUZUcwyDzJKIxUMtbTVmskedzsOJiL2FFYsrKbmti9oGoGP
ZYAT6PERbtk+eyPBFsx4opp+x/zZZcBzRhDFE0x9CrlvTksWGr4RmOFYvoFrk8vaku2FTyWmMGQg
Y1aMUtpM79trYg68hFaTTwPTNfJZarmGOdhpx6KLfO3eN7Zu+BZEUhbRjgENSKl4W3P4frAyW+G6
IRixJcyduw5RSJ6LilYTDT524TKZPfosmjgmfdR4zPRzz6PaSOMNfaxow9xRw26W7rRjJc8BCoqZ
Os7owBqjY5sHqkyH+RUPwjy+Ci6wfQmo0dZKeHsF7HmG7SSh4Vi9WRAb28HCv3fHm+c8Pkr0RqHd
c9pQZNZcoaBK5pjlXX2XTZzLqILknKmSFV4VsqU6zLlrMGsq6iU0zoEBcR0bWWpXA9cCy1uklm+A
Sq4C7i1ihQkx1QQwanPzTUDDtS9RN6dSS0nAOmAP/Vi5CzBzZxUoSLhGT9JlRR8VngZUvarG4RSf
DWfV2DEV7luQ/hsRx7S/Aty0leBZzVM/VyflfWT6Y3fc0bUKyhzOmnE8zafhpXTb9heq1Zv1bQlL
6r41/VFpopFrVRP/5VaZqTDlOlvqIu0V2q4Gjk3hthklPOGlNdjNC0DS0pnGrKJrvxnFEofdrCNl
1FCd0dJ0RyWvuTzW6Hwls8AuzoDBIKrZxKhH/lK6VS35TJ+BahfKBVrIM/2KzAarG0ONCQRReDVx
eA5AxYZvhyXwJ7bIqWwSkACmRV0acFhbJQtKpjzFrKGFrYwkLnF55sMMhTNYDV1EnYU/gq9pd0Zm
HVRiZrEVrqWldtkugZX5Uwxq0BbefFryDvSZTdyZxwPun3kLv6PBC5zNw3lHPbOjzkhrqdZZDqGN
7VsVdUz1Pp0OYz2k4mUW8Shglg7GcN7eVSqVMooCmtwMln7lChTPAc2Rxz0zMDWu8NJc+rA8ITG0
Kls/l88lWM0S2AUeIzOaIzMepaNgdaOelSlNrt0lMuWxPNatgbWcWPBiSY7nwUM2CR4E5kyzGzKH
/8GKetIS1kyah86GidDgwhnBemSuBWtg3oM+qDCDOtVINOMnFDNhYOHtapzydgQnJw3MRLOdpqN8
OrDNl7YoDP0+M24c04VnqnMA2KhsgW0MNICqH1RMgcNlzEnoMufuyLvWZ+FIW1RGyUuQsxtnRmHQ
klvtlRnx9L7RqKSwegb/DBnXY4gZCJZ9xtP+MlIWfQ6GKcLLdu9RTnOGqTzJTHUC+XRs12ce6+f9
PHdpfZaZwaM6qa06pOlZduF3s5ypN3phFRextag7Fo51REsrvofIZfRRSOFxOdzXEU0V0Tbk3QOe
AO3uQ+6JTEpZbaVnwkM8bmftTJ0ID3DnYpGJzAFxIYR0lNj9Wr1JFpgO1MNjJb+VyLkgZzR3jTa9
HAoIaaqV6Dch8pgM5hhi0E0aQQGD9y73+s1lObgIegp5PYXEqwYbEMyGFUaohhAEedbTlDCoD6gR
D6B81070jIU+leXJAPXRi0hjqmO0pZFDPdJjXcublmsLSTJIDLUQLj6qZ50SM6cFGtHeuIv+IdVM
KQ6hUGFGrLb1p9zGd/LIm6l3PS1YQIWxzASLjDf3KGgG5Ie27VyRRmHGlfPKrEzg+5c1rWnCdA6h
evQEteqlY9QTdQk5Dfx0dh3CZQiAPGFoAqRrhB58M1xEY2UCWQu9u2t9+IcZnLVwl2TWQ2I46+16
4szVgAYdfAgoUEQDio3AdlnMtZv0QuACd/nZmRbSypTOkmky3TA/tGw41F07PnDXFm79gfqTe4EO
8HPHN3HuGjImSx3Jo3pST3TuGDpXOSSkpm5nXIbvIP3hOo9miZXMPJf5i37S2gJvbccILJWnhjeV
LH+OmPicOHQwC3iycu9eZxx0MQIAJsFZYIQmZDlr56aZQW3aGydWa5f2sMRPOKMq9zmy0SS8aCcl
yBCDr7pS75xz2E87S0AN2ayfeOPoLDkLzdC8EB+gOSDaMY8MYgyGboWX4MJ67tkijc2CFZZv6jxg
BKhax6spYq3RAN1SLyqgriHN4No1GalcHSXwq64JJbKlmkDKy7tlDvOqbdfMWGDkZmCr43oaQ0F4
mtGVYoKDpu2isWITMLhPLFgaoDjXjGbeVXojTPNJ6kyES3Xkm4WVGCIfjN5MroX7mDB4bxtbwSo6
E+DBihE+x89dxCQr3dA4eYEsVWQ+spAVU2XmasyFSProPw8XQL5sB3wlofiutPVlMgsvkjNZYVjm
BHzARWNVTF33F9V9vigsdQlf4K8olBSylmUCRfNuqV1VtwpMCvigR9uz8GG4w7CcUpaPkInHUUSD
VQ02kU+RWY7Cu/AOg7fgiq08pAt0E7gs1GgoGj2s2dCU1ynHhmQmc39ZilQ4S8D/gMPtjJ4rZg32
QNFUH2u3aWVkVCioCovIcll+p18HE+MKTfup/1QhO1s5i3xKrLtuvDFdfxQWNo54mFJpEYNkLb9y
aMzBMmCdB+NiVkE5PeSQWMyhNlqEls97u7CCcTZDCEzDG0PvRfFvKp1Wj6IlWrnHKsw7mTvyYDh2
qVPvOp7exJtYBLUT5l8iUzR7Hi79kvcNXYXL9BL51F+K5gqSKR5M5prZjzR7KKkIk1ZMHeKlxmUm
s8aKDMlOF3LNMzDrfFzNmpAPEm2uhKv8NpwuOza90+gVrHn40nQzOiuYSBGvIYS0EPXxuHiuzfJW
CKnbzxsJCEZyjYGPDqBwCJrYlia6DavFhKyfEehGwHRhDiN/odzW8K5O8cwTLVf2qN5eFRCEqENY
k7MKkgO1ekBmOqo9I4NKFLZilLBc5C3XwXetvHNkwuedcwHUbXOnglbXxLObK3D3OY1bUyogYrA+
4z7ikn6mQhiEzp/eW0N63mnTIIRKiD4tNUtZECsekXHLhVFopgtVM57PYt51LF/gZlFZtciEbvSf
W7DQZHg3P9QqYFcJ7CuBbs+/K1jAK5yPCxbfGb0vWGin8EqwzU54eJsUUuHI72vBQjuFZ+q6rGoa
vMFRxPDMfUsDGiFYgyYIvGdsW399LVhIm+0vCMoMUO6FM+HyTxUslM3z3/Y0oJB6NHEZKjVvW9Rl
28thndftyE+h05u7ZkLEUafWU1QPwCZuIsV5jhLB9oSBpvFFiuuadkNwnnrCPMWyIaC1CmX5vJk2
LYTUSriBU4e0b2JjkKFRDR1QLXhopFZa9iVQrKTEPJIryG9JKQx26EKPmAZDAuakK5CgoIJnMn6K
krshDgmvXUGaKQHqoHHce8IoKEJDVR3e9NJo8KF76IZSYXtDWNoBLtwL4mMzRn1gCdKAFoUoWY6Y
wd5j59lzI+gYSPmiKSCs163l5v4C/kMTNYvbdtKVTs+lrM6hobmS1Ia62JRR59AiDsDZy00wrQrw
AOpA3AlJ/Z7HueTPRZFMkIsKVkrFc5Zk4RjXEs8DaBg2bm82vQKTFXPLC2OrdyDClEmyFDoyT1AQ
sjRJbC1dI/BNqetOK2ngcRFPkSqbAU6YVvmGUj36vWx4goWrzirQBbxWm1fQ1y4dZepoiKYN4kLV
QpjQoOSKZ6koMs03VMmniu6FtI91KxjykQwOI2tgJ0M7JqU6G3w5MuSqfVawA9G7iK5I1NNITGdh
LppV55utLlAnycxaG7tVPoPDWRTWIhR5gycpnqnutYBtkkHKEdXjts7NrrcQZOaRkNh5Gl0oZOAJ
sMA0dpjrQFD3h2dZi01RhZ0JQ2RkznnjjaIUQy71pOCLoDuD7pod9v5VVVb9SEXhOHd7Q2kQ9eVJ
q05Td+LotSnjdDYEsP8SOGMBECRyB0uVTLIgx4abgDcU0ys12+SFzUIPIBIQ331EpePBPgoJEsa2
B/KA5iicKa1IM0n0LTkqaYErqyoSWiYBTQuFtUrApFxFTCBG3kLBQSDI7lrLCYLadjyIg0WDnBsv
RCJ487SgrqqMFZIZUYXmfX+TOALDwp2QDmMh66/C4aoT7zZ9fDGPEjCsOyhkWl2KRrUrWk1ULZIO
CvxEnMqpN8L+yJGV2zyPgUAXluArQCNuJPSoQYqdeQ6TS/k87xQz0HLaqoQNEAkk7ZyUUIfuHkWS
TSv8KCSVa6EkHnmdGjO5Sle4kO1WL22ChKUjQb5UxzZsURmpUt/RUIX/WkPjQnAc6TlhnbLA2Ojb
0eBBWuFfOo7hKLDzYemDEoaERnrIxeHWDSpOxICKfU1z76zrRvJ/c3dey41jWdp9ocEEvLmFoydF
OSp5g5CUSnjv8fSzkN01lVXV0xH93/0VqZQhCRAAgXP2/vb6NnLVGcvR7pRnKv+O2db7tM3Jfkd5
OwiUEer6EGRImGGiO0WLJlTHJLd17Iahaifqtmi6XaiEe6V55lygXOAaU3GLxegcKuepJXVWQmbT
rNiYHXltdTOG90VonaV9r1UUg6F3LSKroYxOgqyfskA4CNVrZFU3bawJQcgSG8XLkS+Ub2U4b7tq
smV1sdu6c/rsZi7X3viQmKXNzDrrFrrhcI/79FBF8kEJjZ2oxLZB9NZNvim/jcFDGt57/U2v9wtq
yVy3jgSGoIXxpe2rDX2vHFWQzno8PVO8dKbwnhhboUiBZppN1IogE6L5+l9FkLZKs/TTDkjH6SeC
IbVsR3scwoVoK3wuQjTNltgvvqsTaiBhNBd1kAZuor6luW5zF4yjLiYa6wN6yORYBlu4mOJ7oCzv
Yitx4OTvjX7tCl1z2ko/IhtGifzQU98iaHgwBPlspnPnKYu+NwdKJ9JmCI/CVLS2IdzD4jO3ysG3
0nh0orH21bLT3EXbymMfOJXSWJwd53FQzkM6KN+qaZiuVSQ1bm51vhA17thW75TE51MvxhH00ehK
Jocw1Lj6SsY0JrxHyzK/T3n5kpopFFA3v1niN62v7Dwm4ppGrXRlhrYC3dSaczvhLKoGUjQp9Qjr
ClPezsVZGJOaD+ctD5e9WE3XqSnJwSokrcxEc5PT2enmeU8Z6KDWJiJOJFP2En7w6ZymzIBq6qlQ
T2cp2chWehjlYBOMslPnaAjCD9N4S5jpxMlyxiU59/3FjKd3KzuJSjM6jaE8ZFlwrsuvualfpzau
7NYst605PUsWYuxJTy2WUJ10ihpbTx7SPLFD/TPuVwFCGu1e1OEDrE2gkiuprdvIBajUPUO8Coft
LE/f8mRwI0lwi0RxDeEjHHM74MoJ/Fr4nlSWLXSvqcUwrNS7pnkSEv3eW+RtivzQlLeoeqO+KdVv
ciw4kTg6VEY2Zv5umraeJedU7F0SfrsL6kso526VP4lm4SUD5dRldOTQE6XwoZRPEbJ882zFWzMh
0s4h1aKVH0i9pVpczTTdWFeuca+t1Jaw6ZlKk3K6xGH9LeHyafNTWMFJDZc4vyt15lL0tJXotVFO
aeZPsmdOhz5HmpCqvZRYrhYsR7Mgql5263DSIF2Fu1QkxemvoCp2VJ6j6Fb3KOD9yInSaQfBVO1S
Q6VQCk8VCtsMBkfuPhXjFZ5n101I9oBLHPLqOehWPiPM3DDJzlVTfLO6Y6q9J7p2UUvdM+aqpgag
HiiTI97LH7UZ3scZvb0ONxNWdHi7Sz+kkq0Pnderk12n4akYurfZSLZV8lpbNwrWdhzMI5P+LJz+
1nG2SWRL11VDoyeDgnfi/y4McjeNv8TZf1769zgbPIjGOSBAYJ8/gYHfCoPmf8MiqMTfvwfTv8fZ
3JSLRq+SrBgG/QmJfn8DFridBYmAhDPAJOBen/qNp/oDzMUtyf4FegMG8S/ibBpWrl4DE3eXQbD/
a5ydBHOfTYsMCpqruheW4Y/SSrgCgvE90qVTVqPpTQa0YdCYh8gMvxJBvrZTg/Ivai+6Pr6NhpYw
sR30IHY7WfYj6yWRn+uo9kQ5cRaTYbHX7IkgbdJDf5S2sSX6S/Klj09ZcSl18UDTTXfsQjdYqn0+
hVdtTG7S0ByrdNnl1ngWFvnLKpLHqBY7akrCtR0BCyrFN1uLuo8YHUFGjnPZHpRJOpfTYhNXPRbt
7NUSMkcyMB03FMvn5Kmp20vW17syaI9FpDwJY03BfNmOjTW6S2lFsRPkQrAx0pBpYBqCZ7nIln1d
pudC6cftmM8G8p3RbMIxOcpKc8ora2MGkbipFkV09VxufcMIjXtcNX4eKBBHQVJ7VZ7OfqjHtV8s
Q3GQ6rD2wzj8rokL1+toUFqMF5fGootfTupzvzC31ctMWauoZ9FWjX7ZREneVPZM5dQoSkps8t88
MTZkWDwobtMwtNVf+n9fsNwu5S8X7J+X/v2C5VI1odGgjEiB/5gY/zQgc6nAjOvQ3b8mxqLGnZ9E
nUSdkr3+C2FEQy2dDoYMA5L0j/r/f3LBSmvi+wu7vSbGv276OlL9esHGJXcy1K1m2kGnQZ5Y6jEM
pstSdo09luIXKIjXZLkt6JS6FnTfvFU+kmk+KdVo52boa5Xlj3XpWGrmtG12aKPpmrXWec77Sxcp
b6bePoj97Afj5BbxSxJFftvrrhGkT53S3OpZUtwmbKkfTuTETVDaotXNZNjlRu0z4XQxZkr2gdJR
PBIKa+SqRyQUr2qiU+8w4RTtQK5TZ5yG2c9Iu5UkdZNWKqgj9uOxE4NrSppvVuaX2ZHfVGOsXEaZ
mFzR4sGxWnO2FalJHZWgROnm74XSvnaA5FtrKnahTOVZ7aSVVEofLUa2bRrsBjL1SwtwI00x22BQ
Zs4WZdfLqPvtJJAa13JolxJpGnyg6s5WqjumHFLz6uR2M1hL5ltN0R8ysdKdQaw3iQQNaYU3IR+f
B7GU/QlbnhPj/tlacnktgnIzWuFWFIOdtITgBulFLpVl2yejkxrSYYG7ssaU2lyru7MybKosO6yI
fDXPqa/E1WNoZj/ynhoQlal0fh8mf+g/G1l5+NtO0vg11q6QIDa6ZDFpmlh8/u9rnk7of7jm/9XS
v13zOr3tVnRHs0SF5rEKK/5tkja4qwWmCwk4/yfD+we+d70Ro2TxrIihA8Xrfyfptem+bq0dJuT/
B75X+xNV+JdNXyfxX/wacmNVSSjVy84oDIWyVWTmHwb39+wBUvPzEgzusDwDxNtDZTqzKZLcLk4C
1drG1FrycVdOgVMHk98ACIO56kq+zbRY3YadsEh2kUEsyEFcnTnp7nloTd90M54jZiCyzaqwlO1k
rsX4KnxOlvK9avUfqjXuZclEoTcvRT+aXpQWAAIJnXmdqZPy2B7Jgxdt3iZWtdOU2Z36DsuD/iKY
gLqNpaJ75M22y5N6m1uFdZcgVyYr3SzjIr7PzaGZ8/SkaCYRMmaCStHBH2OCWVWbP5QRFEDGoQBH
iIy0Vdi3paE8IY5Ezg9xVXjNPEtu3usnoTQUtyVsscPKuhL/fRhZ3dujKZ8b6ZiIRDJp8lxEGCsY
JXCDjF64iKmfKWpPxdECrBgk3AntSPFbTAuvjZXcKVWGoNGCWUrDdltPBeyKIaTW0YjbAKtH17nJ
KB7HIL1IFXWytI3tWaaYLo66ExmnuRC/JMp3YbOfYsu2FNHuxtgL2oRip3ol7zhkeefUq4iuovVl
dejMU+ulZepWSR85kSTdEoNRPw0jp7IsR6LtAwXigE1XQQ+FYVOGsq2mt6LiyOXde98TPoVd/KJP
4/fZHGFI1WzhKTLVXhBBvavxuzmQxEcxGDNwYmO3cvlcLAVpbS05PQoIOW32qotj7OShLDrDaqaI
zZ2UqVu5ljdxa+yXFvNQKO4Gw9qsy0emPLlTKxR+IRUddiLYJ0XO+HAKAU1A+6GaZU7gl96nvLgP
QSk9Z2WXephFTuCxqp1X2aUUKVUXGYIsDPlHYEbkfg9DP5BAl5Gz9AbwkhExXKZaRbRlvefS4KYC
tfwQurKnGjkdpe617/KPOMVYY7TZYx/1+3LImJD6+V0ew7NVkGJWor5Riv6aJwX5diPLP9JqnM6z
DK46qHd4vnIkDxcLP6nN4Swu/clSiYeFqJZeDZwsnV2m2vOylEh0htIAchhjf6uahJw7bQVrQ2+a
zguIAR91nUJSMZZl4P6XWltKGs/ivCs7gsxaqEc7m+dtXmlwqCHEeflEeOnnpPFi2iFvjETTo98R
rnaknFZG8SmVkmPWjjszxAmkLW9GS/0b/WhoIlfrI1DRnRITT87RxmyfF10+RwuF7ECOPWFG1qum
3P7bTjDqCklq3AsQclsj8vv31Rbur/CHCeZfLf3bBGP+Nw06Sf8k4lVN4d51v08w3P9B1yiaKBIG
CG4Ty9zzWxa4Ro4K7ccsGncqJHy/TDBrl1aiUwjzn7MSNsL/IKgktfxTUPnHHVf0P00wYdA0qt4M
806nmvhq3mUwgPA9o97oJOLDnAPM2Wtp8U2OnPpH6+mnZFccU/l5buAhkSwMybYggOATEPiv2c6c
nRXBHD3jAh03vHEpAUnCLBbmDl+fIAEOOZZ0bIoLpi/wyjvLyqd5I+2MY7tN641wlHZggMKBHwHR
ordWn/fIYwPF+XndLPA7/rBCr+g35qq4HYfpFlTOYG7CV+WpectfE9mOnvOzcJHAMzHbuYOJqcyO
cze4o9VNvhLsJ786MtDvox2Ctwvuh4cMhByyEmkZKjR/ZQ9yaL/dkPrSZQScTHYiiw1QlbmtbvTN
/T64PSDnyjAAkfIFUusLTysmYdi9J30yg92FJ/3aesluetN623oa3iZ/3nMkBl+5qOCRozPCZ9Ze
/LpuCqzBrvPlTQuuO/FTsxvXeAKaANbMWWfPq3P79a1xe2fwa48SEQBn6ckbxdbcmueFQ2qnNr/Z
pfeW2q+5/f1V4xHF7iEcwDcIRflzXU2SOZD7hovMZ7+uD3MeyHfxjglH95hL/JV8+M4zADWAG8ul
+lxEXzgUT6LugAR1NqNz0gH+gBZRQy4geZyq2vIXX89wP+0EvZj5AEm7/mVlkkDxRRd4SNnyWOYq
W4U9uNXZq5Y9R6KbR08xepXtT8iBsiOCG6BM7/k5aLsajw84/37W3PnLMvZDved7p+20myJ76wPa
7tkAsKKavU+XPS8108P6qu6fMJIke0Xiq+lhRqCcN4X0mB4L6RmGwJq3A2PmZyYbnnTV54dA+pIe
lXiXgWvYu2nbXCRoSN4rvei6k5h7vXfZLK1jx6t0/SK+SQSnfFlu5Uu4L9G3Hxc0RT+8h/dJ2ywi
pBtTVfkVhk44epHlR/kpKXflS2Ta0yF44BXU4VZX51NB/eyJwlnsx16NtrgvCMtCh/B1Q1VIgLF6
ga3iZ5oCLn4AdbE5gFn1ZAM3QdtoLiUI7ZZfUfUzX7vF007GFSU77Vt8bN+yxs9+RJldv5GK8TP7
ocDY/QCjGPZNY8sgSdUp+5EsXIV7w6AQ4TRwV8U5+6HXO1424ZJ44pXGaVL96BVMAnXeMe7CS3qs
MS9atnFvse86/ScUFgtkP1rBXxeAS523lPeO3I7e6UMvCR4Eqlx6/i0GPmQu47WsLPuh6tvOfMpV
Pg/LcMLeYTt5nm3TpWM0urxcvKiAQhnKtDfMvHv0yorBIyS3/WQB46Rc2YRF9cfQi3sHHbY2dsa8
VXcqt9CjdKxRjwOL7P2qPcatx2aze2xlt5xKdXQkjHEX+bLCFru8uLAZ2mYyzzqs6zVVHGkjbabZ
GT+7wFsgMSNOUHfdbxX+sdqyYaa+frd0l+0d271xKn7gDI04KiyJUPxKJMemUHjgUBsnnhFe4qOc
+mwce8RL2p9ERXNqNpRX1Fs4ZpiLHpfSidre7l7i8SGYviwIq3HLCwbGAIphw0VPnegru9fVNped
ZJ/6gc14Jomv0az6ueFiHCbOnxyQl4VAZnSG8SbiVpKcOb0M2WeSPaRuti/uY3jUoh+z+FkRAH4E
xJTIxh2XeWqrH9kdnRAo56U68U0kzL3B1WyrU/ci35K9VDoqBXgnY1Nb0x4FB+QFXU0+JB6ETXcq
iWNeJtVeUjcw9vqHyhOBcbeq42zqFyv1Ujze1PBSa5ekqSel7na0Y7geIzccFQSUDeFWQKKdQVk2
Dru+5X/ijY5V2OEtspDLHIEKxoN8ouKzVxh2my0I+5wGdgcuTP3lFP+Yr+GtSeDa2hyI2lNTO47I
VR6XwpeeBrDmYq/nW1xKbc9olj+GkgeZmEybPrS7b9nb3zp0QmS11hbkiFwEMv82N7de/xI6/Xnp
30Mn2h5wm0LsdD85FVb8W27OXX5Xwd5AuV6T9rXNwm+hE6CKTu9kUeLeBBI31/oldFL/W1YUC5+/
xZ2aaLLznwno+uro+1WPI3T6w6avufsvubm24DhSwwyluj5rI7JtMZeSHyZMjRjg8JPn/S1M5GQf
Dy1owwRkNS7uINTHsB92aiyVe23ORFdUhprEswo/mz4WXwUjVr7KtGp9DYyEOEhkcV1tToqUQsVp
o5RhuBhLFzP0tldK9U2rSzKU2vroWxED2IiYpRZhAh+dzVtZn4bjsqiDUywqBEE6W9sFuJy83OqA
u1TlO72lWr8rWy8Ta/FZbRMAyyXJtuYU1H5QFrldiBToRoUK2CLC8hb4DiEwm8aXedKMRUGgjUJG
OW9p/FHLPurGFPxMC8NdV66QSj8xaGPSs6YKJLUIfEuq52Ujm/nTqFI4bPSQhgt9y+zYmhczt6g6
AMpRh7XU4HkYvoXmVtTxgzRvQT9C0+EbSQen5CIUjnN7huxh1A59keKuQHTRlJtWfag05LjpMKVf
0pC7ogQSqYJNdInfN40rogUjLhxq1XLliMqe8SCWXrk8KebZDI9t/5VUkj8U1mpCtqdCdSgOCvmu
Vl6p3zrWUDrd0N/mVNhqOPfbUXE6MaMzgXHIBMtt5XDbzedOeswkt7fucwelWuKIbN9J/NMfYrdr
5kcVN1/+3YK/1qfHZS3hg7b3dICoD8zahbwXGF2zZGe1L73RwIAUdlyWfhtsk/xTrpbrMvQf6cxF
h172zz4sf6gW/a+t/x99RP73z/9frP/kXiBpdN+miy93FcZH/u+GH+7u8efh5y9L/3P4oRPXeud4
jMwyJNxPyf+fo8/6DH0v1+Ieor/Ca34ffejURibJ3cex96NUKr84/3lKMdEv4eskinjmf5S4YSz+
y+jzhy3/SycXo51NxGt5F+1Kr91Lu+goXYqj9LaUNim/dakaF7NaeF7NcdIAMONMx2HXP+qO6hCa
gXxPl/oQvcS3KqGsbRvWnqK0qLtF6NGYhDzAIBEL3kf08UPgaaE71G42OmHr1ItbnaYHhgn5XHvB
CexN13Inf59crnFfOyjbFl5c3qe1w5VmZM6SoaB4/C7g1IUBSm+q6dS6vRwNzdNk1/yRn9XcDR/r
1+BaHYPT5GO+h2rBLxd4w2dERkSe2Hx2buutPsLynSFlODbPAqnWc/o4HK1+s0QeLq0A8eq1fE+B
amK7fEXCophAvEOCuA5BENxEmJrPwcF+q8DCYT7B5TNtg13kYxZKSQweuo8qoPThBA/BsI3S5060
LUwnpa8mO7WxRcblzIme+abV16nbR888qn0a7RvZMubFOnf5CqAABmK22TNjHZb3acjJW6NHFiNj
ZDNqJwkuo35YZizUuxP/WZyVS2+KsbUu0bPG1MHALLsYMjl2fOfDTded4+H6NRY8CULfQdHLWztl
XGqL0JbH2J/1gyieZv0tvk8Qa7qTlo5SpvgbHKCeTRl9MSBBB7UJTJwTADZ+TcNXOm8CsguqLm4l
x6eQI1Hjlq6i9ClvYAwT1L+XubvoCXDiiyxg+mEQXeSXOp43jZiuB0npdFsWtkW5lQO49XFws9b0
wqR3Yv5X6o5j2d2g3RLA41cLm6JSHkLjs9DtpvCCHo/MLLuiTNjnpi0xvpvG7gJaZr017aug7KvO
b8ghPWFynaHFsOAhctmCfFLeafijGcmlL623tns8mfvCxxh5Km4RjWMM39SPiHT66MSlY34zQTNP
pGkbwZu1h/yU4ajWw207g5kFxjE/WYFgR+omEndH6zr7up28glO47bH7YVyNjbWRfWCaHe0zPGv2
upXbt037PcBmtILaN9g77HL4uI1Nuuu82v2s3cWRnPShedUxWmE6gn9mPbVsYzt3saGlpwdUxN6h
j4CTnKPH6BEhvt2NO5r67Otdu5tdqLz3cedE2+acbHPFld3uscbkctZe5+PqMcrOWJjA0FfvAXkP
/WKoa8HCVdug2Q2tDw7gdFVoI6K6sRf5SpL4wbfgWze2dldb16h+RWFfaaDOdFpJd/JZ2+bhxhxI
GsoDEveEIQKMEtUAtBtwLPLQD7blzXJnXCYd762SbZh2j3nmG2Ey8XjFy/utQUeo/fSQTp/FwB/l
gXZuO+Ewb4A1N+N+8IMTF6teHJCbLIML3fkB8OIksi8slW0lm/kWAyseqpeUH3aGtYVtIeO9GpWP
ai4Cs38099yvn/RbM9m54MayUznFNe8ekVqwBuubbKdvBj9/dfPX6qgEp8PpsNUEOy0KB7pvddms
Nhr0cjfDwFDVz3pEl/XNiiddIVi73q0FZ8xPsZv7iT1txifcBg6tk06N5srJpSAz86av8qIe1G3u
Z55s6wdgsMkmdYGO07ASY4kQbQx8hGUoYy75tlvsX7KryMNa50ezGzrrg0CISnRtbMUT9pwEnubI
OIhKn93F4LKaWzjkMR+E4Lb78cARxpdTHsrD8I3h+3vxqb/oL+rdOFaucCxL97vpBR5jIR9YgtpD
Hyv78ANDxHow+RttyX76EdnfIaaRpNCORvsH3hWXQ8gHqOwEf/XAJJt2q+2WxKZr2CF08fo46mPC
AcF95Ai7wklOyU+bC9+/tbdkk2xWi0y/zUm7+cQTzYk/lO/CUfcAHeaN4K//NKw/pciJ1H+MW1xM
28TLvNXEQesIn7VuousTphIB+wycNXveXiJ+WjvzEevLug87ouKX3McIgdfnUm045N2m9LtN9dP0
UbywvZiIWnxK47VyiwyZCPuzcFBPgt/udc/0pm+9YTNcYZ5YDUYBVqoN+XPmoczsq01zijy8DfIN
PxFM8m3G9zNu4cH4BNhCwZ1vDXYTb96O2+wUnDFI7TAWnSz8J8IuYED1wF2c6ASttjqYtsiL99in
LcSBT++mfUOj7z9CPOoGB9XYcf7i0WKWYS3FS+YkzirIrYarBJtVwN+Jo7kHTqzVyfX9+5XPEPfh
uRdfpngDQwqVSYpadK7uMV+L8bOm2F38GbcOH7FhC8+U69uD+ThiNonhJW0BNws58Yd4ELFhZdfy
Ih9ETg/8V1wV8xZh4rAaUkoXq48vuxMf0vt7ZVf2t8I+nwsu+ts36GNn8YQNQLNMCWlfPDaP9UNy
mM7dWfXxRvmxgw9LBxFqbU8cbLp5vfaXHpNS+ZReqhfwAb5AnvubgRkueYm+dFz0owMOEPqz/RRz
yeVu53SO5GF5tyePLkJ+2VHX4eD9neNhugWa3BHKJNelLc6/jYdP0u3P8fBflv4tHacROPVwa70N
3M8AlsT6t3Scp+ikSFGC+jxv/CseQ7lCpvYBs2nQZByq5vdSOY0uqG6s0B33KCPZ+o9aG1JN+UtA
/IdN19fnP39vbRhImTQOrbTsrO0B7NWNdiZ9HFRxI6t+cqSiWTZ+/KpWzs+yAzFVaRPTqhkB5fBp
3jUMnU5BC7d5fSZ8hQDv3HnPGjYFjS/oTjEzX2FWpJUAjS0wSnZ4a/GQ/hgpMV6DK5ME8n+AFs+M
yxx21a85ROendolf6UZwTYI97SOKwywcRZV+CPU/agvEuJLdBx7vN+abwdjReYFg/Am1/4k2HVRj
99Pn8qnwT98YlGWgZM7xo/CpYBpPvvn1o6rT28CjI9XDsJPc2r7XtuzMr+nj+NodtbfSZotFQubg
Ovnlq/DUe8VxehtpE5Edk93o0LfBPMlX6TIz5Ku+eWreDEZFyeZA/TxWzVv5A8FPcvVToXrIyKJq
S1tUeb5CxQ+nE0wLjl8CxwEn7Go/5leE5lV/bjaldUyW75QJWGz8mr/6kMKnX94RoxHpn7WbmXqr
Wu9JW8oJ0qE9ZaZdb2Ksfy+I5ZPk4BRP/OlWfsVUArwPaYvkXjH/q3Z7ak8UFGoH43ztoXorh0zf
EA1SX1BTjxICj9Hh4cBWofa3J96IN6me+hc2GCdDflXWdwX1AXFPcTBnia9sf5qb833ms8ly8fGP
1bBW/vS1D+0WFbyvShzAcNmuRRD2V6xwzs9EIVe8H/NrNvoDBHO4i09q5VOckOxuR+n7SsWA99Cg
lvBPhw5fbGJ+Ra7P/FQ5xJxCZ1bH7lSMyFvtQ9nS32CTjgfxAbJwVZHDRyR5ChXvjYfYPUuvCObI
24jqqNdI18jtyNZJ+iRt+lV4j82NcUfdp4+heZYRQNGU33gwet3UsM+FxMokZH0JjVup0LQHDC6f
ur4F04heTezW6y+jy5sZ9+BooAh7Og2j5ods1Ki6OIhgAwHbvEkTf6492jAqWB6oWF+YpDkV9HMo
O2jTGSp0H9k6nkaU3cjmUfUAO+JjGhxeunXaTrziPn2p2JPxRBZ3/aM58SpW2p3UG6YSwlF05O6U
XXEFA2PKBF7Ix8OqIZdPRAzX4p7sE6y/CNW04NQwPj9VjmZ6WkoQGnBe3HhGPiAZr+8iH9gu3n5J
N3q5E2Vv+NI/WBfvnuzZizmjRcoLr5G3a8fO3i3uT+otWvZhwR2IKQ7IHqI2ojk9u8rdNHoI9LKD
O2zPMuJR3sYC9LmXumpJAzsn2z9drV2qb/KL+tGd3IQCHNtICKuilkO3IuvnT/K2Q3q/swZVxcfr
MCFjm+T9EdWbDVveTA4P55zqIbHm8MV2ZXf58HPH+DbLnsFsP1tXPhDeFY2cAgBOEOSRv69QpHJH
PeapFd0C8/z3E6MG7PBLZ7qfJf4/Lf3LxGgo4Nr0gKRq/1MO+mViNDHAQYEzJ/9Bpua2jqjDIKwi
dstVwv51XoQkUZHTuUXDigXI/0mF32S3/qxS/7LbmvynAr+iNQMKFwTZ8GlIR1N3G2M30EoGkYTy
j0fPU/M0J9tS2jPWz+a5paVqIboRZ02xfC/v1UXo7MD8Oexrbp49dJHNALd8z1AA/HaTyE6jb5CG
T3IF5vNIMTfz8+aNCqB4weNja/ex2zByUGENaSF0XcgEj+JlI4q+6o4PrT+E9PSonMbh8uruwwud
0RIP4uUjf+LKCM5cy/do2rbJt+xKG1Yp3RTRU2Ydu1NsEtyadJ7wS30j0oHkb312w4vQZoy7QCgU
Yv6tjeGkYOj409n956V/P7tVqiyInb/VWn4N+wgEAbAlmdv9cJ4Scf1WhSG2oxk+fDbc618AFnox
UryxdIlbJq4R4X8AsJjmX3VQ9fdNp+izAi6/hH1dZWEgmHJxJ26a+C5Bo4Sip4vPMif25C2hG+ee
SmsVCTe96gFMNt1GwFZnnvHEcxWEr2TbTJ/7OXMNwKtF/q4jjPYv/b5eThPBhXnX411E6ZQQUeGE
jmCHgfpoAkL1NYWf3MBqONpBIjahYcpmIE54wbsTOfL6o70GL50/+OKm82ESt+KGKgOQRkU2DdCw
TTbljRYt0Yv2kJzag/agn9WzslN2y8OaFJde1exlpFBB2w20NeksSuY0pJge1Gs723TjeosAHM/0
qnibL9o1jtz8OL7RyfBJJCsHQUgd4WaQ7LoUJ/CXMaXY7V3+6jf5iRVNBYV8v70XbuoVrq65IRXu
Q+HLk2MczNLhSV6LUpDaYHx+64wn1mHdyn3hsmzh04/Fw33JkyRjT9Ytio6JxBEYp13hdyLvqayh
lV3um4u2XUZfuInEPMQag8ubNJfmgpmaRjDNhcfTzBM+eDhrNxq9Kw8czH7TPc0vit9etUNKlzR5
nyvPY3kAUkIsjZ4T/qXn6CGD92nfk4f5tT4H++JBOkoI3tpx2tEatvlmbPMtkvED3aNpbnNZdhAH
sWHL343HZQt3UdReedIeR43Sb9a6IALBR/s0nNTttOxj7OGpK9r1pUMAQr922qdiX1+QnGSm1023
Aci9VeflRT0EtUe3nIv0VTU2wVb72fvDXnyTrv8gG0Ai7tqdMAsYYlRuKQXoXDgrh+fdbrO7xY7+
BIXw88XSda7pMVRm3ngf6FRJdNb/D3fntdw4tmXbH7rogDf37cIS9BTlXxCSSgIBEN4SX98DWSdP
pek+N+q1QllZSkqkQIrA3mutOcf0k21nZ9CJOhhJOpvL4j3eSfQURT+7byFQFY/mIYe8lG/7D4QW
RXvH31Kw3Ok42TMMHK9bj74SxKHxOrzlx9Q+I99xRXegIE89RvfsqBJ6dYlfclvjtf4EOQlWis0e
h+6x/YiIyTW9x8fsrfcUOk8NrVO7ohS/uY62jo+mzTMHwRH7iI83SyNjgaM0O/V9wVQhguE/3rOA
USIbmbGNwDgAteNtX2bwLMzuV0tzMaO6z0HUINpwUUqhXro6XzHAl36TBjiWeNjEz/3Sr32dQ839
yzqijUHjxQqxPyyNrsStAix5IC4qftwCeVn6KhsF8VPrdX7vtKtrELsLIWfX04BBFvJUBehJPNBS
3NtCAbEc6OwZwfal/9a8pbO6NNx4eSLHpEP2B0ocjp2+737wGBTChQKhBiRNcUS38FCV0cJJvaVP
YdINzM7Vw/phdl7q7XVf3kfPFrQYEWKUcnPm9bw2AtFHqM1Torni16ERxPcltBMIbF7Lv5KQuWmY
GrwZsm3nPWW8J2BgOQI8uTpAOOTnDu9Im9kKgCmGDsvrzPaz2Pdbfau6UBo9g35/69y/w/sClxW5
x0/DeUItwSHuEfu6jTfY2K8dfpGT5w2eflDPSIYsdv/po3YyTvNaPRhgweI1pQEouyxQXYMJChdH
5wbADlg6DwsuzOtWgRmmfgpUTnWjVc+ab3lwzTYG79gR/s4UTIGwln31vBCwcGe7gsf7lJ/Pk4I1
wptSc7zSnWBiASYDwkdtmPr3Ec/ERmTj3N3F9ryZVxffBPFl2rIfO3uNpzJ73sSJYjllUAbzJj0s
ZDAuON4TXfgg8huUHqG2T6jMqBR5bMtZDiALIZPwykqBZ8DWg8nuRZzA0QrcDK//Ai0ZHg369lT6
yzmz5uTyFEhn6sF6jUMJod1Wp8dHnwy6V+UJHINJa5/v0RBv73s3fdMCfqEujlj3w3qYePddQn0z
TFyrXX3DdeQksb9/H7n20dY9A2/oAmP0CsubP5lAbaKn2+hf17Q5ze5sIIzbRe8gIq+AILlCCZS6
Mt8J/MarTlyv0ktYKD7Xr4azGJM25yBcPDfr7eiJL7fn6H1+qAVX3eCso3Q+Fqfq1LzGijfsuMDd
qtWwM98Vlo2LPT3UB8oPHuKfvNdiy4MXUxORu0CW/o97rb38217rt3v/NXIGKI/ohc2WgjCY/dS/
CglGzlBRcFD84E37a6sF0xbeNBY0gvp+0QqDxBbZa+FQk/4uSpZD+a2U+OnItV9Isr0s3uamadm2
HMYGPur15ivqXQOWcZb0dWbtUaAWB0iktzUBQqbKkGIH5DMbXUNfLcPcOqT9dqUh0bPDaFZ0vSqo
aLB+tOeLseK7p446Ow9ERr7+oN5pXXCbd0O1a+ddOm40WzccGaopJYqGT58gCY0x9WjuKV1GTsf+
oXmWT0CwMg5v3PBv7fKQbrPc0/B7NKtx3XWBLp4uYf6ls5di74fTS39lz0dJ1EObiG1GmtLw1Q7X
QLNeLCZ4CHgX6qSABjTitGFKJzma/MAf01r88sGfwEmYk8O7VgdiysbFG9SDyl6ypisV3KRNX/o9
BESX5ZrxWB3ED43p48y5shZKzqcCeGvXwBTxai4oxUpRA4MZn+FlTu4UAOaOZmWrR6HZzPU5TwOp
WOnyGR+b0qPAccLiXXy5vmt3BKxkEqZ7m2sxQwflgF8BA5/XwsNGcmTAz3mRBsmfhj8qo7djIV+1
jCRgL7oxmSxKUH019JMs2zxXXzSmWE/W18OfH+JtDSicYe0FEi0DwByprzG7On35/gAAp7uh/y7v
8tcoeiysEy2zmoPHzp5517NqbhvkyK4WpCa33pmWXdhacM2eStKmsqfqi43L10Sb5lWuVy2DDzY8
k854g91ukjkJdiPEeeBUBTis8Ei7i7oSBf92gf6w45JbAQDV36/4a1ccS/naQwd8RQCBOYlGXduF
w8gaC73wFlwf5+goc1PrmlwB5zshfPzDOa0uExOcMt8B6yBJAF0ziL9lq7J+W1f29gXjIgyS/pnN
Nfsh2BZ+tFWKDUiLsfQVhOkq1Mmno24/Ne2moGVTPRhIA6+rat8kjhNdFlIYeG8mwkCIwPwVpZ+/
108tU7FrYIXLxGuZIF35WCZUgm9CTi6Rp5s79vkwcmnDRajvRYDG1Vb86rbq2gzgAuz7R6GBn3F9
TgX6WCkjSCeD1kezNN1V8dqCoPiu7w1XvZsYV7YHOacThRcJK020Vw072l+QPKA7Yswj2vgcsXPT
tSPxwfJL6b16iH0ofkw+Fx4Qv1fBKXgFYICcEz89LZ+zGNO7a89dHNJ3nGzwfZyXxpo/8y2YaAQW
z0p8roJZZsS0YPAyJrnmXmR+djldLytEo4EsOcVnwuwHFsdlLfKeFJzE8mEUUrzsGKoWnzeSbj5v
5gm9WXzmFit1tXhlmgii3FYN9TpoteArYjBm4JuyxyeLWWTMJlFwefPEiKeImHF6NTQGD2LLuOFx
OeuPMUQ/vsq9/smrGiuMYiCbXABgfPLtqX5M/xegwG/JDbQ2f+sg/HrvvzoIqDB1Qq8087tY84f+
GMMkllKRDtrPwDE6CEiluBdCzyUv6yclFVAFfJmGqvxpzfw7HQQJ081v69qPz5xUlp9bCMkFSxjQ
+BmNUetNUuurxdGQPjVCFYKhOpXNe52ywZ72z4K1tsCwDE/aGTU+9rMq9tTJuwDgb7R3WVzL3YO2
AGwh78sYYmTcIVTd9uaGCl53KYIZsRjOZGDyWOwbVCIK0VKL6SLjwepQYbtlcDPjflQ4p/k8nC2f
mYLX4pT480PZxOv5SdN2Zuou+15lQ+jRRn4YGACBXg4qAKrvhr8AO9H1O4p7f19zHQZe88JKhfBl
2Ahsy7uNfuw2WXA3vI+wHYPIzYHzKvo6D9SC+iBG3ghRt1sZe65j+BVYG+P1UmFI29ZZ5F39m+QK
9v19bN/dfWjex2Bjy3FZqfQj1z8BEho/Jt41q2Yj7Kf3cgfzYV2uFQ5K84fmVFOrqzxSC2245Pv1
ULnTKRrEQ7SqvuIQlCF7fui9EKzxCLjpYoQI2PijvGA0Uwc8rc1y0HkQcmx4TBhKBSmXYcZuVDG9
m4fV283PwuLmjUAo1jWPHrl3kau/cI1i2EMLnd2/wLzMYrKH2J4hyzoNMQWBZ6dT4sxhfXofd4mH
Puxb2S2G0apbx9Q7CS/ZclgcibP0RbrDgqHOqLRo4i+oZ35visv+xmf04arYhhbT0OPonNJv+pIb
FTMQU+QWixAj543wbNjWMr0DD81xFe7MMS7FXOYsBdEC117UdWUD4toZdG8MjJWySsGBJ3wzlHMA
rSqfXXligJDd5Y4dkO5se10cB5Q3ULFiQEQbFlFPpfyAq+UIfEwowPjNnlqY3fMqhhkO4XiFQKfy
EkAzPI4FJ1zbPSFtQ+b0FB0U6tRyK7xaNxie0rq72u32ss9DXJqqZWcUYoaDVIz3EQDtNcZXRFY8
DPqnFqz2MQ6ajQlQmkM6QKzZXFzQxzwV9l72+wLGX9D7Liq5AlLrvtlKTTj7o7e8VzKPuRkTOo+2
3rezYlEwRWEWSKJD/BHPBZcXZWjLL2XoNrWTnUACH8rdlZoURLLlI+R10/tuq69JEVi3sx1vJEi3
5lrx9XVxz6A00NdRUMKnxV5NUABkd4Qyi01r8lWcYuWbGeBrdZO7i7od34b74cw7Zfv6+rpbkLm7
VzCr9ut764QXDsL3X7tQdVCSOdVhDMgUWyf2vFpeG8Hj3Sh45pEdTnAMtg22l84OMgfX0MV9jzey
l2zgwqPAdD7v/IMffpbBwKkLHnq3qNrYaDrLW532yZYeBb8UylOg0MupY/LunGnLofUK6VbWd/V+
3vI0gyJ0eR4ZShT2Yhc6H+Id7mI6oB23M+Hesgf3jM4rC1f0kn23nd0mbELDX2r9BVCeHiJOOGsf
su2x4GhLfpkGJqjqTUzNflc9VQrzBK4y70NIBsKxOXbHMRB3fVBw1pYOp3DkZg/CndDtvxHa9Zc+
DfIHVu+Aax19OhRfDHVrmilmCIWdDd9yMitreLgB9mJaAFieRM/csmdz8ItRzH5yAaHBQAHO94Aq
D9me3fW4QHCbP01P3XvDR/Kp5XiytL3frFS3o3Rfdm0X5sNmaHBKtO7SMJEQ3CG12+bfNHsLIF+7
ix+k0uX6Gb/y1MuH6YmLrw0OkStEgYUtW9Mw3vXLhWJ9QVU4rMzjsKE/56Csp4OyQG5xJCKg+SYE
WvpBAHjRhdGswBa8zkNprSydg2k9cOKQ1sUpvJwNkpusmvBQHTKPtzK/aiCO4HGtwEINaNpPR8HB
1+SFnLRI2iCIF6vKw1NE367jeryQxJcT68rCoLgH6cT7he6fikOqQa64NAyN0xXYME6q4uuCcdql
fVCfaQtET9G7nDnmE81Oh/4nrVADRzY27gcFqx/9zaWVwKdLm7Q9GwyH3Iy0v1faFdf4adgNAQ2K
7lVfJHmUXRv+W33rObRnnahEH00cygfBHVAaq7aq8y3f+q046U76is7FKzc3jvSpQg3AuOBETxLt
D+mzPaORg+W+01fmt0dlEExD4sa4fcNDqyuV8aldneIP4H8c+bCr4L5h4iRviePjqOizmE8YJGwa
HhwEjZYYS5ngqCvaL/VaAtNGDxMULXfge1vlvYmf+CR6Sj2OmNdpaf5KPL3rhn908rOKIrDfaNaW
AwNa/V4fzMrlxtg9n6WH+QHuNM3MivAmrzjpsJFx2WE5W4ZtyAPN1Ug9xArzhAbyg9r3A9sp8hWC
NLgXzZmDugKPyau00a57vQlu47HmRV/MUu25PtBX/CdvXHWk/4xYRUOmDSIzAfrf4SBb+e7Xjetv
9/5r40qgGNIkejzfrNvyv/sxJK7Dn1AUQ100/t86NX+1Y2QZNRMDX+zky2j3x8Eusa/EuML1kiGN
EfrzNyZfoEh+27b+dOTKL5Mvc6gzgiXHMewRC9StfCB71bvWSxgmzXy53qeXHHSEoLT2JBn4d4lO
taXZeBtF9M2d+Nyizisu7IHktVHixB4i0M5MfmRgGE15nMqjOt6nivTcxJ1/Fd/aho3frXCuyfmq
wQ8aV3lt1Nu6pdGrfWURqqemN2qvGdEXUtWL8awT4km7p48h9avzoUPCnyV7iwmHPJV7Zf5q5uSP
KK9BZAHBtMSzWdbw/oTuKRWbe9CmxNfcbidB1N+H2QwGRiacspYyO2Wt+DdyWGuNKI4S6TiqKehj
Zd74XTQ5YkW7e/xUR8wRPTskrLXTjKwxllucCIavm9XGQlYPopL2VVmt5R55pjB2+/qmP+b0/pB4
XdbE3K2tBXyaTaiZKrcbwaYTo0q5P7rxtdvl+vNErooiqIQgdfJnMsC3SIf4dBO7kykKD5ZB5AqY
v6i6bS+JvCQWdQ+tRYxCarI9NuAz6S10sj4lfBFdkV6CkFfM9UWAUYnwVFXiz7ZXdP82kWUqArDQ
ahTvmVhs86LW/TyP1sq8E2ICfWI20jftoVFN/1Lnd8BiImy2BoTVaZ0jXHi+KdDGK5O2UrsuWbST
7q4nXCSZb7uptl5K0nGIZJPF05ii5YUacVM2UR7bCkuueBUfokp+VKLymAyNZkvXAVlZmSJ8SZu1
qsOauFHstw/EKkjNMY6lJ4Fav64DvDREsWi2yQb0EqPn0gpPkUtHphuWyNnBqAtXnT+7y4Sfy/Bu
t8qTiRpWzFvQK9sR7pmEQKbUKN1TrssJXQasG+UNj7n1Zo5JIAnIjpvHSHm7pXfEuoGFJI/DIDbt
xsahWRd6hU1tKfBLpP8X7GcG7tWldZis8m72W4W6SRCdTLsruhx11UAPjDc33BHFT1rhJEkqL+11
DS0Fwz08Z4eSlR2POOmeUpDfMkqYOsQwk6e1bqXj/h97OcYahVQACxQaBKKruUj+p8vxRvq5j/A/
3fv75Ri0EiJTWV1iuy3rG538ex+BL+koSKGPSyQ56nir/q1E0PCDLurT714tLuLfgYp8SeICDflJ
hawGbf3vXI+1X5U2vx76IjD6UYmgSoV6U0qJbdnV64YnvXjMi32jr9R8g8BAPrnKQrzAg+xY5b2c
rgRIQ4z1GdkgGOWCiPV6J1ODfjCafOYNqMSLCLOG80O4Q/MhnsTgsiWoY1cmoTaiZ50OkbGvrgBu
7CoRFw9Xob2LOQk1lIh6aNa+RjTF5Um/7TIJiYPu1mKQbscTe9UHkAUX5JP5q0Q4k7G0F2RI5sOR
W5WnoXLRYVLKFgg9s5O0aSgZmX7DKXdbNrnJ2prd8TMdqX2XTi/+bld56h+ytfI+2/doM3lEaRXO
ZcgJyOfQIS2m1O/Ke3FG5niy6BiCjHULNBi4Gpn9j9Z2nr4EtBXMBDrLvlLXP7ZY02J/EO4qhaXq
jE8W5ARNWSDaEEViTDVUjy5BckLx8tySqTRRSSFK3an3ZhhlH2NtJ5tsD6ZEakhVOc+sP6RxgDMe
bWlcFOYK5Inptpqqe1VdYmvWlXKxs+6u7ZAGzBA3eq335P6tn0NgKLdr+ZITtJ3x5BKvh91LhsUG
9gQf/cOff4OP/dfn+Su1px7wwvEnex3ZdX8uwV/0cdiQt6hReXEpHKLsmAovvD4ttqrE4/uqeItz
zkTf0CEwJXqByuHAqwqHlm+7Qork8Ok8XxV7mmIS/WgpEUglrZaD+H4g1PMcYHHQ3u9V1tRQC0rA
J+ALUvVhJC2naBtg+bpvDsCVy4tXW+a+GF+53Hp9lgRyrN5JqQGpqH7U5T645gAg8uPUk1RTAsF+
BCPLnHvpMKju8agEA6XLUnzRZbG7z2xEpd8iIqOS0OBl7NiguxFb7sz9Bhjzcnectyy+aC8TWIC7
/FhwCV3L5iqtWnt4MwSmQ/e3LYhvj+294FbXQND31boDy+dN+pnMcVrSJa2zYs8pYSIWVmxOOVZv
HBjt2nxoPlTzKRZfzIckJfPv8sr0wqbkFeRNfpio3SiqTKJJMDSnp2h6TE+L86HD9oBxhBGAKbEG
nbNtRIB9IJ2kk7EzSHda2BRL5Z0/w/z2pMkbM0bwSfgUC3axKbrXqvJHfQjFDT9Lfop1sDGXk6oF
WvbYP+vnCK/K1eH1gcPo0pMOiTGpvogCY8SFX4s8D+qss0DjQ3Pb6z27/Q6TzR8IcFBxggNxMwoe
PEaQWtBRPF2pvHidmRjL79IZslkFEpVz3UMshLDUwWFCLbNYlaiiVkvNZFBZ71L6ZF7L2mtfDAe4
ujvmh26tvB5bwmoqnHAImBVfemhOXaAxDR+PXUVXB4r8gELEsoVoe70QpOTdhk2h+sfjzVoP+YZt
wOVZfmhfW8d6MCms0MQj1T5Ir8fj3V1401cTHayopkxVXjsZyFt5ks89ybaxnWeENbV+r3yY5EKt
Kg17VNIFvPFuBwPasbhW7Q+ae+tMuRPzg5CsHwhU2bf38bP1Kd5jXyFrSAhZ6CeFdFW7Xl1fFc1h
omFh+ROcJsOnQyh9oCRAZ2x1RS0HoKI24VXjhyHsTKXoG/APra8WvZf5Q3i5pH/gmsQdVfnWqfkH
g5KpZ9AXIrZjwQRtaP3HdX2rYDn/WWH4272/r+skqOIsgWps6KAbFh/I97E3ZRZLOvZuHfCxQY4q
4r/vdRbx64y2cVqrf6ar/mAsURdyo0IpCDhC/sZQ/jt1loKx5RcF7c+H/st4YOil9qJPpYKL+gIa
QDQYRYK+TwlfEGm0jfgkC2uGBXNtarfuroMPILUKjCrdN8OVTp5RonmXJws5XpdicBMaZTVLmuJf
Ed7WSb1KqoksLKXs/GiaNzeIv7MeYfnlUnwqqoIUTPIFiFYQxFNkClD3NVausShcuZTgL1Q5k2YS
lZZSI59YZS7zuROAnN9KFLoFiWQWIsG6a5igXlxdbfftlD2kmlC4KdkDxymRLfsSsSZHWvyKv925
DhrYcc7cLLdhlNrN6DeWCWh/8XAzDhBaGFkj7aV6YtpIBHtrqIEgjXgCIrhZkuQaM/uZqRbHwwRj
dt205ibNzHJnzNXjlJHQ0B3V4kzxgh6sm9yuuK4y+fWSZkFbRJum2VpMfvP5S8I5DiTfLudmJRJ7
ebuh4yJoaBCUwBqGjcHinSybnxvIh3xatzpl4CQ7isV/5r7OE+xvBogGYcKkSy7tWEl4t2+J5owx
CQpKpVHetJjsDMmZE9hF5A4UGXYUjbBqnkxpkH0oUrOYAzsu6V2MID6hd9Ru0rOpzUctT5Hl3JAH
xDWLmz6HptI8m2b1Gpea+KQqfjdFFFqKp8JpqggzmUiNyjsMhobhCXV5GCFJkTQFeOfGePUk9lY4
s4bkdxm+8WaEToFEcOB9MZISWAY+HMB5n+pv5dDBzaxifylhC7R1jekIhsL8pUNYpSKfG8WPBBeG
Qq51OuWT1zdGElrmOKwUrZX2ZcWkqlPgjqQ6cRbGe68zl8/YTCCYrMXobDZXF9GJTkyfZH3omkE+
sF70e5PIAVNIN3GbjI5sYlZNG1YuQ9/UF4UNz7X86OHvJrJo+JUx7qNW27dKJuG2umwINse9nSfC
66DlMt13kWAFU7zma3kmoWSUkUxeXwelujcg9CiTxcbkIj0oES15nLGmlB6arDy0UwXfKdkJKOy3
OTT/yXruluPvYFH2hmDa2pCWe3OCHqfcmgizhLCZq6FGIPCZXCRGZ9J9V5X7Xm6hb0ZNMGhiYdPM
2I8dxvCRmXit88r+Yyu5b2gNyPAItS34+KL2Hx0Te+m3xhpBAz/f+19XfNRMEm8YeIgaoNyfoIh8
SQVvSPDVn1FS4A3/fcVX+BJ+CIu2m/RtlPxXJafgTVwys1VJXyrDv8fWwNbx2xX/p0P/Rv75QVOu
TH1R6E2CzFKazpU+k+A+7gSBNv7YzHZlaPddZm4vLenU6W2Gqmsaj0rSaqHeEU1xi+pNUnXJupcM
knKgbz3PVbPvaiWFstZXa0gui9Golu61gSLwFnOOykmaheq8KtgvSTWDLIg281Qjp7pC0kFsUQnS
Wcwk2b1VldcowxIC9aVd5QyFBU2huAeFZaXxJ8B/6xTfJvUziQsdNG1tuWN6yTY9PZDJek0MWAGR
2dXhdYz0nJTRscOTcZcYNKvJoZB79dBfpo0QpTdfvH2288Wtby3osG3RlPuu3Y79Obpc10mrolkx
jDCpMhhtYxOzs6ufaqkKci629kUTGPWK4C/kPjLhKCK8viaJU1yI17sOlFz7Vq7XvWz6lYjGqKy9
gRkG/b9gjG6HeIRYJ6EHG6p2PcG1a0z1bI3Ki8WpfZP1TZVL4cDiVrLrHkTEnHqu3uy8pNArVIa0
xvA0XfBFmqBRyv6xba7PN7UPJ5GYHS1az0n90Jnp1qyviEmInyKr9SJB+cj1u5rCAthBszSn3Nq0
vKbmuXaZEo4zm9lSHv643ZgYDQCLmkkkW/qS4C+wern3/09maLMxyZYUdlcCNVsxgUNSxYEC4ViL
Za/UFSeeQJRH6sSuAB2R1h41oXmDdmwXQy2spYt08xTFPIyx+GCxZLWEFA09JZCW6BdWHv76x16V
ljYLqRVYSBS8xpJqsl3739v9Gyn4aR/6P937+z5UY9uoQTAzVfajQL1/2IfSX0KYyZbsXzggfub3
fShNJFnksoPrRpF/5v9r/yUvokuuSnigsZ39LaeL/ov68pcj15bBwo/tJWU0RiO+SFVYjbc6gYFl
0XKeGkDL2yZrkPsJugnCm6jquXdVnTSySzIDlrqVSFX0eFirMhj7Hs5OcTDiFzBluVTvK/00wxpB
pWWJ5pcxtqJrxuMp700mU/Ij72RgX+0Wr8/V7SITuH09vo/J9FlNDH8H8xyJjac3bVDPlm/k5Skp
qqBK0eBJSCquDTD8B3Fuw6LOmH9a5hzcVKpVKQV/OQp1MKULN6YA83MZh7PW5ueomekHzdzez8bu
mulhVVcy0eZjWuzMXj+3zUT8+qSQRfqPPQuWtZkSzAAyhX3e+JYT87+fBXv5//10FvxP9/5rbWZr
TK+LHwB+GIXVv6uxZW3Gqs9yKSNE/tnkj7XSQMeFLPqbZ/HHlZnTAyUXy/k3H9jfMvlzAL+vzD88
ba4AP58E5TXJ8kiK5HB8NNfNfXU/bKvwSiritnwr8ONLAUZ9EfcJ8EYgolQwr+Zr9oWYSiZ2lQzo
+wHsRaC5abCQOSgQntKdBpOkRIZZQ8W357OwadCByeBogAbQMRzXC5cX+9bHZYsgDGZv70WvKMUO
80EKS5JWS08DyGF9A3UQnHsQoPIq9/2mwDATc7vuCZt+HT+qJ3UnHVhcYsKmHzoqG9UTTzj/JaIr
ri6lDkpPoAElOcWDPX5Jzzpr0Fv7JcCJ/2gf67f2MX1p94noVMdoPdxfCHS+z1fdsXpRXGBfG7La
HJoym3ylbKX7235xV7VI/PGpP3EmtxOZ20zFejdZk1q4uZyHJ5LWcHLQxA0u5iIPM1PvogXJZ/6J
dAIps4AtCj7t2brTX4TUSWipMkThFG2dSnKiF2tvvlASmi8ZHCUzRMyD/iGqbCXF5SHcDU/ZJwQt
JCMd1WlwOTNJo72Camna1EF1pp2brPPTzKQAJdt66YteD2w7EJrNSLq+WcwWEYu2vXmzS7MKbQ2d
Tv6/CMnMN2lroOihWUPPGx0XGqqFkozh/RnRFaizRcXVIemR6LHdl3sIZT6ZcB4NeUdE9SWvZ78I
YWihMjI+ZEDIX0sCdIXeqEf8Mj/33uwvHzq6GcBc1xBs18KBltfWgZ9l8WsSzvE+2pkngNTJ28KH
BikLiRlxH9Zxd34W19U22fcLUjreX8MFYt17hDjjQeq/chxsvRRYBA5DMktsEyzE24ik7H4Cor2k
UM++wTuuCs2gfWRiCWIaxRp8bbsKiQpCnwOOIjo9oy37+oOJl18/GnCfQfeoAe+i5VWgpx6yrfRp
lSNfkolVzVbiWnqOSG+R3AUpUT7OyLbqD04aneS0/i1FW26ruwtgJmHFz6ddvKUdJvjiwv2W10sS
+EjHA8nQFbJENdhz415zx/ro3wbOx/smd3gWEXCi1h7fTGBsNEzhS4U5WsScoHl2Pw2FLxCF1z5z
e1JeGBkg7RLtQaATDiR5pstcsKl1zNInZ09C1vvHzL/+6MlyjGD6Bm3nqi8pPIfIKQXATH6Dipnw
aqhcyYaeCp1D6VRiM1vd37+X+3tAZyH75LRcT6jfAFNFm2t3zMmcQ4RogIB0YtAhaNoWou8iBXpj
boiRynpjtJoYntntKImLy2Hsw0JAOWwgJOrQhKHZZ8INPOrhwriX4BxSv5+K9xHnGgGBqacs9aeT
jIi/eIcjTrsy3LXR/Ueag4pqJtmZwSHDDtu4M++lPZy2uxxRduHMkaOm7mW//bru4mMR7U3tjkEj
DGALg+lzuileyTx/FduVOK1lOJywoZ8yuGyA0YR1wXzEDEHFdfoHVgSa0pcSJ3UgSQ+FElqL6gR6
F6K9c5kxgIZngSa+0HlL4Cf6urzF9+YhOjAy2Bdvyrp7VL6Gx2I/PxZ3oHuuXDgS2A92fiTp9CXv
QiILt3yh2r9lx7fhsXnbRx+ib5IQrn6oH2nt1Mwutj0cZ4LDcTV5WQeyj9Z5D+IZFT+iSzT2qPFk
9GWvshHWRFu8zjhCaAGT2Xrm6ICjCa/Ca5fj7lJOwutiA+AsJAMcfwjQ6mdu0E5CEk5Y2k1gEQHt
9X7Esh5ehgd67Hq7bmjT0+APzOpkwoCpTvnW2EknbScSmXex5716D6RQCNQ/GANFY2DhR+P3SzPs
WKyEx/qDKkBklkTn72bTzhC0zXTSYy/mqk0fUPMnplMX2kLe+BydUROxKH1w4IQeDr4h2P07wvvK
I0qdcbdZcgSeBIhOC3oKkJBf9GFcjR3SvOTMp4jkE7/6RGVfonZbX8BQYUt8up7gQ0yf9Bb5s2ij
9FVzQkQ0HsT7id8+8rE3zQHitp+lsKAEi6Pw2hz7+zFMeGzJT1GSSb6KszMwkn1eceV5F7aNQseI
/g+Ajvz9BGJ15kHQ2eNAuas3Kty+/XAxbEk+19EGmJQQrcgGHgwvV7BtZpjDBm+svB6DS+reJE+B
MUYWlHBnSVhjg5j02DTIVNp9Hi2km+To7aZ/x/awM0bSg32xCJnmt0/MmODVKjgWUPPFdhrgY8An
rRy/WSdOBAVkpm966t4QAi1a8TQIbLkEE9epi+zOL/VmfqEZNuKJgxF7gW9VovXyCEHtDI+nFRGW
Q8Pt/WTCQwNOXRH5AtDHbnGX5uIyHuTfEgQRJv+sEKNdU486/+Qd58LPILSQXSf6e6bl/6Hu2mn3
v+44f7v397oLLZXJiN4yTCosfaEIfB/rW//FPpTINcILvwuwvpdd8DM0tqckjsN/pQqkWPs+1udL
3I7+QDfI81D1v5VHTo3325bzxyNn8vHzlrNtVWUig3YO8ZkRqEL7J2xccxfDWIzdRvAxCaS0xY2H
EZXwDVIOt7yMa3aN0ZHOffOsJNuhXfMlNnpXuhM9Zyb3TgHtY3SqQ+43SY9mjzz8hgZ88vsHqNBX
n+AC/hjv+e0U4R1qjWN2PULiiK8bZu6NFi7boDaQ2GtaPqE5MJiY6wMsIGRIxKLfIZM23lEcXBzw
G+2z8ADCp/d7dJhQEtTnmLSMsId6xxgX9VftxspC+K8te2AswYhdw6Ob+YYnxq50CnCvz0G3LlaR
Lx5qydV2cg/7H0kpqTs8Eg+TbBkQQN4X8g0eLgIGRLwC1a7/4L78CP4WJs4nv3Y5QuauNMFGuEE1
SMZTSuQHsziY8tcTTA+wOjNS9YUrxSaa7zBLdBX3ChvBy2qBx7MSa+cy9fk6mqaHf/J5yTlD7WXA
ewMm8//JQ/yda/Pbvf86L3He4B1dAs5+NKMylSOdiHMO5Lu+yG1+6IZw7oncxNksajIm1p9OSx6J
7opiyqCasQT9LbWNyCP9MpX76cBVLkc/tkNSa5yKSx3NFGbC6hJmXygYpyMEYOO5CuOWXkN4wweB
MD/bytG+MVdx82jcnkQHVvrN61uk7v2VfALymm2NfAzMdm9ddBCiwbvqH0LGrpQh182TMB4M78Ni
/6S4yUusDOxKkXmf64cJfwOWO0BTlo9JtHygxplaB58ozlHzXjBQPYajcBeFlE3RMe7dKKRoGlB1
GHaY1cDasS5y47CJQuFuJDTk4ut4Dd6pvfKHPJhWtoxn5YgYxhme8GVQSeWBPtoxGOc/jBIZffaZ
/zd3b9blqJV23f6hQw1Ezy0Cob5XKBQ3jFA09K1oBL/+m6Qry067Tr3Dt3Z6REaqRQjYez/PWnNt
hK06cWpxvBUnbsIKdrCNPa8x0n6zBV6QCzjyKDloOEG3vN3VHBV5VgM2Hc1Cvx4UUgpnIyX4wvLN
5aX6fP3bo9oFGykzd0S3pFuaYkfNVmTgVrbQkIHmCqtAe9MZWEkom+oGcweyGGdBtBO2ier6z4hV
7oItzZQF75KpdCXXExXbjnAcmr2h8zZGi6h+dCbduQWA89PldeBxddMOWBdUZj5whe6FkNiNZ7P3
2HNsiyrPW1YL7Ew+6IT0Hqu9gxfmbxLQuU46yPrBcvJPcPv+XE42HWA1VqzwNzEMsE1K60D5ZVe7
SXLgqb3Psjf98ru5qFzHr2eBuYCMCGajOo4MNui5Gr+eK84YPicmyvYaStgHpGaqsojLoftKB/rS
GFdYXWQOtd4GaTmlZAj0AxfFxrhnA7gLv9rE1SEQEhu2NAeav5dQUT2RIUTinEeQbQaahcOY0KLy
MVe4NCOUmqNUUCH3HdXWCRqafFA/TYrHVOIWAuS0gzJxntGeu5TS1VkP4HGJYN8t2/ZW0t5NrQcB
HcMxvHcrb6uCkSVp7MJt6nOZbMyFLMz5B2SNjYnBops2yLSWiRtKDr8FpHUCXxtsUVs2OCuYq8Hn
ZDYrKzbblaJvibYPyBMszaJV3Z2b4GaUV27Rz6q+Vicr3zhwGynmCSfJhJBM5lpf7YVtVRDGesmr
GTkmtqNb3+zDZiszf/QtO3HxKPMqfPBBmI9s2AlLUo7cOzRXItQ37NUVw+rc3Os3/dbcmyv3ekfv
qN+ir3E63axsSp+uvmBQgqnazIONsZX32nFyMz/Ns25PbmNU3NfTLbaMtPhQt+HedLckBb/n6qap
TuzXNrnXwrGRLs38MZl+Nxbr+wpCZPOds8iWptJ0hx4VtuLw0S/9Y8ucF5AwhNVd7G09dtSekirR
MwvhHGxElNh7okYoSbWNFQH29h26RVzDqlnl23iFyQcFwM4XhX+FNxKscEKddRreSxaUlJo4QzkW
mPeaNvcQR4KxV4H82tt66Pb6ebhh9hWQw2tOYf9jR8exag4NlYrmZBx3mEf+r1nranL7Zdb63579
c3RU/0X3gYSRscA/akel36et3IUQlWhQRRtntpM/jI8/JKcjQVX5aQH4z7RVZRqMxEWk+TmOjn8v
2O030+of0kn+vOk/uFl/6GGWkV+1wkCUEeR7EAbxy/AhuXpjoc149bWVhjSNSuOjs5E1pi/oH2X4
zy8VaW3LkkzgKXoL7bF+wlZ0YPE35DkNc0pDmT4Xs9Xr45v7c8g+qCVBqRIBoKBW/Oa1BGDLlKg4
1xaErU1Yt09riUi5HMUhikY6fFq/fKh2jjax8xdKhyQMRf67qu5SxIlUAw9oX/slbFavn0OJYO5c
bsIDoVrWcCdSixwtBmHGT/5noBW2SjdlPGLc0xDc9B9jtQQnlAfJ0gmElU6bglYGNJp2HKCecGIY
qdvHWFT6MZpexoEgxcxZX7WbyDUmh4nv8tOzv7CpuanbtQ6368do5qxRrDNGTP2v8FJfGdSp+TBO
FMWSj+NjKj1Fp3KjenZko6u9AiSD5g58cQaVIEWt6VPkm+jhpjVnQBLOuPR42uRrkM5NbpUf8ltQ
cpOzTkeucgo5Z7LsOtdY07hk+Dz6bk+O3MNSEHLy5TWY/6phE8JuASugvCKd6DSMQ7R826Hd5I28
qscVi2+6as/O1JGEkMcZW8CTKH/j5OBar0OW9pxsCoZgQ+Vh1l27K/76kUbAX2b0QZhAdw133/EJ
eR1ApXiX7pIDYCzsWs9N61/BMENcj6w+s9LZSJPBz+Dycm/xKUCvOCKyhT3L+xvZL7C7g01+fTKD
odTBVapIGZTmGdAkR37sKMZs+3hTzvtmNrlpW3URXB735Ms/hTtxJV0NWITiKNaDkXkXr+K9vwt7
88YV/2Ycyzt1grlwLiELDIA0WscEi3APvugUKVTbwDrAH6JICI2IaqFgTbhGOp8BrPLkItz6a/CG
yhRIlHR9jvnMU+VxChzDg9NNTpl0jYd1XTXkc05riJ2qPekWUCGIHfTHvyX8vHWJcBPtaPQmXauv
YiPc/J2/O3xHX8ZRvZV38yycITGc8xWctbt/lTbBOlhz/LrSAa13TjW4cZLoLads+kJOouJyqziu
D0mToD0+Gx+EIPy7L6ZNP0UBQ132A753eA/vk9tYNftE5Ih8aYTCFxyT7dc/9tpPl4t+FVqRUQrI
Oub/IBoov3aK/9uzf177R941US4sjX70tP7QIxuNYagOVSADeEhok/2iX2Gg4Aqv/ju685e1kYa4
USTAZiR3j9WMv6NY/G9MxD98cG3yp7WRmmllUAbtsHhlVRNvffmWk/rApV6dGdHCIwkBKk8I/lNc
mNgSaSaUwxsqFquSLJ7BT2HHykdlRirFcx78FPeG6yWnKiSkiFVVf2Km249ZfFNtgtzqGOw7okCx
ydK/jRb+0T9uBPXI40qPLEwNtTK/FOFRjy4NravkxF1qdJHUWdQsBSbJzHgXvLjdrgH6HpvBad77
Fy+1A89V5GVJo4M/jy0I5dBuF6ClgfTRUSJz3RpqR2Mcy6h3IAKhYh5Nn/6PlpQt1faEhQ6SOP59
85gTxnevMtfhJQNdEzlltJqF3Zkye+eD1OksY+C6uH3k6xoSY3xAoGnlxTh/p9aOYjhimYUTf04k
ts+1nznrruOcPDRwJfWDJ382vrDQL8PhgQa+nYq7+i1IXMQwQj7F+hq1NhV3Zc51TnZwpwK9CaEM
VqajrUav68EAFrYaLloxN1WbGR7+gh221eqQe7PhUg9uJ+BBfSQ7HSUzgEYQ1l/+q3d9gnpx9NLy
P1SoJ8H4xHTWrU0k7pfWZWjmNefVG/dQNuHSXD2t9qJSyNZc4vi0ytWkew+Geijf42yTLBGMu/lO
M2eghllh6ftkWSVbL19w8X3Gdn4qAXjzyYEPymS+GA7D06oGxGPX9LY+WFuv+YUQ59d2WUDGpILz
Cj4uhpZJEYjfakBQEwiyiOupR4GmLmBq5pZC/b5+J7TDHBGc+9b7Lld5f8y+M4mBn9YKE2cXNWRy
YYkIfOlolCfWauFORVFKoCDsJeI4mq2Qz4IvMIH/bLm2LCKTMcckaZHCy/+a+G4nf4GUcdH89dn/
vvihApCMUejyS6l21AaAneVSIxowWn+Z80Jy0XSJ6xpusB8V3l9KtcjKKfxSuPqtivs3rnv6eFn7
w5SXK7YsU0FGQDiCZfnr15KQ11SDlKAMX6SFdBw0EEPZhIhI2ohpB5xERrhWZwYHGbKUOiex4kGz
UU1EaCyBo8X+5J4oLGRzzC8aNaVusmh06qnqh1d9h6qwD6C5EkMzjzyuGHYiHEKfBq/2mWUwEeR4
FrEIWXuRvmoqlvOp/tiokSktk+hhukBqp4mXNRZ166qwknioZ7XWcDaY6fUxYX7dtj00ROrhhGYI
E2LmHwqc/HbVGcaZ1ULkDKOHKR2OD48ZHEuPWepnzBHpkk9SH/XbcPH9qCQyS963vmLJRVZBIUzm
pfxYhI8B08VDewu9/MtjRhdm6lvdBuJUiF8C1WmxV8NQq+IP5akj9PwnQ8LBeAPS0ziI/w9x2Way
/2W5+NuU4ddn/z5lQEILI1wdGc2K+MflokmcHKhvVRmNir/VTH/vcozYcNlQVRX5FfSkP546uozF
0lRZLtIH0f6WeVGRxy7Gr+cOc6X/bDpc51/PHd1sMtNM6JFKvRWVoStDyCqfmKc5tB4j3hcpQRjP
276k0IQJEB9zVq9B8MYmTJUfkc41K0A3GSOIi5MIrZI4hNipTvDCzWuxy7jD6jaUmgo7gQn0mqzl
j2itbfwXIijI28YDtqte6Ypob+2HBKOv/ojkqbzT3h5oPRi+TIv/R+Cf9kZMRTw5BwwnpGpQEHTH
50x2LBV5SDtTy0W05kfrH1HYqCfqiNP0u4TgDKOZrsQYxl3NOWPBBYaL0uFmFDjjY6AL0o7hfetX
bdMtzTXPJ/5iSUA0eOgVLXxYo0Bc3N9oxvGSgOuRtyOv6L1sCLLQyVoWsDMgAsA9sdKvNGxk+jiU
61atMQZIBDWC4WkgnDvtapoHJZinS7IoOKep9L2lS4Oc4QPJzvKKJg5d/uQ8sOolTSN+zutizksX
4HtLB7G8fi9O6bLY9RfzXhL5gVv0UJ2eLMnZTlAcOwOhE7DeO339dNxUCWdexrfSIVOY5odilx7M
+0gtoS7KHUR3l4R3AHynLIlQAb+B2+8piG3lo3yU9pgB9+ZxrFWnX88rNKgNl0y7uTxcfJfdpXxa
KQyhcoNgiFw1wILzcKsjkAm3PkoaoIaEn4cvP4L9aAqfKptF2YqwcF9eVeXy8ZzGS3ZbToCGv/AJ
N5+Gykc5rrWefFxccSCVWc4mj3XCYoi76b8How4g8qxmAhSmi3ekVFPzUE5P1AQtmekv9J0Q77LL
SRuf+9Gbyrqui+hSE9fC8nlMyDDFQ5IM0+Rbpz/cTb4x5dMOWzQGOBQwq8QJE1isKfOKedCwBDVP
DIVMtBnI53xBEoW2LelJc1zeTRwl2tVgAeytjPmlRBeBBmOwps2Z2cxRtIxVOlPmJeAOaR444k4P
SEpfspwPqXSCGrVY4D5hsfAbBD7FnLWgDEqHWAyOkSmzMRpg2jV7cLTilVCsGNLDpYUaW0Etjjl3
mZUFzoNjT1/CzA9oqsm8XMA6HT/I5vlVQ3brDEuPnRP23jfC0dovRkNuLd4I1KDnxksyk4vdsiZN
Y/wHPhwgwWw78hYo3S6vFGu7yoXTTJ7FQUYyRo2BI2yWveU7si6Gzkm7PY/9x44jY/UNEwwlR5SU
TG7+j1Bkaf7LOPLfnv1zHKG2qGtc78GSyOpvvbef3XL1X4aG3wJvxH/u+jmOUFtk+oVykrngn6Zg
3CUqaDQVypk/Rqa/s/QEwffrOPLnTR9VAn9syzX9s2iANJQL7dlYyTkoMB28Ko+1NFn2yDLjEyDL
5+vwYZ46qKy+Q+dmRx1SSV29OynxyX9vDdc8GY+j0k8B2/foGQlHVBx+8Ygtp1vQvJvdqZanHTme
wmMpUxvJt/GLt1F3ef6Jnz5KZtgSBvkzIqLuLQZBN0vWAZOht37K3QOAnZj8NH2e6HO891RE29dR
eEnqJKVL7XH04ZmZaTsNygNP44H8b9IJ94/CczYSaQnNeaCDC6bdZJn3u8h/nwDJpxaYt5dYejh6
7QZURg2cRejqQvPEz2c1f3xnO5zw6dMSpZnKevUu9W5JZiA/pw+sb50TH7TnOTvREXmiYZrxP5b7
ADvaUgSkuqN2SgW1lZyxUOrAlsWrBycKwp+YEE+KihvwJ0OQvx7rq4SDzquCtZX1uOT+aPhPYwKW
MJgr/qmcninDclv5nLbZa8fCkXymEhjKonSTmWTAkllmJxRuxnizSKwTmYPa+CqozsPlMN6avj0I
vnw44Agm3pIvsp/6qa3By8DInsyazTgjiJfxIX1LTvGSgq98xa0+mfc5btxpX7sgt07+Yl04/rpe
9vuit5UzhdJ41W0DZH4oWysUZJql0rmjbnsqD80bSQMPtzrlbxNCFOYsHk/FTiaBhEEyK+ZsJi+d
7JBGzLPdoyfT9VMLLxWxRp1dQBRICGY9iR8ZgHq6kPCEm2mSbwF2K779XNaeIzGXB8DnOUHqGFCw
odanu1AYwWOkQ5yVz+xagd9H8qdvEbeOpeAYSZNF25QVRUMIK2gRZuB8wzgT5xSv3fLi85NB8e15
H4V9e6rXpV1bV43mI382IXOllQnia7/nVheqG4QuuGeomFM7JKyBFbU1omeR2wPeU5GTLLrXq5y6
o2LPQhK3ydfOME0XEPg9S10+U3uZplOpsquXCejyDhAZe3mxp+SMfA3P/WOG4FHeZPPJVtrX86+n
dfwyjyNskXyYDcdnR9Vi2XzJ+YLjHfibPitHBCEiTm3ZOeB4khniVQSyxbrOd+NYb6QOUo0Uee0r
gxFaVq+zk9oxaaRb2VnNLTmw32KiiO3mxXCBItpj3K9xgJP5DRqzsl7HbDJORk211N2PW9JoQeQv
OuinJavu2GufsTs3MM1mdCvMk9wBW+RwYAYCRxalreNJq1EfjA6Ub8Lt4lWpQdrrwP+UfgXFIvj2
zfdWCneeBJTw0VFQodMJyi9QXrF3AheepWJBYJaIo//4lCuKXDV5FRJ4Yayq4rT/RAooLYwznTbY
fbqjb0OXZsKJb5ikd5gLTKaS2QOJcrgaIAW29qtp3c8hcMN3gIoUeU1rt2jhNMM9INwRdJ1hcyDR
SbiLN6SHQP7b5ahulCgwgZbH8/6wuYTyHcYLlDoE6MibZKUDzdTOSBOLlb4VpmcMwJyewLVttiLZ
la58hwAHUK7fhe7XulnfbmOMLVUYayTsJ9fQfY5/zwZu2w9TJJXXIxMp8uJKazdCOVNmkjsO+8VX
OPVdZmRTwgbeB4gANfyyh73/2O9JV+G4dVPYi+MfLF7zUVKu2B8f69bSQP9/rccICW+2NjhUf+OE
ArB/wJ/rmAXBwJNgE+DBPeGQ5RGYVmbaztHoxG4j9/OkTsV1b5OrKwGuL5bvhG0RVnB7Tt/n9N1t
evy3bHq6dHZ6VpcdURaivb2NoskOfSItYvreZusIt4LcOuwmX1zr6UTtwx3Na+Z0yI0UD5awZd5I
lQ3IVBuVlTEzbkh51xoYgzl7xvvwBNXCLqbGKpkbpDO893Z5TvcQCNyx+EUevCyt1GzXZyt6bklw
9N/HYYihjthp/fQkZFDEhWDoCPS7alro2uYZQPpnrGHyOKBxKKLPEP1iVhffyoSI3nWLIOMka/t0
8OZSAVAbJ49kkhmXUOOLVfJvp3K8hagcP4T12LnA7c04NutIuhmlsIa+YKaWk77GuWOF5aGG+O+E
YB48J/Y2D3PXDUgwqDBi78kXLABxamPYk8YwCqn5NtGpxXK3lrtNT2AdQaCraElm6Sq7mHsyTGkg
lSvcjnedJFfxSDp4vpeQgnN6n9+3PgEYrYEVfNp6y02UbGVBdUGCYDNfNWbnFG6U3b2BoOBwhpMR
7fVMuv9j54xUDzSoBbo68g4QVU1Y7P//W3rW6l8qdn959s85I3otWhWarkn/yWn6OWc0qc1JlMr+
XbX7tV0xBgdg3VF/iLzGu35XWKqSSfkBJ55hwA37WwllZCYwJ/y19vDLpv+5VW12caSnSSUudH1O
ViXlKD97FLjQBTQ7/dZT0FyLT8ukLVyvGVZ4DL4Ypjv4KiS6YYKD5GjYxYSpw0YYyaywfAunf/fF
XUBZK94i8lrkobRSEovnA+3akAT93YWtXRjvQzwzzH3/qGw534kCSBVHqOYIgV+EXfout/DWfRI3
VfnrFVIeTXwHD8ewR5gziWklx/kn53exNvWL3HD2CXtl4mImKQsElHeZtm48z7ct42NNxbyfCR9o
K1eC+lm3VrB5bNsFl1uQt4RC58jLAiuUz/Jr113SDpho+TXMH9KMwW9yp5cMPoB5HW1vhGYomHzL
2MMvUG7eZwqwt97TrzC8ufGpCAv1KFer8c/AHDuYFVceYIVfIcM8DfEjL5AVy/auo+yKKDaQPXpn
DpLE5+c83wh0avAduGjE0o20H8Vp3s24pW78FcjvUfraXicKSrSQZXBneWa28RbeLdSmzx4zjjCX
8jUSNJRVhCUcGzoo6YXHDci+6EAxt+ZV0wsiKp3JS2SeNXXfXsGw9h+TZi8/Voq6VxAV1biGjFub
cvksnDFynhiF6KOoGLGarbc3bjyVORfvh6Qr/oqMg3HDLkI/v8K4jzzMg/C78Pk0vDkPLMgXXyAH
WyhkCqW2ZCB42if0f7eOSNanscBSobw22HSEzXPYwWKYibNoG58jzXLU5fCdbI2P4MgIw8iVcDvU
DWRfQjDFXfH9YDmCGBbwAIGqOItewzNXYptUuwmKQadgMJVsAUFhPB+MUc7FW2TvozSMwIpzxzyY
Z7XGVPngSh+arrfD3rHthy3582rvCJo6VdkQXr2q751GpfY0SDfp1Y+LuYHtY9wYLtfnOnN5AJ+i
einXwmG0boSqky+Gb7Z1+H461Utd7BvfZYuqF6WfBeI8X/icOtRAvNOTrCM8Jmyr8ZEky4e3Mzrd
1voZr6jUy7R+9Zj4ImwTUY/Z/K19qMmpBXIbVgdJ/g40orRetA/2pR4tJsJeXnIT3uZWnYVn3i48
o5bjpnxxw0TNW8VntZg4JWkEJAwRK8Kbmhf2T46MKxvejI84Xpu90zcuT8zeb2xLMryRDSQh+WA8
puBk3NkQduUjsIkrIlMKqwnJS8RfApjiNmlZlC+GJS99THrNXVR2Q3cwzZeG6Cl6RR7owHny1d29
x8rMZ4MQ2N1Vz9dBvJWCWxyfxRG3Ph1E0TWlZI1GbUATWEcfUchULbnrKGPq5F6ATJ60c8+/QaIy
m5sfsxjd9DmW2lsz95xRfjb+REg+Fz6hHloyzSwdfwXxSRjQMRtNLpFI4/C59ge7bufZZCXCHYb1
KAMqxFPH/07wVRIde42+qPaPs5Z/tg+W4jkDm0hpHQn0/x40t+Jfevx/efbvbS4orlTd/w0e+oMt
wZig7xrd55hgfxv/fneDKzgWJFhGEsWZH8GevwyaJk3+Pzzrb/S66J79ZdAcXbi41HkffLfyaFv4
g74rN/F108jSFmmvJk8n6yfoYlLcbI3uoW5Jy5x6/BAggNbiSf+S1eaEIMBaE/cPX6yQj0zCai+3
LSv8oMGx1wmoXdpcQ57SBMbDzpUYy6QhNxmhW1GxFWpf/BB9QfhBRagLknCeIpVwWa/kU1c3wz17
wAAvKlOchpUmnT1FPipCURzM0CN3TS6jaalTzPC8KJjnRVzsiyyDB1GHtb6bYK53QkFydDVSpt7w
RHoZ+9DO5AlY50dYonGRG5ZqZq4s0c+REC30TfgeGYmOPydMi1Xsm2ZFxguNhFqJ+95qqyHQbKpR
QUxESEWMjFCJ3XeVD1po502LACmostoxCrHyZ9VDMIddqwzFcxvGWfatp0aybKO6WqhQkhZtXl0n
IFtfxSxhVGpCuKlNnWfrwmu1L8HPMnNbRFqMNDMgomboM93yjUf3nongnjyvU9/DRCu+npCMK1uI
PdKAiiQ/wB0IiZFEY1p4kres4rT2mAIV+lwYRGUxeYrDTauVMS0mCr1pU0l01pmZ1TuFsIiyCENs
ZUNFQF/zwMJXdS0D5dAmZ6E1bkHLSrrKEuFsZGKyqUwZuiC9mV6S7kUsUpwolG0Rpsu+bOaKSJKF
4cNzawigE3izZKgcBRGGp7c7BZ16o+CBrYJP0VAlQpqSr0Dy3UzMlmbcXGWlC2EKAspDnqcN5MBA
dgsa1hoKGZZsr/jAfKaCfc28B7U1WXcylczK0rxk8WPfCc22MbqnBYp4JqUKX2XfL5K0INhBR20i
+6QVPOtmJmT0iJT6+eXLaEMm2iudbC6c0Iep1IdYs0V9bHfE46P0UnVCT4L3//BQumjPuodi8hBP
E/FZ4lKF1HqdxB3zvCoXXoXEF09tWyp7BVLtKZUnyt6fSFJoqYOUnfI0QcOVyRh/vBjf8tMD/Vsy
T4pKRogo1h77pBfo5DZBRcA2M+t12UmnMMwcL8obSw2UQ5YLuyylJxu05aozJ8/9JGo0ctz6R3vQ
4uAjbYZq1WSRcs8bvdgNjaFcar9jhMvCvWYkBUg/dJK+KsfIuJ+S/MRSKMg1kCi51WGG6uFHX/sm
575R5vc+JMskoXvsPjSpwqaXeO0+0cvnKZHqYd+Wkpgdss6nR1Alhjzl0gHOXAwDCJVcAbONmSDs
qfShP6iPpmUZaahePvOFZ5TY/58RGqk+eIaxECbmkLPT4TBVbUPty8h99exPWsx3en0udAa9TPnu
nj31VplaDZ8a6iQJrVXWe7dUiSuKACLdiBx4ohgp4jw14WWVRRIeYu9RHBWYTefE0N8Tg4SASXpO
VJUo7AggT5aU5VRVPbdKc4z+RS1M+4dWkRtkFvAFzfSU652MN0PILimt1GnZS2uSXHt01WZJXViZ
VOksxE8m/6NbFooo49ohcmcyuur+5/JzpZ/+3LL4y7N/Lj+1fwFIGZvXXMp+dB9+V0prI9+PgDrN
pMn9YyH5R67KCHXXgU38pP3+XH7SskDggbsPOgVfFz2GvzGSTlit/rL8pGXx66b/iSnhJz0GxFar
F2oeyEutJqIsrAbSoiA+ils6KuRiNwVX5U5PwmUWY3tW9Um7DVWvWVRcGghe8FigKHUlWyHejw5d
2rMe7KCKDiDkeuvZUW9Dfhplz3kc1Wsxwbcu6lvFVz8j0G/2MIm2aqtMHlbxVFjDdZ0XwFlAMrMI
qid594I4uFH7tOOeFm7aMkjXxXXS+WtjaF98abJ5+J/PIHHMPMNSF6FCgU9ArbWj4mKk6qzCV52o
L+jO3cisD1lDQ8OXd14QLh9CrrsTj4qUWZbfZvpQYLDSQazDSeYYfk2okdiQs53w2F6ke6q2cNnC
JCFr1OCOuq/fNQ92gTrMG/zdSmu6T7i8CG8i28zTV6Gq82Ov9yAh6lK9VolAJCd6lt4gP+4Rd4tn
lVLYK0zKwKk8jlh5MTgAY5S1anpPu6XZ3TXcHqYTmUa4BtFNyURtS3RUx14pz31hbqNnztpf6kFh
mSPoo3zOai6OVESWUtOh2mVy0iiacBdKSbBz3DYvZtjPdHMQ6c79k/UueGXHGSTcNASo/7Pm9CeY
0g+9y5+e/fOkN/5lcEqP091/F51+P+mNfzGrZoqgKCOq7VeODDIwScZ1yAT6t1iFn+e8/C+uBgho
8E7pP1gzf+ucpwX760n/p00nwfzX6XOnGY0n9XG/aD9qfSHvjDf/Jce6m9hP2h8YdXEHGqfnY4le
RN6hzs7PxgZ/LuFDxFgl26e50TaS64kH443eNz16n7LznFwwBVu/lWUAzayIyQY3oSGRDjVIa9of
O3kXGS4c8Po17B30L9k2YjUMTGG8s0WNamtv9Ws+OYcvFcCyWf5No+uQHjKEoFMkmv5LqWLvq6eE
u051w3mqNuvIDk8x7Tjyc8plir7V6Bx5lyVb5Vo8OTPt6C39NjDsXpK1TtL4abKLHs4D+cTY+oKX
Qp03YC/Q1QDkTeOW2KqGAJLqle1pZ3yg3zZSL231pG0Q3fBEcs8P0br90BD4vxioZXhYj9W+H+8h
A7Sys36bo9SYVXY7sfktfazZhe0HRuhuKe+etYv8hq0oEOMhAepJCCANYc5j2CHqSTzE35MdPy0g
55NTd+gO8vmBrGR0TpnrnHYT7IloKpkraOa7jPLaFeWc0H+G5HIhyrnGy3IKx20KsDskRaxG5Lqd
FEh4abc+LdzV6qremb1AUFd1G9zSQNH7A4mh1xTNLvpFApH9BePYvEinCPoLHhZcDpND8PJUCAZw
WnVFjHfcXRGXSDvmnRX08KURLFnOINMpdiBoUPUVtpShs5FKvA4uNzxeEbvWZApLi+SKckVZFJbg
Ev8mLY2PztuJFbTrZdlaxbsaz2PVAY/8Ihz8M3WpJWH0L5QjysWA25uYLQTbwTT0uMxhx9ZOYvSZ
7EzHm4+Zb6MX5oluA+o4SWV2sWs2bFm8HBO/WguWMhUhZYYruwCoOc123cXAABcHJ/+5QauUv2kj
JXvak81gQV5lJ8/S5cCKbMq9fFaUXw/1pJoz3Od8rgY7yJpTZJKOuiYwQ4h7+s5hzs/Bq+eL7iKk
m/zgPxe41rk1PYB+qQFo8FJIkfSlFtN8dbsvVhI73qE48bpJtx94dHYPsfWWxZHnyeR8JvqGEhov
e0XYRP83JPFpr5zGXYDmJ+ihty7pbC916O7GFs0xaiGlIQHEFvfsfR6TkSUPxENdKeQQ4epHEcSN
UEOg7S2DYaFvuKl8NSFW0DWErz7CieCN86+EzIwlLnwldvK37qLf1Xv3hfLt4fIhWHhzF2ooeS5T
WW1rtFbtjmakAPnFBc3i+CTKOzmpfJSpphwdPFMi8+1QnHgLdnMxHjJhsu9Umx3KYSVfofXSpyNS
T7jxSj0TdkFj1J+qV3ZOs+E2Aud27Q911yYHxW7SAPOW8El61E648IESWwitUZzq4bXOX1IMXiVL
WJfDmOOazy3t9OfuYT8+sJWSXejbQbZijyCCDeITkEPl+Eha+v/YV8mnJ+2IbI1TtSk24p3YTnqX
JHxeyNu0Pw+fsBAgSc0rZBrxLrYvS/5zbts1Hsfpl45662pYWxzcFpw6ytEUhYWj+Cq9YtshZIBi
GtJ6iqKBPanXfWWXWJ3wK9jZd0KxlNxOrsSHp4vkyIXWsTI4DXAArKNF7WauPzMX0Wb0NAn2Sblr
SJdwXpPUqpf0q6KVWG8eoVsRPx9Z2xtuTwsADW1RwrEtrqsWfXb+gGy2loL7dNDikrSVWRpN9rEF
iQtqZu7xCWCbaub9nHx3NFcku9MbJK2egPmxL5bw+7gvdDu4jOZUrtzEpYpzNFUzqi9U32l4hjb6
rOn7GmA5KPgr9X0Cyp/kvEv2j1bnlDI+6BVAS6431T/lBcahUzWDfO/g6rPlvTdV6cOpi/SuMmOj
D69bZNBJ0/BIK+63ZFk7umQuyD3e2qrIc2c/ERtWL8lRoydbO4QkWu+VdancgD32iVXQwo7kJgv6
8M6onGyWzJysZHrgsmxRbbd0bRatLgF+J3HVW5fLJRo5SdvEcltL7KwvxBcgkaZIG7hVnSI0+y5c
b8LOGncM2g4GHNr71uuYQafzGSgb2SDyF/IPbhXaNr6CsiCLrLemHDfV+PLjNzCm48lbAy/815F3
ue7RQnIHlGcOyQ7LRU3zGb0iFDKufec7Wh863dT+5ZV6HK755kcg2rQmxZCNm0zf+RBMK2cn4376
7qyXx7KxDocT8bMcGRyRruneMmtvXq7bLVKG1fLwnYO15xsd6OHzOcZPou9IBBxjG+90T0hra1E1
vnzirXtOqdhCm7O++c5tZCdzmr7TwClGc3XiGlODgN8aKScIg2bKcEtdmLPVOlUw7ZP5mD2M/Sxz
OwJqg81wI1MUPt3oidOOj3s25YVxQji0zjlypZlov0d8OWMSGjkGOOkiOu4pPj5/Nh6fAduArGVJ
D3dOF9cZw9u4LrF9p8ShNcJ8gjX3jHjqKewq9muynQhOwkEzbgijdr9MLubiMQ9cw2HMRbdbfdSz
ZmlMNadcmZ8NNr/QHkm103l0GHJqFHPVX4z9YsD8LvV0zhng/Lvg/1F3Hk2SIuua/itjs+ca4ODA
YjahVerKLLHBqruqHOloR/z6eYg+ok/PtXPsLsfKjCJEZkaAi0+8IjmNaO8Fz8GZQiWLCk4bj95j
F29/NKeeBtb+FwR9/qR94k4Q5TBhjt0Pg3gYZmj9N+wgNsOP5hlw8BYo0Za84lJ/MMHP2UfOTP26
MvH4kw/R13jbnYJPQmx+/HiJYMqPv80nLIk2jmQ68IbzL3SJXl7UTla7gqWLv7kBNnNZf3X8Bbwa
1xcrBByZNvuYARMzKlg39rK5X80CvqC1m4FaYNoM0/0364zO1EPKXwBgyr/8h6B6smEOAJd8Wdvm
gbpYcB8PsFu3VPMYA4JY6AsNsQ0A2fbW35Bou/kHe48g3Pnbqs5Wbar7QANguufrIFrIokcNj4Xr
ffgN8nz2jlE2vwnQ0RaVFXpLDEHmLH/gh2KNWcczCgPYhjJMUAHHLrL4yNkuik15RrGALwvMc/sO
2g5RlhwHBQyfWVTWSb9KGM789PAECIMC4Pbxu7t+OXCgwMy+ARtl2WBtO1gO36k4ci2B1h3hq0ef
4u0vzS9g73wbwHC0K2bj6825cIsWXBxY6UdYU+mZdeIXGAE6Z2hUmaPtbpyP8Vzt3mFAbZC7mj9z
73aCFgoyWPjNfBTQnS7rpS+OaAQM7D5AWFcY7LqecnXhkqoCVmd0ZtxzQ+OrS2XpuHKZ0OV66k4/
ApR70ObYdXhvx3z+iA2PXeW4ft18Vx7aLSz7ndhjELabdyii096SqNHtUUPVx6/rvWXEMGk2v4gK
ty8oHwy/+V8RqTq7JT0fNB/57737zMh4j19pB7m8f8ubk72H+98WmJG1o7WzjlCWCbykPKJwABzF
Q/yqnmZwFgqg+PV9DfPx490mD6hIHjrYsxFziD1txeXyGf0tHhj+doXQrMMUKDzuh2jkgwfm1rzY
J/Nz3QeZuWyD60cbrvyBw///Ke/3H2Wqd2nXt+nv/Z+LVWBy5b+VAXjS/fc2rf6bn/l7duv9F1q/
ZKn4R/1NYurvmlWR/1+IATs+EsKoZZHFAnb4GwrXlwB0Pc8j8w1w0aDc9c/mEC0l0uUQVG/gUmeM
gv9ZevuvyS2mWw48qADldrSMIUWtFa8/9YbGpYhwoW7FtVt8/5oPPZCv3E72A/CTx6VK6T+uZ+3U
EE9s2npeLqVvd/ZuKUEFLaFwd9LyETYvTNlu/lQyeP4D1vG/9FA+V6nuu//zv52/sLT4cKuwrI1Q
O1KyIJJXNMifPlyPIWHvFf5wbYQqwV9Wsf0bPbVuM8RR+zKuB4hJ8952sZoBqb/1zHgOvMr7JTLn
UKNpAC0qGp7G1J6fLKTi/v3n8/A5/zMaxV1txITrw9Gh7hjCnPvXzwfyWmr8LVAUiBF+n3T9uUhE
d0wDbLGrvL9R9evTXRS3425RAbakTRI/ulnPghO35aubmRGB1gSWGI8qrKcWo6fLMOXmOnXBcK1i
63dHOtaxEj/sTKZmT6fp0szKv1luRmARuoYlc6Y/4vXwIBftqE8U+AcvHt9Kt7KPqQ5luBtVuxbi
TXTRsP8uxXq4n6Eklp3/w0X5S7nEXQfuqq0vPWaPg1n7v16UyLPCqBeOIedZ5K7yAa0N04JBVxw2
17yWQHO8pkcic2oelhrdgsxGQLVDTCaq8vkaSjAsYZDpXegOD2NnoPNUCbjKdDK7tWh8mppI7iYL
cdilkL9VXd4fp7RHcHfCb8OAP/D76pSpNMJ0A1cnVMKcsPrmVgahlFqUl67SL9mQoE9Tx/ZjUUGF
n2eqCJ0Yyk+ODped1Q4AKT10VN2pf6yc7syvnM9RTlEiS/qX7vOc1sF/GE3/T3GZC+c7IWpZ1NhW
z4O/jCYquG3vW31/yb3onOfkIf4AbSKylbo5kye4IJLEIqVHZY8trU2qBnG8Wg5Qltj/+7u48tL/
dWhTQQtXUxzJ6oSI+jr0/zT1cAZQbp4uSL65BbhjJ2sffHdG3XZVGtKBVI9l73QknlW31+I0BWPz
JCqBWWhsbpaqYBSvByDRs5cliCq6h7YfwvMSdQ9BU3knfDYGMmrVLzdpu8vNsXV9S6z9qKr5m3TA
NMZoFzTivbG8/GpV2pzqID6qwfeu98NgwK3v/vm4bfPsP1wF96/1/hCjEuBw3BZB39z7q7vD0Fim
q0TUXHzj34pBec9BUn9xsu8F3IQ29gmCk7o4TcKNTmUXoPdauMuqv7fY22mY/QfpxsHWqWhKTmm9
05keP4bh4EaAkuaWtTRIqqtQ7fgfPrjz39y+CDHEiAPjxrP/MpZUZwp2Hq+7BGNOuDvk8rDooaMT
3suHiCb90fdGAlhEPVOxWIe6RQ0oKZDxCyaM5JIs+m0xwrmmFd6a2Qx8VXXWsdDz+B/WeLFKK/xl
pEHDlQAZ18EG+vAv5dUk6t04nmLYbE3qbAILCZVsnmixxNCawr7K9pnjw3dfz5Qe/nY2ehkZOLCL
a4Wn7SZ3+uxHndWnxEnNeVjy+JRVlElb2/1Ii86/RbWLQKCFknVs+1d3GZfXpkQEQPeLeG3Lydrl
BbJiWeJRqUqD9mVH5dUiCexsYO+T4vLIyn/MRKe3YQgloS4cCg+9BWVQJhROh7r7KuzkgDVesEnN
2OMAApJdqflziaHNZZqjZC9wz8i1WY7VIhD5ipLxMBS9PExKV+iOjZCynDF5rZzsU+CU44Xrkmwj
HXTvTemfW+H8SsQSPtk1LOSYfv7GuJk6Wm4OnyWpovMoq8ts/PFsuSnM+rnGDruGvBgOtPWjutt7
0RwDc54w1rXFT208Nu2Erfdo66Q6G5ODme+U+WTxvm3f2OmRrnW2rQe7egyminq3rd1tIYHnqxoS
ghtYj304qqdQTOnFK9SrV5PMxRYVuVkgJl1Z3tc2SZODNwJi7Gru6aRT72qa3+ZAeW9e1YMPDyGW
6ND5VcTV9EpvzN/GUQoRLUx+9zqTXEvhfguW4jXR46/MOP67nZWoSjjM/3SmK13UdJ20Qz4aLJcO
pvtuaE2EOLVDiX1IMaft3AfbH+WhHYs3p/UpVWYAAJaYdD+ZvkRGiy8ih3/TyI+hs9BFi+qDkqsg
7aCehDTkSHEAw6F2qa9ieLSrJBCQpnYQhwHDHIu6Qk+e8VJSIJv7LHkZC/gdczJ8pvmXbCaAmCYr
ugerGkGJaRxQguExnxLrVGrzBmYxLOJrrXBqnOMUlSOGRg/uBL0Ie3kxcw5ERGhykDCaHu0GDHox
O/iLpKY406h+8pcKe5ix76h/gI1AEV3V1sFYQ3vLO/zDVOaWJ3v0vy3pKOAZanWRMUaAgV1WwMlw
sb3EiY4uS6mf0iibz1Nl9AWfI9ZoG7ZC3FkPuJrAHFnPKop9FTXPmowSvvJzCJDjGlqa4HEJKtJ2
/KmWQPtv3ZjHO3onKZmRV7VHN9c/rEbIl7yMHiyRjWwGHuSoVoAz+ttwHPR8MAoxKUdOVAZp/qAt
Uc2XhZUBYEFLV5HVeAyssyyHHxZtP/ZkUvB4JruZxk9OMmQPCy2TupDBVTFWMfqkTYgRjguUPiK/
mYPhWcnyFLaKi+jaLcUQRfbuDGl+FRhBirqHZW/732cXeotViffFB1dnaVsAnGfm+13zGNQaqX41
Dpd0PQyjDUWI5qg7+NnVG6FkcokvIo33nvKiX+vJ4tcwgwIsFKNBBr9ntCkvBGvJzRJxQZVeUXVe
f3pRjbMdZSk/BXrBgRABcWPAOIad7eFLMOndJJL01JsCxhNWOa8VzeN9UVtHZSXiHEezucxjYi5a
N9S1Kzw77ZHxXdVV8KwCjO77sXiyVCSf7wffT6gImXnBJ0dDyFpqZOFVGAI8aiGi2vW4FU2t9qL0
rnEl/XPtp0dHNC2U4TZbbm3mVtXuflq1V0Zcc3CWkJg9i/FlG8MXT4chheACiwDZgmD+x3NpWZVb
Z9HR0V3fcn+fPZSvgwfQujT10c6H6GleD2CLuosb1e9lUKDVcn8u7dJiN+OjtE90Fj111kS/R+WQ
2kIIGro1/YOo5+FjLMpHSyfRs+qt4cNCJtCbLGAndhm9WaBk7m+K8jp7Fi1w6PVH4qhSaBxCOrBj
4MCpXMGgoXMNxsW56hi+RQuhaBx88ZC1tUUz2ivyY9DhkJDKT9HoASKvjHt1c5L4fx+eueK/2zRx
nHciQA02Tov/Gp4l/dR7iW+X2B3pAg6HgRwDRkycPN3cjCCunUf01LLev/Wh7A/RuJYBmrZ7yhfV
PaWM/3oO58uITZ0bpuOL564q7czMt6DM5TEovNMQpvKp6mikyxY/8f/ZN6CrutozR/Yqt+TiNPWX
CCWbg8ZVAfG/lwyI4EfJBG5M9mi1oGvmNunJDerlpQoX5320Wrb0udyV/ozXrx9Dgr5ngI75AWDE
eQyciiGSpBL9Acp8tfZvSlEn6YbkHIZV8KgJPXf//gtg4vyXyIWvgIouH90O7/HLPaD/U4zcenqI
W8f3z2E/eZvFGoZPs5WFcHTS8rTIRe1lb+JHE9Ki8uzkIenxp6n61zS3+9cpoiVUivhJaqSHRAoe
G2u66Gnp8nkfLBXyPuu3uh/uL9gFZqmZC5syEiNQOoUiWxz5b8JFn0gl6iXvC//NK2360tobj/cX
/THsMENdd11n8t/yLkOs0xbdaZhCnGzx0/tGjotHRI7H1lR4+dEMSIoClVRXuR7uZ7We1VUvPapo
Rdkf0hB/4THMFVulSw5AbanV4t2dQ2hsSUPZMoAHkFIVoOyxm1Nih6R2EFGrkadsxmLedgHaUcaG
dq67uTzJ1r6NAvEKuoGNfo4x1sKaqMGhgNgfhqQTfLX78iz9MX0Pwgq5A4ibskowB2nd71Knyev9
MJq0PjQeRNw+6pNXDYtmF6tQk16mp1QvPnTgNtj6YUUGHkz+U0oNBqmh5FOsxPKRyKoT9CFpeyZg
GX4bs+l5sif1YXBGa4DvS/TejEYlYIEkA4EXZxgbppO2B4OmVFSTX870sUd1+WPxAyAEyTFJu1sk
ZiShckWsY9zkNq75aruexWDrzs5buF0W9OzXVe6+ji021e1Ywi4t+hldmPVQ6cC9lOthGCxqhvcn
MzN8G6cWyUAxvCaunp/uh9nM8xNwKO8oqSaAhPn7CztbWB3aW5iyxKN6vj+aXANzxSlKblDbv4pC
fjhFVB6j2LYpA8YAPZNuhcwQk13uB/OPMxuZko3yC5QEqplGue4JdlwPKavCjZsHb6wmKq8hOvr9
It3N396Utd1JJPMXkbjdk1u7zTmI2+/duj7dD20Qzo+RF7WXaq1VJGvp4n5Wrg8l2q4WWCpMZcyv
Mr2psu7o1AXd9X7WzjlRuOwvdWXkxi5De9/IBgGKUAH/d8dg2PWd05y8ZXy/P1dGA9CHuDBwimzV
naSsFQLGlv4MQvbIIvLq5Hb73o1OdXK63hyNbZC+rQmb51HMj2ISMbbqafrJwdY0lnb/e7ek2Exi
xIVJpl7O/dIgozYjatuuZz3A05e8gCuRl2u2oOR4osE5PUzZgPkp5jo6q20MgUrEwgy59VW283i9
n/Xrw/vZrBJa7DmuHH3Zs9PqAQBU0RSPge1gZB7hCn0/qNKTezP3NGP/8YKwEG1JQtGhYUmNr5kS
FDXKmYr/Wu2Tfhc+Bi5t0CIf5akyon/xMqLj3iwvESDXZCKmwwMFTkQbR9sp0zUhnJ3firpyIFSh
o+QRWb36jUhuoVKfF09Vr6qZ5A1k5TUrffKOOtLymjSO/6eD09rLxu9LvIRmN8TyxJPoKHkxhSMD
16QpP9lywXZT1rTWbBakwkCF+uPQ2FvVD+P5n0+Vk6iuTd78tGWLM7UzZ9jgQjOWblk9lqAzhhTG
eGs82MptKp5LVMJ3MmU97prQfi+CSewmx012Q1h+88H9Xvq00cegovakywE5xw5wi7M4z+ko9d4S
i95VfWt/NU7KcCO0SANB7b1avi9WCfHY86mlJOOCPC+MjWnqkjNZbnktph4Stv0w9VOGaKpC6saP
s+MUSBvknKH+Gon3qg26I26MyTXiQ0ROV5w7Ofn7aMQxd2zLY4Nf783SSFcXpYGZGZndVICm6bmH
rjsAjI6z/FnGQ/6MLaq65aK/AmqbQnSYeY5AnnZiNCAZs77vfnC7iz1Py0Mwp7gjOSwKjrUoZ1Oj
d7tx2yY73GdQ94/5VcQLipiYBt2fvx/+Ofnub0s947PB2WwF608NpV4t6te5+cc8hKIsm+T3Rvbi
OXBLJE3Dej5nslQPpCT1tsjKErzAiMdTOhW30QstQBf28/2Rnc63NgEmg6HdwrBunF0epsVnKIrf
mqZwEEBtog1bHibzDRoMvoI4NtGNGpvys0jVQ7b03fvCdngGWE1ZdbGLs1xSGj0rLlspjwAppWBp
/CK9gu8fHxqYfp2Q/DJpPLxU5Kr5id+43yGC55ZRf4vcpT46eZo+ua1AT74ofIKC5SDUTEc0t6fP
c1L8kmmobjOzeD+5zg7fPrCLLvzFRlTOL5lNL42nd61Wz2Rm7VHZiX6OZrd8zkyS3ZJpuLZRrACZ
ljCjkF5iSXbfPWvUF5ZgBBZCXI6VXwHqyb8leSx/uB2EusDz07ci6OyjXdNddtOGLW9ZlWXDngq7
YJabWW9xxfTex2LBz0c73cZIVQH3anCSQO9JVFFzuAcfQs/0nHz1dQ6KcOfllHlpeJgbibq5sS7+
7ez+nKwTb19Z5Jf/fKFJKu9Yxss87NrYTU/5rJOHglLkHwc7L8Rhcstd13K5VV7Vny09eN1hbpoZ
8j5FtnURTat2elDr4Y81dX2OmoGiQk+FxEmfwmypNRppjrcdPPehRYR5g5NgjeJx3c43f4rn2/3s
j4f+gMQGtqBA8INLUSjvlJTuPloLnVOPy3MdJkf2ML28tn4MXZxcLbRbZz93KTY0ThUe/vkV7t+o
ihf10OMyeh6z+NZDPtl0pUsbI6uaEvec/lsv/RQIXgQy0K5fVAuSzSTJuI+7AjjXjIirT08hdUfk
IdeDnrJ0507zS4Lt420pFoS2xh5j1TUnGorS35al6+8LuB/EnepaU+nZNxWhzDJ67e1+uMcp4Rqs
3B96s9ueF4XhWt7Fj0lonmovpZ6YmuZYZjWoi7UmFA6CaxqVH8Yz7vso7EsaRKvJkQWXLY1hneC4
R1jWvTbZYj5NloeVmSqPHRh+kwsaGlkZUJxrh2vfoXM3U9F7i4oJYJnW0+c/wqgR/wa0VuZln73X
9FGAN5JjGVk/3qNjsyzRkwP74UTJA0RKBANs47j5rUtClLTwkNzVcQSb3ojp6X7QdTo/9VxkGAg9
zNX1hTzK5KmpE8KeORq8A5UbRkWQAoawp/HmjBBvNlkK9T7M8hTe3wQF3QKlNw+NeasUfkOudrJz
VGJnxs5fQmxV9qVzi2ZbdKL7aCy/OFVN6u9CHDPRpoHMHwBQw959/BTKogJpLGn5jo44D9q9Sho/
Fy+n3tj7IvnsFj4yhHO4PAxjk3xOK9BXg59+SsfUfc1a52TWd+l56E86cWiM+XBgdP+mJBqllr2L
IYS8OXUQPlfS3iZqrt/uTwmBnlVr41H/xzuMbB7s2vvjxftTdqcAilv9sw+x6c2bUUKIla/PWdqJ
6zBThy2JjB4GC7hXPUp1LMg69vlQLafRNXjn9W4LxYtRZI8lOgrcNxJNe77ORAabdKysh84prnOk
Ab10gdj3DbWRnTV4w62q2h02oYoctGHyO6kLCOcfU7sFKxkMdCFRRCDpYZ5nNkrXkTLy5s+TxOSs
BbPkBvvM7uXj/TBRm2DrCRtYNrFujnRHBWlETmATBtMmH1L1OFPnxp0BGdxpcCTmG3NxEEVRfS0p
chSV6PjUctwvdkTmpDL17gxs3kOX/dY7Rr27Bv0TcrtdERb913zJ99PgWe9jtzSn1EIH8h8RXQL7
6tqC+S172kuFRuUfm+cX1Pz0Tsg2OvmuPqdLxoigjrXLFrdBNUx8CS33q72U9mtmu+k+7LC8i9+X
eZqPpaSDG1hO+jVrrZe26M1rllIWnz35aJdmtcgqAHRh4qrrkaFfLrvZQpWnKVuxMzVUZwoK9lEo
ZZ/cwRU7eqf5eba4IcE4pKiuhwW2stmr1TrwwGaySGQsiSCcQP5GvZKyO0T3ZErG25A3wVNWogZj
oSfszMHPRWUvXkRFeCqgjI/5e7GMyffOGvcZ/DdosCjHVrXCBR5PjG0bTdb3KrSucTroD6nL6qTj
qjouge+9mXA4Rm161GE6/F4vCWKzYWtehLWEZ6R4p0MWO9YHhIXHfIyam1tQMitj7WFKadorlu3F
F3veEyg526UsAetUfbTzEULeNW517JpJXwss/Ep6VU8FaTNEahLujibRzkkg/xvcgXeTv80jWe/G
TorjkHrRo3TtLxEd3p3q25BRpuU5I9hnvrk/AlKxC9juvOg9VKsEymoVJdasQUO5thWRoUJ6ADPn
q2cTbcVDbZ+khRjfSC2wkzV9CcggkaubXVXo5TGQaXGR0XTO7GljoScOpTTtt1MYfx4atIv6MkI/
75zaNuU2270uCB7S5C8vZMP60tgh6Us2r0oE+k2fya1fTC9LdLPI7r1gWF4Tg0SczIG/0CIK9y3x
2W52nwrSz0ssoJpMJcFaXpffy1IU2yzKwktmt7eBYMWVWXuQL24rB/CWfvFheqoOsq1pXubZrW3C
GfuSpNwKj5VqyLrrfRlPJqrRORN2GrlqtnGGR1qPw6PfeXsrhUnTh9A2BjD08LsQIYbnAQ98kue2
HaLHimu2a0eFcEwaEbd5wz6Ip30mzLAzSfczMVm5a90CTE2CGnQ+Q1qUKn6YPFRYAyUbYhznG/kj
KoSBZfPDuMSWP8VQ6EOkwvHidlm/7R0r3ee106z3gja3SFBHkkP10YrwUzb9aI3Kv7Na4NK57Co7
tG4WbIoN0cM5I3je1B7Ebgn1vpY42qFSUIappscymvyQtj0LXhP6L5kY/Ze+rdGu4Ep0GvswkVny
5X4YS6i24TAiMSia4GUqEAekjasQD8BiIHaQ5hJNfMtM2D3C/ikDZb+6U/SaRCNupkOPL0zt07FU
uPQVZXAYbP/dgfa6cQN/Psc+b5+gB2taSpYYfhdj2D7D9rTt+ipSCOym/+XlmUfp2hPXOJygIXVi
2UOBTa6MxAQWOw6OHaVE/ENDkNJJ39/GYtjbTeCfRmUFFx3MP8KyHQ+U+YZbtraEpxYZzaAwlx5Q
e9OjSRGG/gIocwRIrUWz5SL8lK6Jvnhf4uAk2QM39GLM0XeX7zYBw3NCyeAwdRR1ZoQGm7EKrlyR
GVcfZzxYgdM+ITvW0NXOMWxUuXvLy6BE5SkWrEBTeoVYsi1p+VL2RedThxa7GnXUxScu1b25miJ3
nkb3V9Wm0UOeYeFiUBVIlRujWpXnVA4oVg7ZrYeaIBKtT8pCHDO0v2nIobvFrW8qVva+jma8Ibzl
NR7t8OiOzi0PiuUK3WV8nsyIlbBVuCev6YZ97WD4mNhd8hwOya2U1sOy5OVtCSPQIiJXx7heomsa
nO176Ook840vQ2ecPSop1W4cbBK1MPyWFjXwsdZ58Gx73pJcZdtb0bC1u83CCsbyIWskwwen4Qo2
OXWfMhj3dpA/JeWQ7SyL1gQUanWld82tlbLZ5rnEYlSB5s4TRo1nrfoVjrjOQ3Rz3Wx4lXSFZBuU
lwi+GYsXOkPDMny0EdYhoIg2ZTx2iH3bT+VCpGwIJ+YyWWF7NU1Wo2nH9v0MJ6WJXxBmj1GaeQ06
CeTcRgEmWhoMMhyudNt2b8VcAiCl4+TGYjrCbwMfCJWJNl0fXhNorVfbt2522MMmmcV5UsLfOH7+
kTqoV+SOno6i8S+1cb7ZsdI3MfXBIRighs8a3DAqy7d6rPZLKzBs1gWmeIlkL/EEjrlhgrmyiE6N
dXKGX05eFefMBymfWxNQ7bb7UHVanfw0DC5ZvCo6uVRsrQwbqkmDV5pcdGr9mVaC5/nnPI2Ch1GV
wH2DON1TQzdA/x38Sru5e4ypdpmqIn7rsokRLNfQub46IaYUnQvEd5p2Ca0pwCE0zCitAhfECR6j
Umgzcdh1RwnP3akpklNEe228adkOyU8rQi8v7DvItcyyXoL39HO0wCg/MtuTXV+PXzMTIzNnwv0w
Bf0pkSNVesT4J6wnGoECRw2HeBM1x9iqvUNiyDQGr/4SJMi+eB2rd19MhOsHSGBg52t0gXtT25tR
h8F5ssKfZb8kO9c+NZ4rTnkIdHsZS2gtkT6EFmXjnIXLaVJEAH33kCltv2vviaASe2unsY5dXDRP
c2ExNIr8qQ1ADhiVbc3E7pyEDXW9SJ/Gud33w/s4DD2CuQG4cldvluY9oC67K3P3i+xMc/PHl3jC
acSt3J/068sd9eEMeYQofx5n/SxIj89huvS3tAh/qmV1FLdsJrcfpPvaE+/OaMEXcjL7N5GbJ6uI
BQ5eHru9HMMj3X1IFUyo1zH9oCzPKjPpYB+XTXtbfYOV9yNusK0Zhwof2Kl9NI00N+Uu/uNiOwfW
Fm7C9LPptPfildY1NPbBiDp4ro37bVngIC3kOohlDYj4+P1pqJp941n2kW6RQjRPVUd/irDTcbJl
P1vEd1nQfe9ab5u1vSACUR66ycN4MrWHe4HIPYqV7hXMK3IqgeW/GMBQDS0aRPKCaT8tdrs2asxW
yxEXgFg/Gu3Nj0M8v43sg2evpLpUlR3cM7ghQzKFL0XoHKswCd6pdRYvCZUvP76aIWEHsiO+HbXx
3QJ53+0qSVCgq53KCZGXJMjf/NT53sS/kjisr01iL29ODmRfW4ncl6DkXLxYutj63GfkgkP2GMP5
3kZYaezDovukyQX8cmivsaKdXyUp+URCc6iJT0YGSLXlOLR1rCx9AiFnCtCHJGE+10Y7tzZMxmdq
+OtIc5BLLrzxecbotWgsSDd0rfIkObhNwSwzrTrltXcVlW2dp8n6kqSNi/EAF6LoM/0auX39IKPh
1LvTcsmNZBNPjdrKeaAFBOLAWfNyoXs4f02laJkrGAZhw63ySCyi3H8hmK6p40SYGY3euRfDto4b
+xRF8UPCMDk2VZuhwWNhZxznmwAA4qXCS9stYszWTBmf7AI1YtUW1yrLUIeUCQGBsPDvdlAotSeI
AOAUmnZvJxK0tWhY4rVlTnmVLo9OkW8nW1X7wCfnHfrEHN1Svg1S6GsSzj/kiKivHFAfjgNceRtl
kA8ymBka/c0rMTbTSadPnZd9F50xW2XgIYe9/6OxcTLrHP1hGt3g94sMapZMu07gjZdnCT4X1VRv
Ujt4a6NCXSZfHXyiYnQigvng9jMcpPFHO7UAckgT9mBrEDka8E1NgDj8zsa4jdLy85QENUUEJMpr
432tmgKNnBE9lNAF/xIVHkaiuYJ7kprppBpb7PxiFEfhwJUk4uqXYJ9kqGQNkXqOyDtPbqEJcD2V
nGt6ILOof8mow5NiRJlIOeVWqlScjLNNQ78+CK9tPske6S/LaX4GljVdbBPRnpmq5NzVSLg6j7Mq
sy+AXsEr2MFD4pt2l9R9+MlLkPu2NRlBg83GlHzO7Xp+8nzUxYRjX/z689RCN9VxeZiAo+6FwxY0
OOxevhWmR+oIG8szxcltRmuDwoM4Rv6QHgOvqTdU+n2U1tE4K02CrG0ZJTcxCIw9shjN8RQR2US/
JM2AzmYXTQ9BkD25MNR3benr54762CRqtqgltD/lufWR5/a5sKrqpzPfKpDqsisR4FWovVvYWKVp
+zCJad/W/5et81iSFMii7Bdhhhbb0DIzInXWBisJjiMdzdfPgezpqmmbDRYQWjnu7917bkp2F62M
Swxz1eVMz+pE7sMaTiznWLQkftJeXBiGYa5OWeUH65ysZ9epEPz6hNV7cQRACUEI051g1ZWOe6oS
C6WEp8yTjBs+hMkDBZ6KnYWi8Ng68S/OtsXVaxjX5Gw7nBrF2WZAB9/ll8iOs6dQBwxR5BHCIZMU
T7xilHs5/2gBGlIKOXQ9QGQUlfs7bnL/NjCHH1ySvF2zFxv+3wO1QFWv6rFNd1E2BDAs7PUYpmDK
J8a6gAkJegw2CAfQkSz7yzWcGh4ZO52dJUEvYM+fbzgNDtnTLIBPiVsRfKgEzycFY7lZ1DB0gXjg
cqv5LZyqedPEmU27a764HLSGuC0OX1f1qsQoUJjTupkvNrZfnr7u//VYf2/19SjLDZabRsj3KNDN
9/rnWf4+ynIwoVYyrf+5+PXYX0+zvIzlDv8819fF5ai+vJvlJVPK5nG+Xv3y7v65xz/P/vc9f73H
v6+mIG6P9zi/vf99xq/7//fdm21+IBBl2v/zsfy9iWnU3b+f3T+fynKjfz+75Yn+eZTl2ZdbhQ0n
sq9v4J/3+3XT5Qb/HHWH4lW6MnuIC1kftETzN2iUbWQsAeGRJtzMsLQ/kjEzDypJmv/sVrEEe2T3
j9VYek9V0z60hQbkLqryhz6GtcLyLb8rvZEX2YX4i3cxY/gujYmyLUVivWqT9VzXMMpJ58vkx2Te
28y2/1SG+xyoDCQKaSOoDCjC+WVLk9UZsINCA3Jpz3uEC5mPJd8Yeun0aTIaLN5alRx6dOBPbiNB
qnam8yMPz06Tvo5+2ZxY7UITjd3uIQt/aXVaXIUw0q2bE5C77Fo07teul9c7Ib3sxVTOuq0t8y7n
PVnYAbnVI2Slac4pmGgnIRcbAGJEPRlBrcP7NBzcsyzXayyIten+asKNXxlUS5QxHYxKeuflHUD4
l1unJ2nPDAprn1NF3hqNLZi3IuMNYuKxZ6XBEODPMewzZV37Vs0f2bynRtar1OY/h9ESr0McfUax
FeNUDeNXisLE3bPYOy+7sqtBEhrRvk2q6SVk9hGx9oijQT0xCByspB3e8I/EJyelWuBgHE4n08Ip
bpb7qoKJ5QoJXjZGi+Mwkbgs12b9fahNMoUHcExry4nTm6Vl7kaaOrU7JRWgvmJegJfM+B1BWgJ5
h7JUkGGjIaQq4yevMq2gDrHkcJPktQ8759AEozcbgJs10gSDU6hVHpOgaG696TLym8ZWUIakF4z4
bRN7MZq3gBZFnxufjZHSorA64heaNNoR94HrldjHbTLEklhY7BrM3KMjOrxgnV0Hv5PIsLqC7lxi
3UPHg5AZemfH6qnc6b24VInyVlQP8ep6nrNpXVAgimnfMR4b84NujD5m7dEOdDToRk3kFfN2pmJ4
Jm2LoqeYmyGjyVpbwHTawhHTr1E26YgDrcMgRhfcd7+umkac/LF9jmWCjnfiW1C2Gz/r2gBVNxff
wnSIHyMNH0Wo/FvHjPyQxiVK4rrOLlaAzyouw7UpEvs2eJZ1syzWcokKD8NUVd8LiC4HO/FAWEW5
dtLs1GcmTW8PDYv+GDiKGLRKsOC0sMNlBSmU5XxykgFsp97OnoaBklEOUatIJ+2sD2l7n6e/N1+9
jvNOUmcz8V73t7qL2YRKjX6Ukxm95075q/X88KFBuPc+ON+6yB1eWY/Sy1fygc88ftfqbjybVSHW
y11KsFJ7Swu17XJtNGOeGmvMTsu1yjc+7Axg+Bi1+jFr2+oajm557X2hrduMcJevXeSmYMVzpNi9
xy81f88ogZdr25+wJSZFeRZtUT67dekegWyZK/9PGDfiHFDsOkQjZdNMT+rLICZnk9cynaloqzRs
dNYHRGrWU5LdUNxkt9pw/X07gj139RIoXZb8arPoRWRp/SarQWf206JArJxuX2rpGyIR72o1Jn/p
oI53yKmAFrjlcEX/1F91hEub3OEJiibeBxky8JCJ847Hl4faaj6twqkBH7T1o2HaNc6Veu1NO7fj
o9T4cz5MoeuvowAmlhuI6KZLtBSoH54TlYhnqxJio+KS3xIKAS0FX+FZYpPmRXQ1dT/B/DOIY8lk
AjEqu8vGyEkWNUqr2WWsiVHEZI+q8S0kJGI19xafp7qMTzqlgE20zUvbhIHFWt/IEjLd8hbIZuOp
Xe5MZBp4ocVqyPBPWpHwB0vKrfLdkvhvjImAe7SfdbXSnci4qtRjolyDeh3GAs6enxdbt/M9rP8m
Q1iCtryB9fvmsfBZTTLAx8DHmDrViYorZn2zDj80v96p2El+Rgz0uPa7+obNKz5jd1q1Fedmu0ij
1zhHXDDVLex1Ayx9ksBPj5zmgRPRS4KU+MUvaazV/ofWDIepLSPU0ll975qa/kBAeWXeU2Xj3Cy+
h8F3r2mjHfIgNe6+cvV7rtvinBr197EsdbGmLauzKGQCp9PVvni6fw344V/5128d5u7PThXEz3lV
RYcibqp15Eb13Xbmr3nMij2dDkQKdvlZFOOwbmjrPk8Rs92pH78piNrNNDnPnmQ5Llk67Js81FbD
1MZXMQYwHLzqF5CojIWjgg6il/o+a+pyE6Y+yrEgdFdqNh9N9B3uLadHLO1E+GgUBR+N0Psz0pA7
1NTpdl5a2ieSM+TjWAQ2hALobTJ2XygsASFXeGV9Wg03jVzUQgvuvbDcJzlW4a62cKcsu4XWek9+
1J10LRkelkOuGpAqCAkxNko8ShPcS8Xe72FK+7PX/kb95ZytOHr3g7EGPTtvYvUrSgJBDbEPyQvS
P02lNFaXTUj7F80T561+xcKRKl20QgHjv4kcgJrskxnhaDKjyAagiQF1rApfzzSFztmYN2JWBJVj
GO6cqflhjp5LCTimlB9nrIvr2Rz31yGXlflTYeZ0bP7f41SAih1twR+czGP6pn5UnGVYFueBMtam
qjRGscTO0VuwcYUqvi6ZdBF2Tunu8l5c7TCtUdPRXk/mTWMkyfm/x70iPoVS2letjoq7LW6+7PIn
9HLFk1cCGAmkZa7CuMeJ7nVglO1Wu8RWYDJKi/bRlfXWwQxxR6+UPYKcWC9mxpIK1dch1mb8yADH
ZCWTItdGbL+cmBtBbnIwZTjCtU7cQWED/rOx3SMvubt5SwxnbnerkR/voz/fYuz8i+bF4TmeBSN+
FeKExm61AZ3YP7DOIypRi8+1ztC9Xi5Kg1ROR7kbK9DHiztrIbpBlvQ9+XGuqwwjcmKnrbPLhD1c
boZMy/M0b5ZLtfCLr0vRqMMMtovfztBJGPxUpBgAfDRTVaPR3GxYc9Mh3C+f8teQ6GcsbZeDX/vL
VX8P5kP1nhdo2R/92B1XTlmOH2YPiliUa6tTxKWo8KV1kOw5vgPRQurMA2rWS7HXSvSebGxN/udS
GgcGkfCkgs3HZWwPR3w219zNQb5Ek36L0/i9LQr75PmqD1cM1XBx3MTeLDdZNnHVqBPZ0J7hkF0w
FuOPYLD3IfogQJRGACStLX7FGrO52W/01mWoA92g2vihPh5GhOIvSQM4LUmbYdfPu5XydfTQCuX2
vEsrV65Do2H87oEeaMp9mVpzegkedGd0UMIh+siTtt5ldQyT2AKCyFRWf1w2jpr0x7ylipTSNmJ5
mui7iZ8EnFYCS3VNq8/LJYal5pT3P5FAJldz/nyWS0qd85SmTSe95Oq7RcvQPd9i2WfYRwnn/cZN
WR0SbRREnvXpMZQU7xNTJS814+6dUj4yJk28mH1fITDHMZcBM9E0MzqaFEjuQOXTezZ5KWaqkirS
f4+hqk42BRagHY1qBHS6tLPtGAh/s9zFS8IUBmM4rpfzGpWGVZ9ZJSI15pCbzg6ybVuPFmWBaThP
oUFCqpajzCmb74XjMpuRqABJUQhKpsQNTs9G3/dVVByzqBVMPMqyZoLOxdD3uMh0Lt3xLtNVSUHo
4sRWxNyGQk6U6iTmzMcyvbIuy6WY6pgWqHEjGkKlEaTQ6u3y5kGLuselOIXE1nlOEvFSJ5TjnRbq
+9BPxXvaeMduCMangdWSocPjGQ0I4MMAZutrxl2i3jjRu9taAklsaelvHgKla+Y35SprpfGmlJiO
tHWBOyDpRacSy6OS/fAmqVStTMepLlWUDG+QR5+h3hKwQCUa6E5E9HZhZPhssUnLAniV3RonzQ/H
b2MxHEfbm5D2MBdMcgM+uNs9Iwm52ViUP8tEq7a2K5ujjIv0lJmVD9OdgNko7H70EfzZJJKoxhKC
JKqUjECh/H0TZR4Ddi3e6gxkeZYb73ZvfZdC3rKIlqNqu+5B5bJ/cF2ne+iJ7zxTIVtbwTktpuFC
sXa45CONKFBo7CfzJrSIqjRFptZVD+HCKdtny2ms13mPP2PzbAbRP3sRyvxDhgKWZDhGck7fj1mp
yPqxEdaMLgNTGyTa8zA0PvnyVruyqmR8qMyWr5M+le7x+3L6svpkZk45udkaygZCE+kslOYNQhXv
IaYZ22exuzNdozw5AVr8COvJxu5b47Oexy7Xl/fJpymE0H28hZMz3JLEwuXrGM7WcUdQEwYQVewu
BUyWeVXLdwSBY4rfS6mqz7phnpka9ifnu/pBFMU7apHZx2+G99ama9AT+N61ps+/uvav4xQFX5cM
quxjbSg81L2Om6cqPrs/oci1D71AwR/4lUkx2i4+oy4D7B+J+BZTNmVWVX5fjtP3K7b9hBpk2R2i
K9jd7KMuArTkmVd/3VtYY4G+mVNeKhKH7LzofXku1MQIIXEyHEgkLT8N5Ao608D3tleInrIgITSd
l5TlGIw02/ZQMgfNE5Lyp+XZSFQLtryw6iDn16gjURxlY73ROOvOjpF56+Vm5TRxQrGyErMyOsck
bR+X46zjYCQrGeyXXXO08GIm0Zvda6hNXKQJy6uqtYgYQsbWa9kg2Yj98rK8qjgxmOYlVb9fdsPM
3Nl1Xr7iYesvkyrUenlVHZJw1ghjeu0TrCFD0B6Xh035FvZpYiRfd4/IrmDuNb04OBqu3Qgl+OtV
lT0aGMefLl7nydduTPbL3fMyrPeVUxPqOr93ofQzI2rwXOrFdNWlxfppPk6vYFgrLFX8nSKmDKjv
9NS5THqSf+uJP9wKGgjHKsuCt6C41U1PmERVfitDJVbL51bMn08+fzuTM25qOxRvarT9s1K2vkai
PByKPAkZ4hCE9klFMHWGmCbuY/Xo6SZEM4oI31pjcGngAsouKWxG/ASsuLkh89TviVAfg0ljuKvt
kVlLIml5ViM+goJG9VE1RvVNJLm598Ne2y27xvgtFJX9UeaoeeIaVWQacg9FFePDtretnv4MEDre
JCDvu2kyMzeqDkd5VB/7guibpI7FpUYt/1Qk2Q+aG+G3qUZNXBqIn2CUmyTZFN7dnMJPBgTv0/EQ
i9Pq1lEr5MNb2rtIx2Mf+VLq7nwB9KGcO+WmKOgLVj9dmksfRaFVlCuyFlKa1D5rzpmxKLOXViPt
wkED46NTkDrCP1Dkw7uwLqaTvY7CTZ/bmIzdRPcOYZti1bUFQtrI+u15ot9je2nXk1UjPxwiyoKi
dDfLF6YTFxLBa9U6u79qumOc3Zy/T4Rs5pvB3y0xWvNJprl1MZp4wvvCtyJS8Sf3aSY1RjT/9Gv3
lib+J3W1sajLnwGCLL3ujyIRzpONtpkSgZlvamJfvyVufM36Mn5tpc2fAwMtWVpTuWUhFHNu0HD1
0IDLNZNORR0SIh9O1jfW8KmIv7cduqw+1GHmFdJZo/+X746udhQd0++1RGxvikae8YEXz2NrAGgc
0+8NmS5rI+vEw4hozDAN66p3SKZ8YZTfo8n+4yeZeBImTvChI5hlOQ4YnTI8A8LoSTh4Y/pkBPW0
E4XTfMPF2zshhtsxlid4G2oXRTGNnHjQ3suOZs78in2p0VLMQUaIEay4kXfOm9lVOzPKmQE2Nda+
elbhWegDpP5oRrp91QWZE0BJ2+9Vldx6PDovdZ9u0xY9nTuRfG4U9fAdjqzl1t9bw4t2aeW2x3Hy
fxuWwIkxVHw/Qc+ctM3bb0lAwF/dEuLHqsHEvY11ZwR+ORX5ztKxsmp2on9vDHE2glS+lWZy4mww
bmSEj6fGqmLlcfkY1eqtiL1bnvRrFffWu4bldK23bnsyK7xbbtBDFZSE17VKbLDndN+k073SkLaf
5mjDps/PFcM/SoSguMuKP3t1GVov/hHR+96OqSXOGRXUexoBFSX4njO+zUCkaiNBfpwOd6enmmNZ
yAi2y3dDoNHJVjWLskiiTuqSDhVBfCkHm6aN0ZdPSg8EgbiV+GG0Lui4oGyf9NBEl26bO2n70J+y
Tn2fwMfbbfaj5FabVjrTWQml3ToEfitrvsLs9bfccB4Nr3UfaGfTokuUuQvtgSwuVe8zLMYDq5gf
WhsXLH7q7JHOS0t+CCK1dMLjLTB/nBlA8Oz8KCrOaRAzsBb2mfmAzwX/0eB4PwZ+M0rE0beaR94S
yqKJbjr5XavfRELwlhZ3EekozcFxER3WPaeecbRCSBgpshYNnEbLLXDxxurU4lCIjJZF4+hZJ37O
1S2V45ttuM27U/wyUs3b57PufqQX/aFiaJQGGH/O6+A3K9t/kIzjZWLVFOo4D9eVITBNyuajFiEM
N+baZ/xCzcdWzGNP7x2asHHPCIKadWzK/qOcmKVbmeefCs3sPvrwWtZN826o+St0umvdifdE780H
Z0ZdN6Hm0NhndOqLPtvbCC13qgi/e5U53ujL+fe4U88j/ckPxx6DHQpKVtdM9/Azt6TTKfupH3FX
MdnNb5EW/V7aG1EDEcCOI5KcjDHfotC0D70fnIaZzo6IjuncEIW7XBM/HctTH77t6bsQMv6+Eoy/
kbQ+KlO3eQFG+9R2zsNyuCDnDEM0yZzj5CAW4N1lRkHrzFUpmN0hfJ7QUAuM4R9Ji/m1q8J8S7kr
u6u+efMc4tgLXaqHUZr6i80Zv4yt8aMKlH8oc/4+7rwaDQOvnj0E3YNtwqCJ5hQGi+DK+SV+ZNUw
HkwbTZcgCWFoi49Kij+eMsobkqz2PjbGuzuP+eXS0PFwSPVmjEd9FvO6bbJtMt14dXIThdeUohvv
a/lg8FKAfCPmSvWoQVZgTTdH2vjg0yfheO4rzqyjSYLEKpDvZpiTYUxRgPrvdMKpj0Qo8xO6uD4c
NV+UJ6zdxakWZoK4bN5Hc8HFrwPLdXrWQAjMENHErAGxOfy7+XvMlM0OdRUB4NIoUHa1LTWwKT1X
wj4B+yA0VDOKUz5vTJDfXxu0QILQrf/uw4kv9e1yI6gzYmt1Bo6Y/17tjuG/916uWG6cNiY5kAI1
ku/VzGTZ9MwOvy79/3aXY1qH7trE5728tL+b5WmW3XZ5fX+f1hD3ssK9OYwCRZacYPJk88YfneiU
k2U676i5d50UjqKG/n93KaJM27KZvkNHZ4xNkd9QCuYFI6nO/n0kxnN3rfmSVNVZt5vPut1y3iyX
lmPLRmoVNp/5Jv9zu//ZXe4G8vxQMtAcGlcAFLD1clu7HbVgtzP0beC36cm4Dqkbn/VsiM+G3n0D
DANFNJ6Zx5qFPjOYN+38C1guZbI4emYfrcUwAGi0cYkyIGInTYr3NqEsnpQNHFMzgbdi2JYxE6zM
03Lp78YtU7XWZKtT2bIj7FLZkyZT7SSdyNvkrCBWBA/GR55wo2QXGdA/xEqQRHGEfR8Tm55aW1Gk
v4QoYaB4Vn4yTU3kh9YwP5ATGTtgXQ7x05O5doqoRtisdLW2lUuoWQe2uTEnlhrKoHo5ISGzfFc+
tpMFS8Hob1HVTmcmoxPyNvFLhYCt0MOAyqvK5hoFLVpC6dWHCH3VS19jt2k4w33tlrhQDxQWLGSi
iCxcKz0hfKL8aVna3g1FthtTLE0USK17WyoykAthH5fdMpHvKDNAjc8V/zYNb9P4gujTA9ftBrcs
7eqNHmTeKrYRvHTayAO6uNZ3MMVMVvh/6jx0UIaV7s1pWiYMqWp3RihKwGEieKvTsd5UCGjRt8Jg
rGPYjBXal56uGqKR6MWXzXhJFBmhpOzWZLdI05o2ArbLOhLOAzaqgBe6EcEQb6cWOkakkm+l/T5Z
sb4fNSAX5KU8GajrDprWP+VWvcnz0np3489OqWPdmHQQAI16MtyPfh/uqkH9qTmTNDg1zrJTf1DQ
pdo6McaKXq5AeY8+v/ONCFtRUm2mcWdIczrRMXkT7eycnJl0ST0AnUxm6bptAx03OKMNiX3NqYLF
KC8eclwn5QiSiX4iThAnafYGM5pNmpTWOlZRfswn44XXY52Q1NinIOTfETa7IuxQlmPJZRuAZmOa
5QTaZlA8nwvBjtGXDaAJgOKzO9mdH2F5GG+5td/8Qs2WA1AX4FGL70OJTnsMeu9V1NWbg4TpNGIY
f2yAMqzsePIfXASHa1s49ZZ2ccEoNuUnA7k+0b0sl9ATAzxr0St6bUmrX1HLifgQArsAcMRXarUo
eyMvhtOe+vkJKhxtV5e8TrcFIpPGBlVkWur4kWamjKXfzCkvzwhJj1pWoUl2Q7mpKGRwHsTGQyvO
o+kStlslwEaRcOtiwt6O1Z6eyyr18QI3hPscshKXSSIGCZtLuhtvUoeEmJgvaNhCDls2LQS2U5Bn
iLj4disbGn0H09XI6ytlPGM1Yh9fdZq6h0me4FwbLOKz1wYnQyDuM8HYd+8B6Tdn0CHh3DcmE3a2
ifM/lCfV3kPq9VttlqZn+QPyDHJXlw1GGPx4xS1JTWen2eINhsqMLUO/VPnZUXpyvBaRp+NlUpBa
hRY/+GXU3CfobPc6Uduua8aHZc/KB+OS9daRyhGag3mDEF9e1HibCvoKdjCg0It+N7aV35FtU2Dz
MNBLY/vboQrUwWQ8JmaHiUqzq0M1B3+DWVyjF8cWnDoBaUFBsBt9flB+76iNHZYYPSqqOo7q9q6X
1Uc1S9xHd/DOy6W/mzIULz2lQJR43pUaIJLUwelvIXu4z+2N8pxiP7b+S2F4gLS89CFwKFwwxqq9
Q18PkYROjPCAaAuzdnSKLaR6pa/9lEUAtB6pmwtlQW/Cn4CDZfDSqir4KMbG3idJsreKAum10/of
eOWejQLJGc4HclAgkgWV1+2qPpiQYA5IgLELtHs1q4e1HFOC3iBBzRMIRyRmRVQUAVYxpiecpDR4
Dy0NDoL+KAdQk6f6d4z78FxUgKQcVb7kJKl3cUA1sORrzJgU4uFAblG27bcuLPz9kMpvmoJf7A4V
zWbOuQaOL952cEGT/N0WhdiEMvSZpfBbcl3/5Ao8PANq4TU/0eIoM/CTVYqVImsex3ZEYmvaGWtg
t76Mef+EYtl71rRglWAaQPCsk6/WavD1i5aShcY4jbJTXzvwnBqJGk66HBbUD5kur6rmd4Nm0BAu
S+scMzHshX1DLtNspcAbwmANdSLLD341k09AIgcTQgssNNW2kYgVS/q/QTIvWFtmosuP0VM2TKGm
gqBoAgCaquiJKibp7xksfbcw40cTj7jM0VfEER+fkWev1cDJ25slPs6myWRDHWm449wciNi5UgnK
1lkNJa7TZva76Qxrx478Q51dPTrLb7HW/DToq51D9u1X5Cu8VrmjEumtq5DBTDVau2qwfZ2sto/X
kRkRMYw8kbZJrtksKSyFiXXetAiDLt14K1oThYtUNaZRex1kSFraviuOdGYZsmXhrXEfPvNfBZeQ
UhywdcO5GZH7HgS2c9Lqyrllg/GnQ1iAAt1uT4Vc05O3Dyoj2DQRv/oqJ3PHy97dqieHY7xlsHdA
QGLeRD3J35R+zCqGX3IqTWYQjX5Ly7JZMxwixmmNH6Ib1d7D+LSp8OhuC1Ukr+4UQjwzKLMA0enW
gHTKi4HPk+Kif8RWQtKpNUYnT0f+oRtaRRIVCgmjG3Dl2sc+wzFhGk+jZpwgJaqHoaiMJ0h06hTa
8o9M7gZWqUFqYt+62oORfa/oer8mTToe46yg02Ro/V4aOnXqpnPRPLLJ7fau2gqwaGweaxXX51Ka
4xqxxI8SZ+1xlIa1bfPA3FmsjXTFrLmSTXN2akzNjpasalMJFDMlWSDW2K2tIg+otwegxRz3e+yA
4wwjogeC3NgGhg9JIGkOOKsLmF0oKiSFglUyNrTAUEYeMwWsm4CvhkUjLYfioJVjd2nHCUY1K8iU
DDYi82R7GSwjwB09O01rr7l4/BNxW7ivTVdVdzfWyrs9mDCWZbfVer1aT435Ln1SZf12jC6TjZHT
UrRc+R2oU09X7RDlAJtjY6tFs9QyNZ+LocOAkxIenzqDTjUjWYmwMEllCWsa0Rpsew1kQVr28ckz
f41FDPjOQfwfFnq3G6Q+cBbo3jvXqs44+U/RbDn5u0n8cgJqPR8cA6/c8TibcZpecvEW9sRoWDXt
uQwKDb7Vyt7WYw/jQF4RdwS3qbuXqKSuMEVuftkRHDKG9aar+IamwWp3TCkAM4J79+kl+VrV7IhD
Po2ZY5zSLvaffeauhYYzWtR9sjOt17TrUDB3vX8smXGCUvU0fsQp3kP9QVNEDqJqnxOJ7Te+negg
YFkq/nbThL4IPcrZ0efc5RDcbgUWR8ckvS+s6LWti+E0jsafHvbVbnEJyhAQnCF8APn1PMwCoSMh
/Ztqk3VNLtM6FNiiMhqjax1NHlNfdZwdpb1wf/nMjhCcJwZhVMWzUSfjJiN+2QuqH8nsvbTnUMag
7Kh5dhdlhcXFdqv3FPUrnpH0ouZ2Ry+Ff/UDFqNxLaeVPkaUcGrUOQOyF1sE8jNwKf3VVmRswS0X
75VWH6ArQeOf+TzxiIt9NoF9XbLqew5ja2WkY/c+VslPr267x5xS/NtUPi5H0XkdMPPhbrOkxKYo
o3d+P/TTWYRuYmCE6TS61wVylJt6sG8ba6K/EU+XL61S2bTRnTcUUmytMfNGdv7oKkWYAQG3e6vB
M96NqX5NTEe/8sPT6Rew6+cMk1XxNgwgDRJH9zaZHyNqF8JJz7KqcB+I4XFQH/nUm7exTsEzOZ4J
CmT8YQcNmY7zoeVKxwcVJ5PE3djUWx6cpLuWQ92sjSE0N6jVxjMak0bI7CdazGgDRZI/pdf1G+Ia
kye0aumV4L4Ht5XW1rfaEpAtyfS6lRew1tJ/L3HmI//YJVBmaBH6jJFTg4v0hgPDUnuGXuHIK3Ak
p94xzwx2qkuKpwkXy6NjVDD4uuKpt6wcvaumdnb1qze6GAPiWH2q0Pipdbm/F2PcrnQPU1ilEEWk
Wm+e+jpynwdQGVs/MREuqeqcV6iJmrF0PwUKeEqowDmqlPihFhNZ502oEvO+OQj+TLdR0OFIE2YZ
hO7o8DGPIEDUrDFn5q+V1pZ/A1Qf3DarrBnCh7ziB8WU+5x6WfgQWfoFAKtzHAYfV2KmZQRd88Pk
7Nw+F3r+Qfk0e3cMsHu+jMkFLvuJogARmG3RGxuE7Px/B8nonCOA4LxtveYaXDQM89md7vf8QSBA
97TiFSRGeUNKHFMw1mnhtDXZp1g/jirUtQ+SVKyyfbc5r7+ySASpmNrqlrLMPVICHTZWMmgH7F+w
uPz80Z/6/B6g2UIlEwzlZ0y7w4gb7dyx0NuyTPDejNp5WagidgnOR+rdaycKOq/Mhghwqsz6rFoU
B8ulmlPn2eb3iO+NxjTWfb/oznpflsjBHHvXW5F7JoRVnZ2MrCyXLoHHxATQovignWIdo5EKqLIH
98mcs5LCynqPTcNfxXWH63zenTFnXWKIQ68z52FZCfpMFpvMbuVdA0n6PPY9SeYTviUWvK6lGajz
Ch03cj5egkmYVxCJykmMm5a6xq1z47ehS4LTckjXWuM29L6NHjQVABv0Dw833w25prOZkT2nvuvE
q62Bz3XkiJuyLg/Lla6e0Fd3hHhNdevcpzQ1mkV3nbfJu70orFtl/AZX3R6cefpV84HgByDPZ+gC
SYODDeXn9OvSsjsxJ4wl4UGs1ta9bWW3rOm7Uw+DfEffX3uLLPsR8be2oxEfnAvCNmSBJAUVd/44
hqUJtlD3L2YR+xdIxP/ZtBAwLHjcJx+mySaj1UDnCCkR62hwL4QG6o5/6TBvoJJGkbfpvZYoHX0K
DtJtQ3TBnfgwKIxRpbHUrvs/zJ1XbxtZmob/ymLuS1v5nFrM9IWYRYmigi3LNwUHTeWc69fvU0W5
bcvdvQ1ogBUBFyiRJsXDE77wBrO/zbxIQok2G/XS12DRRINhb3xmIZGyGmy9aMr+iLlcJcoOgR48
EmgxgRLZrBRTx2IqYGbFCYLSVhyp70elv8MQGzgUeqvfdV7CrC8vzHyKZBrnetZTi4d42Fu5dwzU
ZIOWc3zMcyvZKx44PnTyzpVsIqdM96iWyGXqh4iVRk6yK4zAv0P1/d9+acLS9a/R2RZX1oTF8k34
bVCDd/O3lE44E1mam+evMMiW8zqhkZnTfSJXy2M9O7ht8ZAVqX8xy/Z4FZR58IhyPUv5BHIdKIN9
QAa0uhYuZdVc9vuap59T4I9285MGxKUuNIKbcMglvDoC30PVOpA9Ep/gCO2NPEdcdMBjZbqYbX5f
gInfmJGp7cfK1/d1jMCJabtfrH4URMixv8d++D2kRnGcfzUSJiWdTI40ffOrUU3eNS76tIKNnQAg
KNZ1WaD1kVfxptEyUMymFlyUgBKzISSlzU1l1QgTeF1jyAxAIqYCqVzRnBwPgJFY8emTAdriDsnO
fukNrB97QO4Vm8vb+WJ0D412c/oSYmuJAnqwA5KWb4IakqvqiQ868fYXbCDvSZvkuzwNHOJ0ioUj
eg7Abw1secNPiE6Wn9kuE1w23eg2bIMOGAekqjK0zI/YyKJYUqF8SVZt50F/CVKzXAduHK5tH0cX
bKivi6yqbmwKgkSYNDn1LOQo5qfKaXcjfhK7qooxFZrYAEGgiMscl4PTjwD45eX8KLI++rv5x/nR
TFR3at9mAHeiWyMrgg+xM2gUBYvgYPexeoGFLf5oTRXeOY9NOcJsSir9WOdkV+jIZNuOA+FGo1+5
8DK1/6I7j4WRp0tFIHvcOHG1HyrVQScihUXXjuXOqSOX9a6m79XYGzasE9CD06NegWR86ozHgWIq
hQ+KNG7dXcGipnxBGY+ud90usolQUTcQKgYVgHsFQlOGA92p1vV3iqps5+fPz5ovyfT8Kh/3ai4A
FQ74g1p6cCPdRr92p4sTRvo1C47DmJjbEyn2WIPSIr840ncY0M4sXVTnTDnoFC7UhjI6Reb53g+X
SSLACnQ7xs7328Mvf1bblJPn++Pzf49ADOh7qInYTndlgOdWNiKv4/bXHbH8Umihf9HpmvuAh/PW
LJvxDt8M7ajS9UKrw32w8Gxx6QYCRa2IvwYH1/FSeEja0i01bRzutMY3PpQN8lS9VTp7AqXJklzU
S8tK3UszDaNDOvDovD/EAJBX1PDa+y52uwV8Shftnhxnl9aMdkYLcTD0jEfi/obwCl0aeiiULhXD
XBVDSt86N8b7Xqcq7/Vh85Q59/ZY3RWRbdJDT8rjWPflUbGsd9Ca9Yv5p/mSRF28ydx95ZjeVjPi
ZN1R8Hr0/WDvJz6uYcMmLll3uMha28iSORIAk+ZNjnCQSdUZvzh0xyQcndY1jNvIAXgY6tCBTyYg
WQQNmK74Ze41GJEpD/jUbtLpPj7i1JPtEBiNTmnRKKlJ1xGVRmT2byMZfmwtd63qHnr7URtdWjky
2W2CPCxcQpw8vPy6S9qFClbtAL6aAnuWB+enNy06/yFzHysEYJ48W/mqVm3+UEcHFPwXnpndfFeK
CvXK3KI0q+50g8MfeDo6IoOur1O2rJ0AJAN8tsCGXuuAy9U38KTC922pxhuhC+zU4NqUvoE1zjCq
l1UqbufvcpCOv7EKx9gZQcaHAMPwrlWce8vPhgd8LeoVoqHjXg6OcyhoMsEFpAgfINEDVmuXRlYF
sZBI1dcbZRHV/lM5KvY+dmpOHIFfIvllY5Q3UWaEa1Sg5NRU2yt94JzbIhdLY5hP7vjBZbJsurrp
r+Gx8sFKdMz1noiyb6W+p3Ss77UkMrZDC/db4e99kOTqTWun967eakczi97rho4ICcS15fOWneGN
ltM7TBVA5jXp/n0KMwmRVLKkusK3PbDKpyo1yxuANMjfUWhaRygDYO5u1vs4SMGpmubwgQbhqhSK
vFcpRixy3es2vmYlx2iKNOXnTAzK9fwLgNLxqnPCL7TU/UuIBf6lmC42UPHzok3wRjUw9ijYo++a
PHwccgVSNhquu8RGkM4pUI10kH1PI6keIhREqMT7paIvenKvtaqY+DtaCV9muUh7nS9EGzdmGThb
cdc0bJHKxzRNzGudShTQbYBUMDOy9xW+HCjoeWvhKsW5iBvgI9qtkLi4oPgZW+4lfUaUGU3BKvXl
TdryKUzHAOoA7m6rPtDrtxBWAngngjul9tYlkrLHzN8MY6TfNuhvL8MCymgpHGgpY6GtosGSi3YE
0Oij29eixrnuSvzUKbxgbGURR1EhO++qglZ+70M6D7LPRhk8dY2uXni5+CKraD9mDviNcezWHRT1
B8/eqFKnelLS0yDGXThhoXJACGVN7CNWeZNE13WgfBVa4K7rIrgKTURzR/+L6pb6+8ztj2ZTvDO1
ZLjPqljZFVXxOUe+cheF2ChTsQ0XagmqUBO1uhpzQDQyaTApjKKQJJM6wKiq7ieXXmHpb4JMaY9p
4+NPWcPfcLSuvKJLU26bnppG7yfDwW264YDsT2m7q6BZJ3Wc7edLQAfPslf5B6nF+kUfd+RvEcCn
q9mvpOhkvwizSFvmitNsDArmqMYZd6FS9w+UWbwVgD0Ui/tK2+WaWq39WsfUC3GWa7VFPne+WAJX
XX1o1mmWuBeSgvzp4nghhpPglehOBf4VDjUrCB2YIwnTu4qmy3zv+2V+mqLkKxfZodPTCkSSOsag
fX6yAvR+kznGF13xlX2Rte6+NlvK87MCqpUXdnk+P3S6SyCxTLTa3c2/m58z/x+SEXwm8SABBkOz
dW6xphh2llQPmrTYWlqm+ocITsZla/fjZaIAKIjkXkxY/4iaA0o5lDnSBJk7xcZCguz2PB2ovCzC
CEKl0ekAp1rQ3Y4D99K17ZiGpOWsAnIs9CyUlaUSMug1qyBx1esSOWCQQVm7qScEeal8odGi7Mei
3QRtG1/kBprWUmq7+eFmApyf7tHduSpFo+57rCLVzN02ZmK3m0HUa33jpam4TmrVvQ7KzmA+iO3g
pwAuiA/LpWeEwQJlKQUoLG5z/nhEiBCRDwCGV5HT9xcmvRO/Nw+1DU6ghZyHYI4nwvzgxxeiR20m
NhIINUAmlvmo+pco+N1G02e2iduJ5ytSbU9c5AXSyzF1w4WOhft12DJ6RVvsjaJ+z16QHtuQWNq+
SzUypSQrkcYYy4uxYfePbX08JJmvHk73pDOurAFPeDtGZsTVTGTXBZjgKLurNKSZIpuWX0uqd2GK
CnDQdM+Q4sYutGvXG8Jd17dATmgFtQEKBWTlF6JeeB5qQU5TJ5cy7ThknAqROKiYSFqUITKisv2M
kcR+UuK5dgMDw1232veT4OEQPvUR2h8GAhR3qUMsBzwWXRUa/XcJmu23jaGgiNaHELhK+d5Kk/6q
SCVUulDKPZ7ZCMaBtAxzH+XoEkynYaj1UlcMceUhVwFsOO+PteJGCEjlzsLrHeeDQZG0jw0Ke7GV
7vVodN6XvQQIgA9S1jsXeobeFPTwbR4V9PGSpI2uAp0/3ZsuDoUc9BoK66SMOadS8wM0eojApgfm
3zU9QHqKlZc2LlFXiR9tGgVGoyBPvwzA1F/O9+ZL2xsCMDbuBG7bqvelJvZGGMqlbGEPpi5wlvkS
/37Ps9AFzBt/JyaaxTjRLIrRG4ALqAplMLS3+6BFwch3lmNPdzMNBUZUlq8/aGqzBCG2gd153vSQ
3Noo2QetOsAj/mbT0MvaXZTAfdYCZDpGWoa/rSMfPd6+9za5zB7GusuQXU+jQ1tV/gpWsnJujUO3
zI02PWbJvVRkuQsQ/+vO7RaOEgr7CYQ5co0OeZ1PQFXQj8jcJ6uIjpZFy612EEW3qfReRYUMrghe
el/TrnVXM/ZkP7BicNtBeyY/17rY/6Kb4bhwDLc8GM4Xr8TWayzzBFjUfE39g67dzn+LO2TptciB
bnL4z5cWwvVKBeO69MfiDlXZ8qtTmDdGN/gPHgS/VeT3d8grDUeLIncHHOVG0Sxxg3bv0h/oTC9o
UKHlJ8wuBtQ84hHeShASmriN1fZ2ToDnVLiuJmF4tYqXc2moEtrGmwTfkZEAqZm09xgzaVFx30UC
IdKqalGeBugRUOC5kKZc+ZVS4arNr9zp0ov+MYPctYjMqFlbRBvnoa85B2xJ+sveHw96I/JlRd3n
s4nmbmqeKyHK0UiDE/9+v+c5XwMxhO/jcLyLVK/42INepIlf5PDyia6DoDC2IR9xDbIfk7CgRFYe
LBkwjHZvWg3tEA9QBAnEh35E0BcI4J02NW0yCvYLnOjqWzMlkbPsokWTUf84p7PZOChHNd2VAr3Y
Mm6Hj3WANJcDxPpaicb+WpY0j188EJmpsQuQfEWpjGLsJNAVTpQDu6kaGAqXqQ2vdiyDryirdVdJ
RKlO3hXDJJcZGnDETX1lociCsYkuIEIP4wb2rrIE7wSbIa37+xHMyFTcgwJowWJyBTAL+e+x71o2
iELeJwZbeiuCa7Ovu3fYN6nbLARBjVDCeWN56YoGYLPU1KI41iWEsDquF0bThFiMK/KhprkWJwHH
2bCtEUE7Dmbe3OP5mZu7NtaR2hlEmaF04x29RGdGdXgnXRpjL7a5Cj2m0nT1shYKumZtddVMtj4i
LT4NWDlt6EFWV/PvbZvqqwKJdWXUurwJFU1ZQgtvVgOElXAREMpWMRp0lRxYwTBrs3NfxSJe9LW/
7yMoJR2Jw3lUZ7f4RNCCn/a4nAINtZB65PzgBF/AeWvXWkwRoJb9iMZtDtMJNWv9gp4+2QCEkqFO
9Su8QuBZxlAbEvpodAgLlMvGojgUSXSfaBV7Q4QRnkE0qUcyv6EGkcBkwTGs68QNIrPpDtQ0EqGu
u9QyrbzTMwlZuolbdQtuvT8aAt2s0ErPBw6xC8+IjE2bUbJzgxhvVcrLO2yi6ksXhfiN9Izkuoj9
ZiWHrLgdk5QibEI1Gw0a8zwZq3rtZlq/xgbDesx084K9a+MG4H1CJR7vgROmu7EY60XTWMN9pPts
llV8V6EIuIEOn0BqkeqlVKjTGwjiXDronJ1ramZDPRICjGra0DjR+3XrSBCaTu8CZ9H7bSeIYlIf
fsVo9tmNK+QqLoYCKqZTrwGbQqe0Gm3L0WjSTCuNfS1FfPTyighZ2h8KqeOHFCUjUKHG/oDC730n
FJT+nQqWkaKtEhKKh7aREypkgPyLiQ0plE9vlgsGhdTPQpwAjMy/q83cQbXWuGqzSZdr6h7Ml8bX
MH8l0LnKG9TLnNhw3gExPJLiK3C/cnOF48/tEFTh3qCFvbc9uIaYfdBkGKEfWsT7YPXz/qJOAWYS
Nxy1MEdyPEMjyreTqSc7OdmMaBhFOsgKI6p2Pm5gG9dPADLWrYqUhxIsaHynJRQzGtV93qE0kbRr
RbGKZVsHOrLzLbv1tCN4RizXDMwtMX2N5VTQnNRv9EK5HTM32cS9kt1rzoSGkpuxgDnn9COK7CU8
O5QEs3Fddc3HoRPlHrsSKlzTvfkSW0gvCN3bzr8fw4nHai00chTYmHHtXM4X3/CzS69g0ojoke4I
YtDkk/DomoPsncfWboKV70X2+0bDY1yt+nUiIjaZ3AkOQTAGh9O9Pg0PWT7Jpo5b2UnvKkyAr6W6
LK7TaIWKXbV15aAE55plAHkNQMU4zc0cDzEMn6vBUy6tJkm2mWOBloqAefCdWoRx/XB0MMNq3Ek2
bjqcS/qGywgQ8i6utfwxclBGwpqku+4yGPkGWyvwBQIxT2V1AYgzLfQLMt2+8XrTpttU0OSpkMQI
GJoMRZCV6qACl7tutK5TL9qDoS7XNcXYey0DASokJN0B645SrlxfOQ8AmF3wZSEBNhrelYxBTead
tbdcJ9qigo0CMWqR+1pvmy1TjHQSufhCC50bx6IGEpkI41OD6gGMo/3q2SZ6bcWxRMgIs1btI3hI
LKsQv9wlienuaJu+r4og2SCgNm7aoD5CRjAOkMlRYzeL9rFo+3VlIpELD+VRRlQ3cHDA3TgQybtk
LHYuXh0FadIjYpjNeihr4Hu88X0Awh+Z+wyVyXbc0bOg45fo+WPo5rdGcudbhCK1g6GEk+sXAO3o
ifXFAUV/dKJFQZuP4gJ2gE52wDUXOVg1/6pKbUqbokVDZ2DfB1Z7c3qHIkTU0xZjdGnrVB1CggKg
oYkDpbBOrkaNgAZ/tqnbfmmqbkibZgpTXARJdyhcUAZPfXwMOEbOI2n3yzwHcoNcJ3Rk1fHA5rgm
Ra8ifi/oAizVBNhmBI1wYQoid4Kjz9rcJnVLCy97aJl7GKrdmubv4+mnHPWD6RsMNGwBOpvX6WCm
yW7UwYAq8jwMx/QBGo2JHKNlPqA5PtV7UG/MHIA62aS/QRSfXaHEpkBv3mkN4oHIadjrxqKGoDaI
RyRRGeyyOHOP8OLyw9BYSx1U6hJEFjL/Hbsmxh0Y/zicF0Yp4k0JufEhwP6s1lq60GiOYTxMFxUz
tGWjw8Mr3E/ITqGQOyHrFdQHOLky+9LQUHelKh5uhQJlDE5k/ZHO/8FgkRR1/WDUcbpRAgcLCERF
yimJLvtW2cWkAPkkvD9fYjMf9q6PjfjkfFGRX5z7TkBBW7Gio99UB9yI4vNAwQ9xtFSQOICQgza/
C3HLWFb+aNxOtlXofakTIHAotyLzqB0kJtiscbiMgTxs9Ra00dBiRmEQQx2NPCt2TjNQtsJy9Tj4
QCytvroyUFK7j9BCv+h6voz5RxxD9RuYtjABUX3HczZb92qsLzLwHBDfmniDIQ2xBgy3EE9rL45m
17nq6NCqRFpEjRZWKHIGWXkv8aFYsveLtQfGf1l7dr2tLEwhG2hz+CwQn1bSyzdmOiKnO/34/dK2
dHJG1fkA0gMTwFph7hea2GhNzAT2Rov3mSq1SRfJdSQ/Y5QH9hk3rOtE8eqdYftiY4xoZudO6a0s
0+wvtKwYLhyNEDfV/A3YaQ3dWyhLjYFHkJ077r6Q2ri2FPdp/qZQF6ZEoS1HozA2tg1KYN2XAF0M
CW3w3NOMbqchYh5Z+pfArl2OM8s95h5kXaQflrqwA05p794zXOPKyRFWcovoutIsHLukGhqbqITf
6uaI8jSQQLxJSruvSPdql9o6skctRfpPYYRqSRYjNm1EdbQQsVJf2qNWI3NbCv400S8USgvXNZBz
QonyQdgsfnej1lblL0Bj1wCT3OCQpvU108j8iDlWCgBoCttak1PDSzgwvqeM8z1yAPYztBIjxEpu
ExAavlN97oRe7vSRYhvG4RcIX2Guxde5QDEdA77JKqcyNBg2yE5XiuZfxxFCMYBpd2DNCJelby3Z
ShCV8ydbKiQBsUHO1WXsVdYWENq7snHow2PpG1klJ3yaDFdmEnxIIfNdhFXS7Kl9+Jumq4PzubtX
Q/daukBcH4bUQago/vDXPms6Vuc/+sNOLmua0HRLSAszLbTbfra609Ve19q4t3aoAmx7KJIC78j3
blmbF6PVVcvc0kgragUJ1npw9kOQ0+UeClbSuPXJP2naK+4yhZP0UdHCC9OkKKkWYc6Jg4hTSBp6
ZSTP7nD//aX/H+8pO5Jjella/fZPfv6S5UOJlFT94sff7smms+Sf0//5/Tk//4/froIvVD6yf9d/
+azNU3b4lDxVL5/00yvz7s9/3fJT/emnH1Ypud1w0zyVw+0Tm0P914+ePgcfc3qh2Zv9PvvlJf7W
k+ZP+6cv9F9P8991P+RP//pHnlX1p3iRfX36x/Pvd1//9Q8UnfGbwmSdjV6Xqq6auI3/9y8vO3+0
P305OKJB3XzlTUzrzJS6CbUCZ+Tphm1yDIr4+WFF2Gc2hn7W86M8YX63H8b1z4bjlz/pD4bsr5/z
p3/+aZS+jYbOJmnawtYcRkOyVl41GpLir0RWeh6M6dP+NBriTFOlalmaenrcenOjITX8ogWBJIVO
Q3/t3ECAATiwravzDS/wn0bDPLNVyckMx3O+ncb+Lc0NaUiduSv5Og3x6tFQdUc3hf5yiZhnQpMW
yHfnNAxvb1KYUFUs3aQzr1uOhXPqq5aIaaqmbkn7j5eIfWZYOlkOk2++MVq825uZFByeaETahj1N
a75MR7xqNIwzIXUswSa72Z/WhnOmq5jSyG87yelt3s4wSMvE7FI3NQ3dFFW+8hQxzwxV0zRDe/7S
+bQ/jYY8M0z2JUi9p9sbHA2k/nS+LGEJosTXLRHjzBG2TUz5fIr8Ohocp6ahG89L6K2NxrREKO5z
zLHhceC97hRhNFTOCZ1pNt8Y2xdzQ4LDZ2bYp8exPX5zG4YK4VnynQoNjPdrNwzL0knTn5fCy9Fg
3zCFif2IfJMRBtvndNDZIK+EbvDvdfGWcaZZeAmyUk7fPa/209xgNIRUDak+x59vcKWQhemc/4bh
UDw+/X2nlOj3XOFvx+LGGQE9sda3WPzlvuGwy3Kg2Oa3aPwNrpTpMFENAe2NGPSVK8W2DCgfTLf5
9utomKqtM/YkwNPttGe/nRNWONP+CbCDFM0UQnvtmUJeYhDY//G+IdUzlhCaNw5B+lvbPqkM2oRC
FrmC8+phEDpbsKM/x9q/bp88arJNIxDyRicFKbtqki9gskKD7JVLxLIsNkfjeYm8SFeZFOhnsYjM
5yXyxjITDhN9jsZVYVvEXa+eG3ISuxIvQnFGgaNbsD+f9pG3VsKYMxK2TL5Gh8OEO6+cE1RSdcu2
nufEy2yVQ8Q2VcbptEDUtzcnEBIhOrYN1TA56V63bU4lCtNSp1ebbwSXLwIMUlnKPc9n1Vs6PUz7
P3uWCjIO608yEiYF29FU5zsN09ubFP/ZjcKhYqXbUELn24u6FhuGoLiOze3zIfLGMhIqwEJIsiUO
U51y1CuzVSrAJotAV18G39aZjW69xtZ82jjf2DCwb4KPVLUpI6G+9doShkGhm7PUfM5C1V8nBRB7
JoX5fIycTu63tGFQ6CTwhl+Mm/fr61rkoIbJFDstkRdxFkvE1IjxTeP5TD2F+m9mNKYlIimAU9Ix
CcCpYb/qTLXOpgYJedlzofvF3BAWiZukK0eQMd/eXs2TvU4juiBLVaeU5FWjYZzBhLfxQ/vj7VM4
U1uAmvu3oPR0gr+puUFLiz6JQRf11QUd5gbNBVtOudd0exlvsYuS/xFiMD+m29vbRSkEOxTsVUJG
jFpeW94igJX0Gv5kpThnwEwdSRp7Go23t4tOYdfUWqUqJSmDvnKlUMKgnvytXcirvYg+OclNpM6f
V9LbC7uInTWsxaZYg1n8un2DJgETg7IyL/PTMMgzYbEOeZPT7Y0Nwynemnp/JNrEjPrrhmHaMChr
GfaLPJVThKI7QcjzZHhzmRktI/icKl8i1XAKwK8bhqktIBmIP9s35ZlNgEcG+LyTvLHm8lQI1yck
BuUc9JlfX9eySFRVDtbnNfBiiThnYmoZEJSd4rG3Nxo0fe2J+80yYWq8dt/kECHWtl4EWoSdBiNg
8thpGN7iYaryh5OYiKmV+OpSDu23acM5TYqXoQVZO8NE7/k5Z/n/mhSfviLuAH+yBlhZ/whWIvq2
/+Yu8eI1viOULPVMFbyM+KGk++PpIQm+kbKnzPk9HP27BfC/EZP+jupa+EH8dQZ9BU/VD8ix//MJ
30BOv77AD7Cu00j99NQJBXZ68e+osN++g8JmSMUPj3yDWMxv8/x/nz/fr+/8OyDj14de4OH+7An8
ZdOrf4mfPpW//S8AAAD//w==</cx:binary>
              </cx:geoCache>
            </cx:geography>
          </cx:layoutPr>
        </cx:series>
      </cx:plotAreaRegion>
    </cx:plotArea>
    <cx:legend pos="r" align="min" overlay="0"/>
  </cx:chart>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olorStr">
        <cx:f>_xlchart.v5.15</cx:f>
        <cx:nf>_xlchart.v5.14</cx:nf>
      </cx:strDim>
      <cx:strDim type="cat">
        <cx:f>_xlchart.v5.13</cx:f>
        <cx:nf>_xlchart.v5.12</cx:nf>
      </cx:strDim>
    </cx:data>
  </cx:chartData>
  <cx:chart>
    <cx:title pos="t" align="ctr" overlay="0">
      <cx:tx>
        <cx:txData>
          <cx:v>Map of Specialzed Geriatric Services 2019-2020</cx:v>
        </cx:txData>
      </cx:tx>
      <cx:txPr>
        <a:bodyPr spcFirstLastPara="1" vertOverflow="ellipsis" horzOverflow="overflow" wrap="square" lIns="0" tIns="0" rIns="0" bIns="0" anchor="ctr" anchorCtr="1"/>
        <a:lstStyle/>
        <a:p>
          <a:pPr algn="ctr" rtl="0">
            <a:defRPr/>
          </a:pPr>
          <a:r>
            <a:rPr lang="en-US" sz="1400" b="1" i="0" u="none" strike="noStrike" baseline="0">
              <a:solidFill>
                <a:srgbClr val="0089A2"/>
              </a:solidFill>
              <a:latin typeface="Calibri" panose="020F0502020204030204"/>
            </a:rPr>
            <a:t>Map of Specialzed Geriatric Services 2019-2020</a:t>
          </a:r>
        </a:p>
      </cx:txPr>
    </cx:title>
    <cx:plotArea>
      <cx:plotAreaRegion>
        <cx:series layoutId="regionMap" uniqueId="{11292E6A-B554-3F4D-8A65-2BC0FB017A7B}" formatIdx="0">
          <cx:tx>
            <cx:txData>
              <cx:f>_xlchart.v5.14</cx:f>
              <cx:v>SGS Type Name</cx:v>
            </cx:txData>
          </cx:tx>
          <cx:dataId val="0"/>
          <cx:layoutPr>
            <cx:geography cultureLanguage="en-US" cultureRegion="CA" attribution="Powered by Bing">
              <cx:geoCache provider="{E9337A44-BEBE-4D9F-B70C-5C5E7DAFC167}">
                <cx:binary>3Hxpc+O4suVfcdSHiZmIRzdBgCB55/aNaICrdlu25fIXhhcV933nr5+UJS9yV9/ncnsi/K7kdpdJ
AkziIDNPZgL8533/j/t4e1ue9EmcVv+473//5td1/o/ffqvu/W1yW50mwX2ZVdmP+vQ+S37LfvwI
7re/PZS3XZB6v0kiIr/d+7dlve2//euf0Ju3zWbZ/W0dZOlZsy2H823VxHX1b8799NTJfdak9a65
Bz39/o3fprcPt99Obh+SINWDqi6D+xr9/m25+HayTeugHi6GfPv7t6Pz305+e9v5nwQ5iUHWunmA
trJ4KiqEygoh4uMHfzuJs9Q7nBZU+VSVVAXLWN6fl57uvbhNoP0yrW/LIHs6+DOBHsW5fXgot1UF
z/L4/1cNj6TfP9xfjENQZXw/Qjzbyc7/eHzY344R+Nc/3xyAx39z5BVIb8fqvzt1kmdVfRvvBZgi
+0Sd0eOHf7ngF6Eg8inWNExhvLXHj3oMhSKfUqIRQmRlf5483XgPxUGa/zp5Oz9eSfRzLI5a/gSP
o0MSYFTXtx1MzL/A6eV+v397HqIYFCSGKfvS+uvBqaxPpNUnwgk6RSRZpXu4tDdw0lMsS5ioWHqG
e6/VBzj30nwEztctj7Dbq9fRIYDzfJv+KLfd+/B8GqMXPP8o0xxMQPnt5AsienWCPhVRVSIYY/SM
2GtbqdBTqimifDgL17xRUOVRmg8h+qrlEXyfgehhjF4QfZ4QXw9QND0RL5590N7dvNibX7e4YE4l
GTz6G90EU4sVDVFZ3iP9J1P7KMZHkNw/wL7lO5D8JVN7GJsXIJ9afzkcF9L8BLFPwxGfEqxiYCnK
z0mMeArsZedWn++4t7EHMT6A41HLd+C4ua23ZZwBUXqH03wenRckp0EN3DTdfkkrKwENWj2ryN9X
yp2FFTFSnxnnkZUFRiqqQIEUYEu7D9CkI7+5l+YDmE5ft3wHpk/a9Q5ED13vrMwTDVps8+1t+gWd
5gxZEnt2XX8XTXyqiVRUJXSIH97EF4p6qlJQXREuevw8T6O9hoIwJyDNB9A8avkONPWm9G+Td+nn
oevXaC4r/5ESf0FLa50gC0b9dcT4cY8JlpZoqqYoyrHHVMVTomoimNgD25Wf7vhkaR/F+ACOC+lV
y3fg+IuW9jA6L3r5lS3tTAWuxj8RTAlrkkLVQ8D5NkLRTlVCwNQisre0gPlrS3uQ5gOYHrV8B6b2
bRLEdQbW8h229nmQXjB9af/19BMZJ2TybPX+vrmVZVkVEf45pKCmEqRysETQ3ty+VdO9NB+AdPG6
5Tsg3WzjGLJp7wX10P1rk2s12zj3v6ADXSnshF59GqTqKZEQxCLaIRZ5a3m1U4kqMlGouNfS5xvv
Le9Bmg9AetTyHZBe+E36sC1P2O3wLkV9HqcXRT3q4svp6lyaniADYsXP8qUK1SSZygddfZvv004x
JaKE8F5VxTe6epDmA8AetXwPsFmZpfX7YpfnMXoBdZGVtX/yPSujL6isc/niRFo/xxB/3/5SsK6i
Rg+YvlFWRTslIpUkBR3s77Mv3yvrQZqPYLp/jn3Lz8b0aYxeML14mhJfTkmn9I8TbD3ryt8FVD6V
ge8SmUp7LYQMwlE0Sk4husEicKj9+WfrsAf0IM0HAD1q+Q5AV1Bfuc/q+uR/3Sb5/z05b6oKXOy7
DPHzkL3ga9920ba6a0ow5V8O4gWan4j2s+r8XYgxpG2BM5FDBCq+gRg4044lIxkin8fPGxp8kOYD
EB+1fAfEv8yZDsP0Aqu5Lb2m+oKQTqktrz9RaUVJk4givXWp5FRBqkzBOv+U/oIUJyDGB6A8avkO
KNd1VibgVE/+tw6k6bY6aK0Vb1PvtiyH//NOxX2U9zUr5lmZdrc7xf9yajvfhQifmVlSVEkhMoaK
3ZFJBkIsYg2p5IUwvw5bD2J8AOSjlu8A+dlJviNqfR6cF2Vd39+Wd+BnG+8rRjkzxKXFc6zx923w
LnkkPSbpd0b2reKqp1TRMCFPSeE3bhaEOQFpPoDpUct3YPpLacJHoV5rJ8u65DZtgzjefkEFXYiQ
bJ19ol/VgBRJVHpZOvJaT8GvKpIMfhWCnMfP82Q6pAz30nwA08Nz7Fv+BNN3qOPzULyo43y39uTE
zIBn1V8QvBmC1QufmUiCrLwqS+QvqjDaqYiAGUPJ7aek6CDNB8A7avkT8I4OweqFX1LIwxC9gPpH
eNt/QTAX6ByCmOdq5d+3roAlaJr8E2orAfOFcz9Xwb0YH0Dx8AB/qYJvUfy1rP3T6LzgyG+TuzJ4
8L6iWZ2i7yfEgOT656SNdsvEIMOA6VveI4M9FSGUOZjbt/migxgfAPOo5RFyP19+8iuF0aexeYHy
qfWX469T7eqEzIGZfA6OZLf+i4iQr3/DX9VTRUY7u7u3rNpzWHRIKezF+AiOr1v+BMd3+MXnMXjB
axakD9Uu5fvlAJuj1Yl09Tx8f9+KKgAWkgC0x88bYwq5PYlQCYMxfZoih6TeXowPAHZ4gHdb0V8L
OA6D84Lk1w44ptpE4Z+2OhO0T0QIYXRYffk2UaueYqIANT2sKBLfJH1AmBOQ5gOYHrX8iRIeHQJ+
s9rCyqHnMPBdKvoo2uuw47iPL6inmxO8+cS4QxUlSNc+LdN8Cy3UVURIDlDytFDzrbo+SvMBaOfo
VcsjHH/uJ39NXQ9j9D9FXedkcYLnn2l8JSTKonRI6rxNEACoQHEhGXTI4r61wXtpPgLq65afDerT
GL2A+jwnvp6WyuwEbT6N/kDWXYYlmxQdaM5PtFRRiESfFo49z6SDU91L8xFAX7f8bECfxuh/BKAY
6gOfuQhXgWwBrLE95NbBnr9O9+xKn1BIU9CrnUZHadm9NB8B9HXLzwb0aYxeAP3S5eyp+gcs9/s0
JYW1tgiWVsOeo0Ms8gZT5RSJKoQwT0r8RkkP0nwA06OW78D0ecvCewjS0xi9YLraQvogi7ZfMIiZ
an/IG/pEUf5+DKMplGIEubvHz1urq54CKSJYwodlnH+ivX+cgDQfAVR71fIdgD5qWZPcwar52/Th
fdWw/S1eE1+e3WVN6f3/gvWv9xU+77nUb+tb43Gz5quthf/+7NOexDdN/zLtsLeizgPs5pQ0jCFI
xSJBkNeTRAJZp+f9oLv+Dp0cMgnK1dO8+svW29uq/v2bAHubiIgl2AoqwwSC1RCg6R0kwvenNISo
KKuYaLAIDYP1SXdLfn7/BlsaobAOK/mJLEIJXcGQ4q+y5nBKAn8B+X/oVJR2p56ee5XFg5elz4N0
+PskbZJVFqR19fs3SYLgO99f91PRZRHO39+ewxJDuBz9V5LKTa2qSetIRNDmg5+vfE12J4oqNtOK
tIHuq+lE1KLzAjUKH4eW6OqIlUkxdGSSx+HAVc1NWB9ll4OXr2LaTQrihoaaCFvfE2Mr9BVT8eTL
WNnWRahLqW/JRaGjLtErEbNywEtatZoxVGRBaLbyk8gWo8RpB0llg6tpZiSHzcBSQRtYP7T4WlHy
a8Er80WWqfFZV6SJ4aHo++gNVpsLelmUDzF2PZ5Xic/aWHXkAFUskYucIYGahStdhUPfMVlDa7GQ
7wPP7y05FekigBWDPgsThFnmjQNTSGmgLBr00WvILO6J6IyuN/WINDK3LwfWYtXAuLuQqo7LYWRH
RGsYKRIDt7ExkOkQRlauqS1T420No9K28awrKUOqapDMM3Hs8mRMJ0Hgsrj0OC7sxqunDartkASO
14Yjj1F2jsaeVZ5VDPcqgSNSobCqQSHPguJSoQULWzItxvw+0IrICMeyNdMId3pNi4wNVY65EmRr
vy82Hi4e4gTnrJeSxHA9OVs1hNyEXrZWkuS8TkpkNH6aMSEsfEayKDLLAGOeqah1yoouPRpjww2V
hBVlMx2q5rpwq0yvmz42MQrcqeZJGldlwVYbeZ4ieVXCkCQlvVTGInMoTRErpUFvq1ZmQy7m37E6
prpbdv5CKVrfSnDdWbXoBwwVdNkhEvAmCC/zoOhtSWxoyUqBhHqZT8u6MRMh08cgLnS5j9JzpUpj
j0VqQ3nWCp5RVzgyZCrAvBkF242Di6AQKKuI65u533C1rxyvqiyC5JbFSD3rBteWu0HvpNFjoqoq
PKOu4Y/urZwBfeibeTT4pqdKyx7lZozG6ySS7nAEM7dhQ6zoQ5hbuVff0VFiRYN5VHl23kSm2pcr
obmvB4mP0Up0Q9Gp6o7HQ7YJY6llflgNt7WH/QvcDgBa1HYPXTNSXZbHRVnlhPkq0UBy4UEZInna
1PmUVjANC+rWejkOKRtp7LIUucJFpLmUeS01X+8DP7Ie91k+lDDvD5vxn//810WWwM/jxvCXg8d/
vuwb3xnO503kb6zyfq//k+n6lZPvtOcqgjQUbG2jkFiErcL/1p7TP97a8z+1frLnBNi4AmYczK+o
gIkGe/pkz2GRjEjAIO+yKLAoSgOj/WLPKZYRrJ4BcTRK1CN7LhMNHA6GqI0gWOX4S/YcCM4bc34k
OX5jzjW5Csbez1OnroTAKoXSFgbcsSzAZh36175InSpTwPZkGtfi3EQ9mNFSnWGxyVgueVzqCReL
3uj7nEtCz5FS8KJWDdRUrFF6oyjVc1mK5qKfWpHo2q/G/Sf+iPxZfg3B4KkaxLjgMR/Pv3JHYdNl
ieDniTOoTa6LQ44NMQo1FtYZ86lEuARzdlmIgSnWoVNFlRMS5XuvopSlcl3wBikCx3Uc8WiIU068
bOS0SBpeppHlo8idS75a2l2WUq4FvmooST3POzlgOa0lvRibRE+jEHOYBSs1inV1uBabdFVK/sia
XlmHsDiJyU1CbLXKUssdXKuthIlQPpSpchHgLuRDQVsehbHa8EL2h8geiPUfq4lE0UAXYKMawpqs
7HasvZoRf2JWsAr6SBN/1vpJEyFzJYMuabAOHNYtodfMCk5psJ0cCnqg+rtdAC+aiE93hXdotQvN
9kr6xKzg1I7hqwpEbnslfTJPR7YR3lryk5mMRArU7rUuvpEddPuYWgW+UsWw2G50arMyelSZJF0p
aCszSQSicpaVd0WocaFfXAvaROsXqN3I69Rnmc9zzyC94bcpL+U7SZxI9aXsYtaKHpPigEmt3sS6
zKaDwhuqRywbOPyzV6xcL/WGTzHDQFAYjVgEnRUOrnfnpxgbQsq6s3HdrjUzNxOj4rG+/+KpNxk3
sjxXQ32cjjaeguucSpftQ7lK9c7Kl4jdKabARh3pPsf6xUXBRwZE6LuQsCDj7VQwarue0lU9jazz
9q7rziLL1ZO5r2M6SSySclf3Ml7b1KltZaF4zPO4Br8nhRUZaFbxCnpvbpEusIsLj52f38vGfcsS
7utqzugqrbhgeBHcxpuXdjkVFv1dNk+X2SSbYBBKNtvyrLgNVwR6qlioZ3A9dfA51YkuLl07/+E5
rqlwDbrQjMTyjFAPzcAorIudoMEkNgsLHmu6EzqxHJCNxSayCyvUqR6znjd6oydOfjuYkZMORqex
flJA765+7ur0ew83LXjFEwMxgUlcY6M58L6bipPQaYzOGIyCET46xdldNw8Mz+hZxKkuOq5dTzyL
6AEM2U4skISnZsXrZWCMdhTpaQ64BEYMuGGdGNiUeK+TSW8mLGFXHT8LecdSPrCcB7rI1j9CHsEZ
zK4VprGbglFOQa5UH0HGhIOF5D3Ah3ZfXYP1O1xIeEuNzlJsbIfmaAdwsc+RPsLtUpgmBeDg67uG
NVN4NIt/AKNhGpdC5hWsngpcNoie2sSBaQ3fnmUckD2r5sgebc8QjHba2q2t5EZQMAH60Xg8leeb
mJVGbWzcJZ4oVjYTbrSBowma1DGrZv4icdKYAfuJnJYrPOAJzCNgYZMOaJ616+a+0CuT6ivPKqeq
Q3QQaelZ/dTXlUULj+LBM94NRq+3+mjqQsxTzYoW5QyVzmh2xm6uRIYmMmxHRmKQR60IDN90nchC
IgcnCs8SwNcHaFOzracFj87CdbjM5rEZm2YMA0gAjvCintEJMt1JNTJvinTPVifYpJP0InVci05c
K1uIvAVB3HkNGtzx1ux4bxKr1bNb1er1Xg/OfTLrbtuLdg0zZXZzczMfoaP5DeWI3dxV3PFBCNO8
qR3CBZApX3YWMNNJwEZ7NzaCAbNRMNRVxANrZc1KFrOaWRE/H5mv33lTyQimywDmdsa35+bSdLaZ
1YLqaoY39+bpJjdavpvqitXNRkMBUBIHW/1kpzoqzM6RpSbltVMFvDgvFuMMHtNKHR2eI2KuoXII
vNK5eF4ZEesmNRzP2DgrmGQotZGlumgEi3o26qVTOorpw6ysrNEOly4onLZwMEzYxMmQmYWWCiHi
1LM0fp5vcmxnCKzMXesENvjkVb3qLHHeWClobcZBhV09uhTOhXqhhiza0u9NaCWXhVVZYOvsxKY8
rFlRsN5WHaoHvHpUZjyRLWSJTuuxImSKaKizHmanvw4iPdqCAdFd23MQXEN04rgzfN50XIOYd9Nv
6rsSvsFWTph8Li/M0iZ6PdldSWGKtjAbgWzplU6ZyhCvnMKpZolTG4UeT11TPvcuUaaD/fRu4NGz
y34DxpcFBgULkeowHSfNZTNvdoZi4pvJvLXVVTulDohu1kZr9MagSwwGm2t6agl6aNRWzSVGTTCs
ljxJHDTBMotm/aQFxQHOByq80wakB3bpLPNlZMBUBqgHszVyplnapHBUtlkJ3DMCwwGlbc2EK4vU
zg3/qjZAUcEeC2BBd4oVg2PA+hKdwXyZdCZhjVkag1nNiplyFl8JN0HA0h9+q0e6QHmxrmF6bNw7
KeLqRow4Dxq2bucKYUnNx0tcsGKJtiUvIRBm7l21rtaKrCd6BDHjDYQ4sbdp5601ery+oSpcUVt0
Cv/ZUQP9VmsKAbdJp3B5I+htBPE7IxQuqeAmJOL5GbXzs/oGDpccbeFIyeGXu0HbzETbai0ymbB+
Tm31sVcfLhPZoDI6ha6JTWyQPz/z7vveAcnbeX6W+w7cB6Qtb0AqOdLVTchElmMThOh85jWMCpzY
dKoWEzRORBX6LJbQAK6t8F3pbeAf7iY0QGIYp3QCIwCPF0/hj1q6JgLvmqmszUCwceveFUs11+Gg
p6/X6HK8jA3MEz0/cyUjPaOb0GPtpDFziIJTQ2Kq3aVMBg+z6SbtfWu298nA1JsY6DC0Gi+LJbFj
A7omUzle0NIaulUBg06moVGti6Wd/EeHkIqiQlVUQxgybiqGusy/SQmiY+IKCcU/tX4irvCSHLTL
4e2yjVD22bHTpxASTlENsn6yCjVbCIOOUoKEKgrsOqew+kJSEQSeT8RVPiUIYlERw0JvRYIs46+E
kLIKuerXvPWt6HR3/lUMRlBKBpwhsAOxUbcbml4l6aKkNkmmfsakMx0vITtT6mAEswsptIXIBE4q
IFZ0elkZkswgygLSc18Z9XWrMezpMpwsWcTovLwXz0TLn9UmmWeBI3cly/qlqyzymANjzQORjQhi
uTsxeVBT4CTUUQtTLmzX39BhHqGMdVQvRCucdWdgHC8Lnvusmic3yEa2suOzUmQo7QqO4k2b62ha
AXdKGbKjMzQtgaOIrOBio1dgVYOJNurdNuyAbPUCLzxojjfNZTTBdyO7yFMGPSLbGTNnAHdYcUky
NcTRHb5L17EZnWku8CIf6akGnQIfKZedNhv7HwICt0yMWmMxEMmrKgeKZLbCeY4llq7bAqyuIjJf
i1k3MC9yaqAruutzIf1+XV3lqx5cd8S8OblQHTe67woWTKNFFDNUQuJyPTasDFmXRED5UMe0jmF5
U/SD3ecXUEdkXTTJsc+i+ryqFSaNjswauTGk5rYZnSExhjj7nkB+MIKHCyDh54P0aCpvYLUJPP3+
d3Lz9O/kBsgOtWDg4Ce66cDMbyPwDhA4gAeorB2/23kqN1qFwncYn4qGemDAdbk3K3ipsiqumVCV
DEBJlzCqvWTAZbGZ9SC+xLoYs773bDjWKzc7wr0T4kkQIJAgYLqU7y5Io0eObGUBMHHZCsll50Nm
uCoNQaSm2tKJmvlGoamLtLvpithoosCSPHKOQuWc0uKKSo0VJzEvk1XfNCzNauZfhVeF3j5SWqKv
VthqwVfuvD3QelZvo84cWBXxFFyXvKR0Dh5Bd8HGR3owwLgZid6NMy1lDUCGdDxPVum5EE8k1Q7z
irW3imDk5GKYUTM1wJ8Ieh5bAl3kk9qCtHdP15AqjXapVhalC1AJ9dIXMAOVu0pESPtVE/WyvCfq
xhO/q5dBaBeGf5NznwHHEqRpsuyBLIAXV1lkZikLz9z+KjzLfCbV0/As7RmpmQovx1DX0cyFvLuF
ztCZMlfmjQmzydpRveSaabGBeqOLzNEKnI0nsHSa1jd5bna0dcQp3EvaeNQKHf+MyJYcXTXXdO16
+hBzGJ8YmFTKAieCNMoPyrpuKhOzMwMHHPtaAKYt61V8Ae6lnnr6QwR0JZwEZqBH4GEz7kcQEUP/
Mbh6GOeeu9IdWpdolqPZALpuJKzW8x4im51DTswQfoNHBSetAJWbhxCYGdUS/u0rnPdU75JlPcE3
q2rZWnmr085ssYkuy7Pakg1kdas6hzDCFXib80hjgjuLfa5Avr6dpsRcrQZt0iZTWnP/Wrqsbiqu
XargyTPmpmxYopvV6vzcGajdQ8jkFsCL8E0NtQo1O5PWTc5KjyWR2QJDa/C9KnGIOmUG7Ku2YOIN
S4VMsTgh7B6iyUmEz8VkKQSTS5m3i+rCu9a24kVgpjxYCk4AioJZLrDCjm+wzHPIWXU8EHgZ6XIH
uXQLBzZQCWIDeUAQa6kJcyveVJwSYBmtOXqTWAOyP94L3/3wIYtgDCHpp52V8//khBQkbyE3JEPS
lSgK+rd+HV4p9jYh9afWB7++e5XP7lVqCF7ygwmkL5/dOpwBZ77b3C5CUlp59N1PmWF4MRDsq8SQ
S6a7rQYikIEntw6nEGSMNVidBf4dXhD0K24dRDl265COOpJcBm7x2q03kjiMZVlhR152pRk68WBi
cl76UDlAdBJp8EIhnC5JYg2TIN2qxFTyeaDoUacr1A4DphQOyXkcZeBKpmlpNy7YNQPXViNf+woE
9fO+hhAvsUTXAKpJzuXaGsZ5m8+rcR6CSWBU4VLOMyCncm/uqj4yJKg6dQFsooNQuLksr6UzL2YR
iNdN4W/ZvwxnUWLIaBZC0nZSA9cXz3wn+UEbiJmuai/h9GaUHlrPaGALpccECG7aH1UbW7L2XcuN
eFd8AnYuTD3mQkzY6DXisnQJP6pWMhpaEHypwu6nvZMLSwwtGUwiWZKOjYUFPwOaNpnZQPCrB/NU
ZHVheZelavYuj8GDI77FkP6al9NOMYrWGFMbE0tBt/BnBJmKVDXJCpJXZCWU07FYJ6GFUptK6xE7
uDGllDvpnfg9vpPPRcwiZBYCU4xe00O8zDrIDClGJTChaR1lZMN31CKzbx9ypWGekNiV67GeQcII
PAm28h9Qkhw0pq7zH5W3S71M4uX+Kw6Tzucq+I3BDOse4i2gNqNO/S1tloqr10PAaHae3LjuVaqd
7bgQCD+C4zPiNVFnZWE0OnhcCO35uaoxCCusONpk8LrnaJP/KGbpDygYyDdSYVcxV27aSU9dHmoe
0BgeqFBOZH6/M10ypFD02ie2KJiD35raHMksH+2M3sUpvBUXZMlumgJoRgkUwo+qOalqp+1EMymt
crDiq9FdSXCo0lUI+sZzwbl64Ge2DyG7k0GE3OiQ9q+ZOI1MgIdNbic5m30vIl5g3lwns87sOWWi
CXF8Og2Ae2Qm5BuGXcC+WVG2KasppBmz/BLSk3Vs54sy4Nz19aFl2kSO2WioGZOdNDOTu2JT2Y0d
W5rT2elccFIrhm9lV7ZgqrzhmdFN1Hk1QEmSiz5356EjTqiVz8Qf9YxMVKueRYvmSihlXsXXoRDx
ESrkkLcboagZsXCeexMtZ8UdXSg6Oe9D1ldLKYG6B+W+6hvugijMXfiEuQprgJhA5Ekh+1dXUA6x
Ikjqobv80jN9b+dkyagngKuwc7F01KN1YO4IAqfAYaHwU61rz8l5CCnMsxD0UpnAzzhYvWQm6TX2
1rk1SlBX1v0bqKUMG3UhbgbbP4t9W9zkloR4ug2W+WXgM38iwpwUeKCZgu7lejpPMzg7QFl6O6hn
gsC8NRzRQl2GzJFqVq5eEYdCoka2frguh6eJC9ZtNCflnplAJzB5PGAYUA/mDXGU1vB81k2hX9D6
lWfCN92NwX+yV5Og0CJREVaZyAr+b7yaCAWnV8tfwDf8qfWLV8OaKsPaRFWB+uXrBSwqgg03Mkbw
IjRFU+H127B2+MmtQZkUqqBIlDC8ChZeLwrO6MWtQeUFvN1Lq18os8D7JP7k1iRwrDK8agR2cCFp
F6a/dmuZNmRpE5fUSQY57o10QCJzk7heNYrbCmD8s1plo+8TTiM0XKW1hiIu1FRcVZ5Y5lAxDMoV
btt0rfhN67JOIJAuyiioXOOrlZ6RCAVMxU3qQZU+Xwi1J96LniCULJCiOgef0ouQf8VKiddd3Yx3
aQVJy7zURB6UVLpwCT4nQp6faYEbACcsQl4oEH+6bujbWR7lqzxNg4DDq+eVJRIx8DUBEqVySLg7
9tUsjTxgyxhBHqoKisZjuKlANTIygRdExmBahya4DdVYIXoWJPk08jStBGtZIr0m0QCLVMrRp3rT
hH4EylaCQRZKsftRZiMN9KxpPbCTZVobai6WnllWgjYuWzLm/SKI0vSHkqjxpA3r0pHDVHDarNyg
UK2vxTR2HbUJEqI38LqyWe62dCt4aaot8pBGmu75YOxhZYLCPLXqblOxxLbrdvJtENN822tUKXUh
csGv5nF2BtQqYHXUlOvcldxJGSW1y3w5V2xhFImDenH8Tmuys7th4PKmlOqBQxamXhKobhV5EDS8
G0vChqaKQl52LQShYxtfCK363W8HRss0Fi7UVIznpYYhOhWhGiNJd3kkQs4hJ4s8SCZD0dhEhNKb
6kE80EAdWICbxWNpEDfRXaVdkhxKVCR1xNJ/EGEjMNCdeOtLnpWK6USLmg0mHSQ9Kwi0kgzsLFhU
iAz8BkISkhk5yCtW5aqRJbCIbtVyHytGKivXQ6FdplG16oRm0ahdz5RMNqWEAJTD4MRJDpUoBarZ
2IPySg9LX4Q0zCC467cedmEFC73GWMyZ6pbZpEiDxnBFpYACULS7SilkI3AlKFBUroY57ethlpaV
uEZiX7is1MJug6JOWCZlJlwLsSeu27YgK6JK4TrBiKw8WBARMHmU0nX2/7i7riXHjS35Q4sb8Oa1
quDpTdO8IJpt4L3H129idiXNSPfuhl4V3eqhSIIAioVT5+TJTOSZ8qgL8IukID1r/BTcJ67WEprU
aXpJUrU9ZDPXG6SPGoW06Mdu6lE8x3EB4lDZEyWSj0XJ7Ys8c+poqP3REKaDkPRqSPW5HY5qGn3k
/dL4fZHIICpq1X7pdfnaheO21Iv4oOpZhZIwx6KgSOlyiidRmvx24KSOiZw0aMCctPhj7kID175e
l685RvM1k/TEblWxKeiQBcMh0+rpnIndchhqkS+OxRgCr24yXaIIHcBf+TgCwoEIWGyNbESXSlvm
o9L2g0gkXQlKK+SmJGP/pcd6ri2BrrucYCwlBn3CoA49EBC9DJVLiLSNcFp3qbSM6oX8PU7zyASp
SSnOGqiFPplNMQePXE7BAoPdAx1KFN98IvNObqQJqassPqZBW53kOBIuma69ZzpaGkJ+yRSlsfWk
QVMmq2uqKIG9WqgQseo4OrdqgxXYqFCfGvm51Ebp2nVccc1hjEfrGbYGrTCjx2LUDQtkocmtWACt
hv6TV9KVqYOSjFdRyv1Y1f4z7rsTwXD5dSX9y9Z/rKQAdg1AyiIW219w37VAhHIV5isaGMQruvvH
SooqUIN9B6pA2GXxKB5/XkllvBtLH4+Vby0s/1aBaPwJ9/1RIP5x4rhxya8raVssUZXwueSiQfhW
iYcx9xoe+IjhVgcOHaPqM0qIAS7j23BQwUc8ao74xd0GkCwjMn/NNcmP0g1tYjv2Yq/iKHL5+mtt
JE+3aJ+cSxSIaL1F+3wbuANSVQXYnIdyyyhZqJtpSfGY2w0vFGPdYE1+cNBHmn5h64gI4CCJ4zET
zXa2EwuLfKvSAhNc9Gc8UZDSjhWWoJsDOJR/Gc055e9Dv8sBoSEhrc2ypDniYy5aAdrfaPMgyZdJ
LZNyW1/R+EfGDHikZ0AnZywiNeHRou7WU5sKMpyjj+yjPYLLs4AaSgKdFdGOEw9zi7Y60MvUmS5Z
QnI08dBF9JrH2mqfn2NKFKel+IQ2XT8QIJ9A8mevsHqi7bb/wqetIUfHTu74DUQ/27SKZg35MT1m
5/QJIkBKM8DYAk3Q9kGERKXaka4jgYuQW7W04onMEVUBw2MtQPmELKhnFMoXlBs3fUFT8AzBSqoI
wKn5M2nIio7Ne/TwrwC16gx8L9YBV/wQ8Vx37GiJVjv3DN3DR92h/33kms0Y4oTpAjTuo3Dm/XLS
CpZ2LLmVMzqNC5HTVxQwubQm8sDJeBy3QS26ePpZHG/Jm4o2GBpmI8tEn0fHC+XFK9Jp7E4o7rFG
dARZfQjwbztL4QtVpgISg7WCXeAIoPxN0E7mgCkDBraT7XfOZpCwRkDqo8M9xo6E+TZcSw3LABhv
z0FGVOQS2HtUf0hgdBXmkJqyXfQ0AWwLtiqg3Uylo5/uE/Qu5ZCF8VUZSxNH3mYooEUWJkTcpCIB
ZQFEs0AFWlrSFhWrYKYb0x4akEppLtEKyHZuLhpTP2rNLBunatADDUSRcNsMCGt86AP0FhDBTTXd
cuqmAEiAbycnxeBwGzwECY3VvgjiKoD7wjHiHUhkSWLjr8Y4DsQWwdfN2tewuiuexrl8bykVQack
F0zpEPBUOuhmBwZyRVoHbRUgkqibJAdPTd26daB4GXbG2fkrKS3kUfJ2SYh0wM6j4l01mCSRpHhH
ugzS4AxkBVPqtGimoL+lqof9ZqEz9I/ElkH7HQMiFg6fUCRh08c0Us1tgm9BM+d4P4ONO1J0JPBb
hU7rlx1JQdr5bJ1B8IfBlQHRpC/uE28PegsvYYsi8SUcDYrbwQ0DNgzm+gEJmROBxKDSdKT1jU/U
wdJDlNwmsesChCYWgj8ABBWBAIDNZMcClevzWDI8ExgMI47fUKDLCEyKREi7Eor/xeeq/VfrrNut
I6oUlLcZCnkfb8eulAM2jrZ4hW9FUg1uEnyLsl13u2hbghs9bRTxbHzKkYUxxiAal3/ySqlKaEqu
zFYslKIIMud/XilhL/3nlfIvW//WIYWBNlqZ4u8V4k8kW7ykKtJa7UH/oMAE6eeVEroIwdBQDwq4
OwmWw59qzrUWhTZH1Ay48wh/q0OKxupfas5fDl0BaPtzzdkNBrcIDVppxWdzCTz8oH3GagLgHUSl
mmLmo57LLRXpmIjAaXMRA28fvT9xoeDLALXk9y236+UHNmhkOqL5VwOBy0h2mM3Ond+ai4Lpd6l3
vMkvJpj5bnPBG0On3iWR3Qx2BiVB5nBgecRkRm76TDqnXRN8NmJ9mJTvLLLXycrmt9DBUR5BwWED
MD2mWDlWrYyEzit3RJrHW8nisVMluHYuthcHMDByi3/LT01A6l0MdGWlTMi0ueAUxvdSZ82FbxYa
19/gJ+FNQfNmgCzPYdFX+MULOBm0u0ZMse5FHcIF5UeSTz0LH/1ikAhx2mtIIXmR81jeBpVMKjEX
M37gYVXayk797EcSVHvgbV29y5P3FkynnDU6k0Vm8I5elsRorZnbJ+lEpvcFg3QrSjsfKN+ZWkak
wpzeje+5M6udbPWuwj856TgvN7X3upguZntRHiPwwYjsQhTxm8ft8BFsgtZVppgWJ9kKsUxMTPQj
p3WbXQEByQFHiWd3KAqX27yBcsJVamp8C2b4CFBkiTgQHED+CVYnfvHW6R1vUFIXr+YHnBv+zQxa
X2YwGp3IST/Lg5a6hubnh/YS3OXeA9saWHFKYsT+jWr2xP9Ud/oOAdA13Bg4V1o4w0iwbjwAMBKF
AWS152gENxshW8eC0ZP0Vfrcpk/opFCx8ROKehtLhBHb3EYXnQxUSNBIT1r38OuAhjoonQ9NnwDA
WwEwPjSaX3wXEpWnjvLZ5DnR2Cd2yXR04y3xmdjJP7c6WMkRuFcVsm1UfQJydlz6/znm+cKvONu/
2/q3mAfJF26BhZtEyDCuXvGs39tH6w3s1iCLXRq4j9YvdGZQP3AXJnBGEKTWCIxw+BvOpvwLwQ43
1kLxIELVZgh/pzpQ/xTy/nTkyo+Q+BMpRBq1UQsjoXKrca6RmmXGOt8buxU3TdqgXcGp+jMPBTIv
SK5UBLMoXsDKBzoXETUcPFns/azPd3Kx18JHUpxzod5V6nFJ3QUoM2wOv7Wx5Zkejse810FgEt8W
DZlz024ATmasC/TSHuvxNcbTVzWBIzjo54BvTLVp7XoxLC0vj3EB/U2CHoIA5m3W2KNx5ZfWLWpk
cpGhL/Yso8csJOFojlxtT8lsN3wxWWM0Dmelzc9Bs4DFseD5ftG2Waq6VV2JqKbHpNhCWHRumymn
7SQhkfgnr/y4BR+oSqoAu1jMW5SS//kqgKfZn1f+v2z9R40sYH6LuNcCzIIkwMS/XwVre1VQoOkR
RdCjlF/kkmunVEZWABGn8EMN8MdVIMG0RMZ9VwCArVwrMKr+BtoM7+K/rPy/HLr6pxpZmvqiUJtY
dBNhOlfqYrfDuOU4MDFHADCVply6VN9Ebb2VknmhoHhpb1LcKq7a6YU5B7UfV13sQaZic7GTi/el
anZdLSVY+fvK67XG5UWzFi7KAFrVHBqiJcZJ6sqLU6BYE2pwkRVUeFONVm3GWRkaORUHHWMqYKWv
KrORhhzF4LeSiSm6N9ANhj1KQiMJvzQM1DGcJ/krDgu1REPXYCNAYb9XoQc0njH0dzTQu9rNxkDN
7UQbu+NSnWJIasK5cMVe3vfR5HNBMlv8/NUuEatRAM8NsMRy17WbsT8HUebFrYx+mKa5cZXq53xs
QnAl6lstVHbOTRNQ3bWo4Qd0i/tAJ/kM/V4GBLyIIjAfB5CYdq1Ye72oWxWP/mVZm4DjrLLu7TGY
9+Go3GIBveahar2pn0Awks/GKD0MDopRUfWrXHCHonZK8FgGvsF45PJM8hLUqUIGz14bblPEm40u
uFHZv7VNdp/l3p14QBPQvi4QVXZ6stHrDBXEEiuUWyIADkaunmpQdfRB+4H9s1o3zKbGuXap5I4L
6CGlOHzOM0i/QxtZzcRnJI5iISJGL/bWf6WagogmGoLbZcUmafmYNnEV2pKR2koomqUq0XBKT0Yg
T0Sc0KNU2oPCNe96gI7rUHOeEAkzBKf6fgz5q6FYY8tlZOhBKlJiNSLKjD//2KgEjiZuD6AK+MeA
IS7ixP8VlQ5rN/An5O7fbf1bVIJDGe4Mo8m6AGUaAg0wuP9lbOp4aVX1rRo+lEAr9/L3HhhuQAKX
T14HlIi49EMP+NvaDJcsA6EKnTG4KalYwP9WVMKtNH8NS38+dnmF9n5anQ1F7rkOMdKvQ2LoXtSM
LqiHmogA9JhtFPc0n058C7raTNOGCJorAsqZKXoDySaRzQy0zSdmM6jiBL2OOFrfFeS7CjEFUjZ0
rnvIiq1CPg3NjDrmU719VwoTX82V95svMLeq1AQmA6Bm9mfZHXFLYmOBHG82DdDU8DvQDMCco6QF
w2Uo7tDkTjxtAtRxG3qaio8cvA/gPqpT8MGBA4m9z80GjMpgAhWKDBvB6k0lteTEW6BJvkugzQ2W
RqKetub9CWmK4uTZYVRv2q3XBdJpElk4Wp1Dr/E7QwQHP97k9yljck9KgSlP5bkcW6u1UgoKGh1P
LT2lVI78sdseNmZIvQfoKm64XcBKaPb6G7QYrIUGBJqJgdw8BOEfnEGpJfbGHPeH09chBrseiT8B
qoe/HbkV5LAx6EBiyr11XvnRPzRInE5ASs2eNyUR4nmzrqhaMK66Ry4aUjQnyOBnyg9McGe6fU6Q
rFQb2QaDk6pmaQZX/lmDeXlfz99wMKr4qlLyphHL8A0w5XLyFFcVC92H5ABaQ9uzsVnLEwOcc+h2
ViULZ0bQPYEJBqWKYHUM9EX+1OsD0jnIPrezzeNk1eplQIA0EJktCqhop4P7Aor2Jpov6ytGZ0yw
RjAh39GXN0Di3fUQhWwUE+/EwBiQz3C7xpmcVbQUQmEDOJX0z4U9gcZsIOmszQXQK1A9QxKP0MFg
cEc79YMYRS4P/RaOkOELdBDSQs6tmQHZiUpPX6Bs5m6C+UMvq+brtOw0WpA8Vnc95BCC4nG+/0RB
iwEAM5/g1Lp4IAr2r76Hydnw52Zv0K+IVU5R3r6+YiJBbwYeLB3CjrWzRKVnbo/2YtVma0J0E5qQ
eluVy0Han9vlyHDVzCfdNFjvlE6YdTuNAyPx2j/mR+HPFQkupS34uZPuMjdyq02HpYSIVx7fbmtK
ZC07Qb2g0GVBCiRMTDVoexrtjGFUdfJAweyOjwyKCz9atWlkgIBmYi8o5wh/iO0Y/JWGfocQVUBy
QMG7gOwC0h17FY5B0wCmTkY+IJH6ofKa6AKpVoUvAnQmJtOZ9mZMLhAHujJGdYDwSgCbNKCKW9kN
9r9qhVbqT8QOCz4cdgOkZl8pDu/yAa4YBXIKzddXiRkSDWSADC3G+3Ht2DLmuQzOJ4p4cg33qPrB
1h2tCpoY1Y2sCJqhAnNaBLdoPVz3AGz+Jh8gCfPzK8D+g+pitT9LmDAxNFgGuec4d4PsMd402yAL
AMZygZivZQtOumUTJsHkhxBwzVBtDZdxlzoCDnwlZU+kcUDLuq3iwRyDCBXY8YeMC1I2ycHpY0JF
Fgi6UGF17P7KMXwQtUHagt0NVg9plrLXPkQwwmG8gPF4SZZm4BV9q2EugeRJXy/wVDY8JHiiraku
VJnBdeC/6rqnRoCrCuB9Cl1T+ATHDk0IyemfyYeAg2eDK1ngMBOMYovOSo29tpZxTREi3ytzOcau
ca1Ae82RITn4yx8ggAq91JT8DOopAdeKYQEtdQamkf28C/1pM5uFq5GJNZsKgp2P0dQ+CsjbELg3
pVk7IA9Jh94HtJpsVVyPr+SKqUjBNIY6ED0LHMjFoNBayYC8AfBAoJleIYncXupVQTgxKAhRNJmZ
W7iJu6pMAxpds60APd8hoEff2kMXBOWZVpnoShin7jY50Jg5KK5MbAsIhHx+c2AzOUAtzPaWbaMj
pOkAYEcAuByRd/Ft2YMA+F6+ZbBjyOlYU2SF0WEVzCEsQs64fe6/IAg9nVr0gEKztFNbh44rdKM3
/ayfuWPyzlsC5UBu7rzKyW7KbtWsgWVvCXbhFE7ncKZ4EB/SKbcjq2CA1Vz+W7orEqamCEZW5Qq4
1Me36LBK1ORj74lbJHeoNj/z1wqJd7AuWQFm4Mq1n9kjAaXWi8zz233/Ahme8ma+y08L0+1VcAhU
xo4w52Py9QFkzmohHp1MaNJxqeC4v2SFhteUc8bJ1npUsCS8hmTfFnYMUOyjnrE8R7aOO7olO0UB
1DO+QNk6dvY34n0MvDHFbF6RR4OoM+IrxBZ3wULWSk4ZMK3wwFsbmWBSm9MC1dVrInvMy/47c7db
SIWQidsRO1n3wq3xgb7/eTZHwqM8p0eoi9VdRt+ibaUjF6ANA0GdfAamikFfdbFuagZugN5AR5LW
B+UFB45ZAuAI2mN8zVsJozGaUJmFBIGDt2Zct6tqdxXc9giqfi3hvewwj6SpVk2vLwnvSrrNwAOD
ihYNmAZHqjzjL6j1AECB6ohIBcgO3PfUVDmSKfaiW2qCSQdKpg/CDeJwcNEv0auVCD49CqjxLl+U
bfTGi19hsIUqY/7I3lAEGA24lah7pHS7yHYjuXBwqfHN6pdhxJVyKoT36hZznwqyh9LrgYKhIQp+
d8cG+cl36NQ8RnQPIB3FEkOXU6URbAewU/9cEqomBDXGS7hdpNtlvCo3DuVDbWqlKynu3D21DiUc
ultkqpjk6+mOm7AMYT0vnTyEpJuWaEmuP9keDc5G81ZF8AKtCHTI6AeiGElBzHMgdtzprsiRLwz/
F9p+Q8k0aS8+RjBH18El1Q2q66X0BNn+8TAAuhc6I2bKDDortDUAOTeNj+3CbfWCotrEMz4EvfjA
oN9KAjppB3xOW1q6G1/BjBRHCgZMhdxLMGNwQuPEMkSsCAHlZ+29C7dJzsRr8tHjUBtnAPuFdt+j
pYJnb8bokLKxv01PCZp1iQjb3pU5r9kNp1qzu9Er/fK2DOA19q+k33PyLtJnGvCvGpExyWYidbCF
yXfFJNKwWSC9c4SOSuu3roW07RqLVx+K/AohBY9I16OmZqBKYaZcs+vIk5U06ASSs0olW/6gag5f
7qPgHNTHnm+IWFdE1BD3ORVaYG9okMTy7Q71nAyxYih/8cm1yDxBsZLFzBaz7MyuMPuc1m7crsh0
BJV0wXLwViVbHWxDg1ipqZxK92OJjW4igSwErhVVLV6mnUHfRYbc7ZE/uMVs4JqDxntuFcpFaas3
Hi1oFHf1QYMMIbcCkeUtM7wWRk1vYusGBIYCosWLpAyQ8tOe20rRVkFJuHY7HxUEKMsujU/57PAN
2NhmMymMx7cUTWdFOikz6KizYBYNhNsRz8riTY+dGBe6PxxzBL/z7AropmezM0tmp9EKxO2QZcap
KGgEZfs2V0jpqMPTkBOA7zI4XruW28zFZwj5QmkZsC5IQKcWiBpf1BhiSPCZhzd0Af+59SkwK0mH
dczKpwSO/P+Z0vzKLAEC+5etf8OO5X+hAgUoDdNluF78yZRGX8tW4F+wp1u5In/UpwpMCMHPBDgG
2smPptjv2LH8L1A0ZYDGQPfgUIZ68m+hZiiCf1YUyuv5QuqowiAPvmaoh38tT3txifsqlYD0SibY
WLFVVeilpNEAqSDXPpTEUO1FEV0xxmKfp+9BDd2qVLeWgDZQyhsfeVTtInWhXCq3KJfmGu3fufQT
+dAaLQ27ZNMuUN4E0MFeelWnXBZ3UMill6pC5SLyw3Yc210E+l4Y86oTLslwD4zKUaRxQcyQ990g
gnG3TOWRlz4bCez5LI/MuQBpnp+EmuklxHmhxO0HPjtpi/zRFSCC160tdnVjTUIpjii33SCSQB1s
3XyYmSCOaBMDl+50VGgcL7lRP6MtVUGUGM7A7YJSy7+LNLB6rPNhvJhhLJuL2i9UKZGYlxO8e0Jl
oxtF4MRB+BYiaCZhsplapGOlV9V9cuBKY5/V86U0JkcWcx0t9e6eBjoCsijdktwA61tA2w+Nbc5K
U+6lpWjyGzDUaeaLUXGhq0cGFvC+k76yCPV5G0ouqJmWGklea/RYQyvaFjDd4pFgGYMJGqkjt5Ft
GPWtyrNTlOlgCYWHQdpWmmGKafhZyx1oHAj4Qteahd47fd02Gz41R3hTxWNAtUHbTyNQdEUCfhpD
lJ8KhzBOuMOcJpCiK70O1ZORAD6Iv+CM1TtCPEFL6Sk5jE2U5gm0Zoa6WueZ1EFuukTxuZnuxtLy
W2mWI7Is08CqqoVEUoKHylQtuzjGies19qoqYemrEXpgjZS863nDO8WUFOwfG5dA/FqZ47hpKsB1
GWHp/0TzccOtX3Czf7f1b3HJ+Bdca1XcB1v9EWBWcOw3pTNwM6D84LUBH8MbVqD/N+74atGjKiLE
16Iir7zyn9F8SKsQsAC1Iab9TUkUthD/FJh+PXMczq+BSU7VSESraIaLFDRL0BgZwrfK20bIyjdj
PwFwl5DwsPy9/wa1Mt6h4E1QmiBxjkwVBC+IREVvUU6GuBm/lQYVRJmz6CCVazoOaxi0yEAVRfma
EeWeTyw9IcApFtDoIUblOUIjkuFHN+8z6g+UtxkRv4eNdke00UcmaizK1wNA4Sk2pIbf1BE7bHpb
6KmADFuibY68wKoVS7UFS/bW+gz2I7Zug8akou54j3eN257WZ6IL7w1sptVG+Uguqid7IsQoIZra
C+QnZLZbaGZ66EvhTRLvgHY0ImlwmBiFO++F7wrJcF7PbIORwrEulkJkL7uUO8FawbnWjBVLD0xs
iGGSAxMZ1XQX5/09B79rNnaauClAkwaD4DvwYOBxiS6reY0GbGa1sIGhhjV6ixVderjkTAzlNp6L
F1rFhM/NEnkkWz60PbAsDRCZYOOBqhCjgyzISiKGk5Mo1NQcZ0UiQf9PnnGt+zHMOGD0ozEo0TMQ
e7fhO2TUOtIZfK/rJylQZcKBBfgCxFOebOtbGZ8qkASi6f+xaKnN2Rvu8RtEcBgB7Tx62lnfqkfh
I3ONc/mNM27N5WP2tvJxgha8xHY9b9fIpkB0U0g8m9A+4yMlDA28F2D6swfVzFLO/BE8R7hD8Tbe
yWPXdW6qGcPOtPVjkuQJTBQPpH11L+7xTOLGEuDeUbNkM2DmwBRt03tNRrE6fIvP8Du7gzTgCXv1
GVyFcxsSbZPd+ScytkwBoyC7y9vqnm0QNLlzXFMd9j73Hl0K3k0is0AGC8LHe9c63UD6wjQya1BP
4QmUcTwUIlYuZteZKM2rCOaKZsmZWutoPbJtFk4Ml4gIkS4CO5oS9xnKfpBbJIrvCeP4gY8cvyOX
gzYq9zUrhhxse1ndkiSeCD6oXgQ2kCuHZpWWJ1bqQdFOJf/S24oDsxroN1Bb8+a2cYHPbJ7jm2St
gOy64YoF1NsSdk4gm5YTzc71V/gcYPEUQ8UN6BmQJNIAmBfce4bHiw1YEfgPBwsobhc8Jp7AR7IB
+xHIxwpNVY60/YhhThRY5EMHjmacUHXqKJcG8gFSKBCHgd4O4QYsTlbjqyAC1SA0Wyg6gXTdoQar
FcBPL26XX5Oz4FxWn6XRhpPWFUZyEMzDkiD1tNtegm1Bso+fobfu5+NDJjeU/t/lgIq5h28MhpIG
VvvoH5UfXFBsZ9iVbKfXRrE1SKUeg0BB+AHEtOocA2YIZlU6HQCIxI72YMXCPaq8Jgy9LRUcmlXp
2MTW+mC1yImRuENADP8A0EWQPcye+kgEGm5h0sW4N/5TvnTkQ2UljHGunZduhONy7GAEBPscACgh
PADQ8r/ie9PfuchG92un+S0k/LEXesC3NAzmchy8HI4w6UW+j/NZs2erv7eYUs9VIt5avBva3eps
hY+qgBGq8D8wRDJDSP4OszGLuw8wwylgNLAAKVy/IPkQbHKgoV/x4EJ+IgI4VF3o8yhprRDKQJSl
nk5270BMnOaIDIaHFYpk9m58kO+arRyNLYZ2r575vbI1rtJ2gbkR7FZxICrKX9CW8UXlZuykLfIn
uodbiyXhCHBaQDkShrnV0gRsr084ZgFnBJQKCzBlG+MMuSNmw5SRYB+7+NlMR2k7gdu5ze30C1LQ
y3hAVhZvQFO19H202wDGxHhWfgjLMVBcj9E+hgTvx9c5vE7oloJTC6ENoInJDuAB58Q2yL+W9iw3
CwQnRLxUaAck1DZwMZzGRwfMCexFUGZvi21c0QMVdvg2XXh3WYmlQ+fYWuhUGMA6Uxs2aCflJGM2
gxENzy3eynaQWrqlm7zftGNbkuJtRZEUT/EMe6HQfNi4vwsTdsmr8pMXR4NNdZN2+A8zCo4dsIEb
XpODEyHJGfjQ2g+xMQd2M8YDlFhYtrqilX/yAAsBTN/fvRKVMe4eDxRatMZN6dabBaDzQvV9YxrP
CrZgVoh9wskLTQXgdz+w4wQGuFAtIIerKPquh5qtGKCxTV1935ktkKbVrwrtcBMwsT1e4VNRPgcd
dkC03+LPUjEjx5oBUiggmHK+ZOoeBXe/FUtaPnkYEcFrS/ErS/NBYsmd/gjkaDfv0F/rj5WVfGh+
b/cAMY7VOZ62cPO4GdCnnnN7j4Z06sFMrLXzJ1YueG2gp1YhzpXPQLS01ZyDARrykXbPEFOiR1fS
3i6P3Cv3xu241XzuhU9u9hW8A3C4WEImYMfzl3Yr9gJ6S5HgqfUdqjIOhN86NMfysjRY0jS7MG4p
dKYKLsdUwNiUP7jdc8jgkoGXFTiWgZQN6TQKrx7XAAebgsZMNbDUM1bNgGQorDK1jCUam0ffQO8P
mh/FX2AVfM7ALgvMsTXB7QGONo0MfG59L0MDDny9YeKHdpxU+I+BVW2Nt3A/v0qIn0G3ESMro71j
fNaO8FBcsGsfMzoYCeE89NZtyVs/A+YgSH7gHbFTZTetmHrqrM5Cvn/p0RFbDa6wVLufAIwPgdn7
2gE1Df7v+JbiZSyAkP3yPpIul3/FVrrPPNVH1UIeD6ixHg9qsh/ueCCYozDczk7vBzstIVC7giDP
Ivh5JEQwEyeEMZJ+K88cA52cHY/o98Oq5lhs0LBH5scfYCiBvAYYfuhw9xhmXf5z9URcYNy2rnNv
qJhszVXc3u99A0C3wTSGghStuoopeITyhxks2xZ2sYUuF5xpHyR2BlzKTGyNlWaEZl8Mkzjxuwjg
HghyxUZ9hm8AConk4guAq0diphaqnK8AdliwaY68wh4hOl4OwqdQga4H/z8HAujz6IM4iPyQJlft
EZxwE+Ut0HZSbWc/8jIAyamVWmfxtdp7ODlsNCSwMGGNd0EIm1nkiCS3wAW1wfdiCZWQqk2s2/BA
dQekW9q5Q+oKRyy89ia5GtMggF45inCLPWgFSl42HWDcY/ZOaEEGZ9ZW4mhev8nhjbypyLtqIUCT
ETYdufVDVmxjamDgQgu9gWt54za1XwY+dwGTxGpsOFqxBe5iBXzFQLyHaRt9xyw6ctixaqbf+feU
Udku1zRO2fM22t8xb/M2+B/bUKchVtKP+Hs5I/lyAsRK4I+P1jEOxTY9F0cF7noKg5tGfx7goaZ9
zefuWe8bWzvgB/GKAFKoAH5yhN9NB/3a3VWcFPJBgIrH9LU8wAhLYMLhogPhgfmfvPe4JuoNb7Vu
+kgfAqIFUx31Ve55GHXRFI4tool2OYxblK+SCaZsFbv40EI5cCwQfxBw0dBkKuirKQL6xvD0OyDH
ikB6qmES2ZD4P4y3xDev/GbexJ8d71Tvwb7eSPYDzHhcurBkaRwhYzBtkPc5jmxk1wAYLK4MzPPE
a7YdenDwR7KDHXoxTWrHbHYaO/GqLc/j0og82JCr8Q1sgu5DtEW7jmgnMGCJgbKYgdOCzfuWb275
uhYBO6Hxhf9v7s6sOXE8a/NfZeK9HvVoXybinQuQWMRmDF6SG4XttLXvuz79/OSq7HJmdVdPz2VH
uigbEAgQ+p/znGcBlhzt+A5IFM38S3yXX0W8E+/k1QvNlB3tjuZq3JqbqV7IvGgdLuFiMG2NUSas
Zkfd5CcNGQ5f69JtDl1sAy52D8JD+Rzv74blHn3JA8c8/0xrlZyrpbwQ7ZYlpGfVl9zqo13VzwLm
SeOxUykwskeJehR3NpAWQ9qoO2vD0bKi618qGHPzcnkN2/CkP7cyqMk5kNc+6LHVP8BwxmROWXbl
sqE5MJpXcZVv28ApQKKkdYrCppTt3rY4d70E9+KK6wfvQuk2PxI6m0cl2HQPnO4Z+OOOV7FioMOx
Q9GGiWWwDGKCb43rKb8fzH0Ug4RY+9pc6ydlNlx0e1vYYupzMkzn45zaw4BznNSdcNyQsY3d/scC
FjMZFe91sFS8rDSINX9J9NnJfwJS/7T1D8CCKFB06So+xRbCdaCLPwALIl10GI/wC/9+0w/AgmRR
IFTJUjA6niUJoAw/iD7cJKJkEMnvkX6DOf4NIBXG0c94xa8vfAZUvvJ82nEoAODMcqsPLHrXoIC4
96zWe1lyabfk+EK7ODxPb9alR1jlOzS4J4g1NMBGf1Hji//SmWvrYtb3NMd0yUwBuGQ6MI8D1FXa
Pajti9VfGjrpDJpI7SpMF/Nj/OgdtFOefxfoi5MV1L5J+R5tJ/pTnHjpnQPUo7eRb8ViwmcwNqgg
NomxKVG5Aj8+Y4GRjrJd0LHX9z62rhZE+aA8sxl35MeKCYm4F4bV7BijMNmsVi2kHMnNx1Pkv0jy
e0t7lvNlkmvHaNYB7mZmTW9DKW1duByqTf2RnfBnS4eFKK+0ZqG8yuO6hKXE5bKO13XvxGd9uGaX
cq0OZ4EuCBvx1g5KN3aBJ5OTPrrwDDvZ0URMOPF+QduHXeYVv7iEqhqWMgt9tU78fU47KDgQgwp7
tp97yP3Zhi5F3rfrsVP0L+XyWsOKgnFFP5g9Y+DG9VziJFeuk5VsOknp4jmwQvvH1SKFXrHi+dgC
VnXoMuzjpHGrUYPUTg9ly3P5IMeln9oAD9h3YgTcHmpYGbEbn9MbWkG397fKEx5q0mbM8Yhajs0a
59GLv90Xjr9v3PGuGG31OssVd/0R0UBzV3yrxJWpM4VfUDR2FwZht6xZ1pSy+U2i5thQGF6Kk7Jr
D5SqWbFhN3no5FSv6WFP9bgK1e96+FBJa8rBAp+7BJ38RXzLUgwAoDUtczCu/OhB3fLpdBoPjHgV
4UNMrkLqmIqDCxceWCHOAqgSvutX9Xv2BHVjrQBeHN9pdx6ap3gd48XGUE5ctFAmKIlVZoHzn7gU
n/N1+eBz6bv+bXhF2wmBDI6GDQFLX6Rr/h3C2GFATMtzd8e162E5G5XSKCLISO2wXaf7BkQZaxjo
5PgPayBn2/6ZpobhO2Y3wk045Hvm9ulWc31voblDarsp2FxlV4+SO9NcWJkdNJMmXBoYUVA0VpOx
VA7ZRjrKd83mfVjcv1vQDnxMn8sDx2ef0yi070q+nSf5qWOsSrggLLRbHRzPXHfJJxY207+a/BQe
jYUJOrTmIl+Aqy3msTyKysaxFt64yK4aOFFg31hGBrt9NNd4Q9veudibZ+zCP3AIrxbP2X6Yv4zg
Ztrp85oUcaPDLfScCuN0SsUVb+cBa9dVBY3lovR05hwOOA3i81LsQ6SNgDU4FS5EPol1H+9KHdpH
P3Go+5W4KIMP33rp5PDkyXgzY1WBIVDr4WgcqM+iR1QIRrZicVMSEZ+5+0FhHCo10sKXsf+hvBSX
I6ITKFDmFS0iFsaGYxxD7ImDywzw8L5lJ8yLklWNB3m4m+vuzn62Fq/XEI/nl0+WGe/ICTzAcHDj
SzCl1m2Am01YLgqslnysfidM/pSzcJNPuNetaH3d2uYUymcYw4ny9+JJOSQ7AxGTfqV5L3bGUVhe
mdrz9cT8ymYvklO5Vuh/gXlwdQvX7/t2/+3byKC7AyOYIPckT+EacRK7OnEdZCqgoad7qDbQvkpI
TbAyUigA0CPkLcwvfz1b9NKyv0z41DXYuNb23dvdHa0vx+06hbg3/4MmvZkphar99rbvoDF1i3dg
KA761d7kUP3NLr1fJXAbec8dEStgcFxcgfxLBDELnfOCvTw5pNAsj9H6+wUx6n60X5B10gMV7ouE
BMlffhuWLxuQPRvmxbdseXkALr1q1CQi/47fxk246jWIAWARMIg6R/hWqAsJOcU753pcSe7CkyEs
jLuEYY4KDwMO+jf0YIGTjGfqoVhGl7xSn6g/U2s1UC5e8Fq0i6W5SzaQOlYvo11e07u5KFR31IE5
tNOdlp3GbJcadhLc+y/zMsRSx4DLuAxv5k2UE8c08PLrq2Vh6IchOEsgMRbWjRMEkiL6Hg40ck3x
oUrLpth3+jK+KPpdOnkbucDwCqWKDBfPT9Czx8DdAxXiEcejmMl2QWtTZ5yTx1WvIl5dtM8mfQdw
9NEH4wflLc+N99Q4IfJqzyFporZO/XRn0l1XyFfyLXkbblXDBJSVcTnJ7Yfl9zYxPXulP4zqxkIa
vYtccTPusgfrLjjgO7IsdygGXmcpmHif9Mv8Tu5gjtjt9eXoQ6/rTNsAc/TcQ5QcFUFb1/GSynzX
Wr1ToIp/9SZvYYYr1ABLv1/Jr/+xNePnmEpEhEh6i06Y4l8LtwiQ/vOQ65etf9SMc3y1pmC79Psg
i+rvy5CLqTvs69m6l8nVl+E7Qy58AHEJwRJCNAmw+KNm5CacINhMwwAYG45/ixyuKn82SJq9B3+8
cE2ab//CDTesNrM49KYtS0ZUsq7inlUOuVNjVlBPnA4YZ4XxhtihrcD0lV5Jz5p9Ii9iC1t7ZsOi
jYPSXGmAbBUXXHMyYFDW00tDl/RUnDJuWPSHGv25nUDwYr6gvEV7mu7Hfll7ToUr6ql6plXWb90b
Dda2eSNhhdyvW02QhD43YPzMZoD6bVRxzr4GMYM2z7U7DP/YRjp1tctdupVWbqM9F51/n6iOdumX
/TL9KKuFJi1S6D/n2mGKR1+HlWC4LXEOXEgzlTP9gNjMKIbnpW8/9K61Z/vqGWbUlZQXY4dt2mLa
4eO0zt3qpOFnCyw3Rx4ou/6hPZh4ClP4CTZLDy/bi3fGk0f2F9wtJ2h3IIsijXQD3x52zBUWumWd
1WADoofNN3LORXlLXdPfpmcwP2UHwJjQ916nHNdSzoTDpik2PHTRrxR40VhnvBaX1C1O44P1Wi7H
R/yTz9VloNRkPyXAQROzi3bBjVj8zLsqUx8xUXD6B/YCVPKUnq3X2Ti+YofJ/KB3BPkUWLcoGBN7
xlTHuw5oWLlX7uU77HHvrPtu521T/DYI5DhIsBnbh3qNE3H/UOIYeK4PzFj4R5mFjcdcj/Qf4dE/
Ts8YHi6sS/hIPA5WjkvtUjFaU3ZFsfGVXVW69QyJ8rblZ1JGtn7LhCRUMZegQB54ufjESu9Fyb7V
+yTFkBZUsuLdTJ0h8hYtSGbZx6c2Iclnq14G/AI7YLLHDk632vOWb/jxo5umwzeMxEUV8ACA2WtY
0eI5SWAwfxgx+ID04Rsj+uwtTHcb02p8khbJ5OrqpmKdmtxcX9OjK61tqiiMt80h0Y8lVn8cl69W
vCv0J/O1vng7c/NQ3kmO4GbTYtle27vungHDLl2pmxLvdHnDqnsygs1Ygp4w/aOQNaSFiSobrw9+
qzPSLFbdgPGGI28ijpGlSW3L5OMpqzlahaUEaZOz+wPoB67soHR8d/N+FThIODzDDXBRYRio8HDB
MEMkzWF4bwjX6c2FETsXAJ1biIfQe7Wery1ugIQTay7f5IMUY2ZwAUHkD8DOaOWx7zhoyOB8PFLM
iraOcAJeJmclX3ILSAyktBuojOlMvZP2d9z3P3YdoQWHlTCf0NE+irJocjr959JH4lh/Wkf+0dY/
1hH9b/i/8risB4oyJxr9sY4YaIOxOyCbCH8e0sO+rCPAEmQHI5nEMV6cdZF/rCPIhokjVUVRBCf5
pFj8G9iD/Ikt/JwU+fMLn7kUX9YRubKKyJfKaWtkhsKUIDDTV6Npv7d8WdLj5BFqMl2J4kOWZy5H
U1ya9YS9FTGPIdB22m9zLFNLb5gd5kI09LqSbhItVDd+g5sCyxADYtkLi6NvJiiJreGbbn46bE9A
cEVmQdo359ln4V+jKX8pav1DtXoXzSeAqHnK2t7ELzRjHhthxYvziZRyMsrW5qSNm8gqtpoy2kPb
ELaoPwgmNNrKUiEdpBUM+6jEZyuzbpJv2ANyvKmfxJex2lVjGh8UDfcsDyfZQuEU44extFC18VXp
mbzKZCNC24qmcqPw2qYKNFjsF7V0Fxb4fY+jZKetfhByAzp0JMgLzLjOmD29GknJV92UjxhdRyIj
4zi6ZgGRjuJwIoeyd/xJ5BylqKQG5Wj3y07q103dM2sU48ypQyXFwGjuyyza0NivN+WQQRUwhNja
G2ENQdRscOjpxX3vxSepYCwR13hFyB0kdYRVgXEYM/FdYlriV+6Ahsein256Orw6YraknuG27RKS
OcoZs1SjFFNOfzkOpLrkVOoRAE0gSU+R0UBihXJbWBYnLsei/fXYdRWml9Ctc6pjNX7K0AT4afPS
tmIDYS980If++2j2UPZUztA+jDlCO0RC5or+u9mpgx2EZruEC1Ytajm/ZhN4lFVi/5kBBFlS8qiL
fbhMfRl1wECMY2hupUTdyKW8DmuMS2tiS31CXQwLUVN+DUyZbJ1ayFaZBMAxjVBNFDnhw8mERS1q
H6qZp246xLchzW6dl2OyljexQ0zlATYiXUqRnHKRhTtLSCPC/vnVw4E16u66Fs+HgtCuqYU7XBoB
PWGMk1WRWi+pxEIjMDr1IbO1DH+GvdQ8tk36GsZIcwkIu2+D1s27BNVQO77IvX+0MjFYFKKOG3N7
TiM8i9RKlj/ioh+Ooww7EAI69CnMgUkizFZRaXZHcWoPllp1SyEopUeDDE3Asli7TlMuKI6hVMzN
DYjXRRWFOFZi8bjWdLVxPKn0McYHt8/6PPfs/6mWlhKHozhu82YEQxHKfpGM4yYtNGh/tKh1ftHx
0EoT7yjGzUbu+1UvAX4I3roRc9tKwPpjKdondb81fTwCtenZqBk3ls2yqwJbaxFeFVsF9yJ1RNpQ
XyddPgZYonieHDrCWKaLYkgX/7ELzGejgrydD4+WQpL/Oop4L11+WmD+0dY/FhjzbxbLh0h8iAb1
zpopd380KjwZnuXKHwLXH+C2Au6tKOheTRKJfzUoN1Hkz4Tez1WJAON/Y4GBkcwC8mWB+WXXlRlG
/7rA+F5VqXrVjVsaAf/RvMlMXf0XGhFxGYl3pFZAHZsnOc9ysCw/akfHTjnDous6AhY7kLoorSwI
FyDjWOmcky3agZnxhhLqBMLVPfNVgpMGRSwzty1EMQmextKS9lV2woIcNtuNbWf1o7Q19lhElRim
SFsKLWHH/zxcepx52OeOLgQ3PNbm3YLtxB+W72QtWVVkaO674ckrluDs/qNyqZ7TxwjriWt6FE7S
jNolFV07cbaLEJz0Rr08rBQPCVmx50TvBluZJDDYVaTXwtgFnPdooMJF+sgrILxnjhtaSacentrs
JT2sZmVUishIX99uwHzw5uaRMZw9fmAwroTLPJXGHdqR3ljBbsJFn3uk7fCs0T5cumcgd5d3olsp
JxU22txQjcvSCR/nXWG0S3qhvK5hR84qN43YF+NC8Q03DkWWg+UqgtXH51kO1qGXpOGi/s8dGc0x
HnfcLuxm2RC/LXLnGZkqIrDHWWWsoOdSFkzL++V8h/lhomQJUdoAcGoXdI5U3ZBbbuINrajusJas
5kHzd26ZVYG5M52Kt0lcCbvsAnoOAwN1JDI/up8bTA5Gdp9dDz0If/FzpUmqZ+1rsqJJ27YPMwXk
s7uFq6HQQtDtKaQpONDOkkeN4Ypop2SALeiwVgNxYPISwPOz3eL/nbYtl+rMnnZHzR7fLcPtSpfL
RttqT3j4zldo2yuKn3l46MZY4QWuGe/mexG09sn9kAhtiohMQzENgrvOpPt4n9GPQkMdN3Q37Vsi
ozg76+OdJ71L90q4TZiOL7YDgmQJ8hnPFRNJgsbG1Vub3QKXxECIpCvKd7xFBXRE01P+4Lv0mdo9
oGS38m+A5CC9mP6uWKrydzwFcUMJrFWQHqJ8mz8E5mL2XuQeCEDmPOlLZkLmCR2DzA6n9Lexi6cL
pQBnlzXtJdqm/oG2lv/HWJUar3Bo2B3QAtpGuCSQGzRbAB54Ss8aTfQK+4ZhK5PHKi/r53BfPyeM
kD4CxC7PNdmSWGF8KFCaPphady6doAzYVhySj2jiW+gaZF6S4ALNJTsmH7SE3G2AlH7hnsZhUFfB
I1NpxhHY0AsP8b60Fvxt3Ornecs3SC9skHzUwmreABrguEFZtM8zhFfIrJgdZHjEpd9ornzWMu7L
gyUf9JgNZhYqn4dlLOlh2U9uZ990aR/0NncXTyq8jGTBnbqRZw8eeWBgXGYBb2xgHJQzuzARjUK2
WrtstF1pbI2RvERVmh+IzpaP2N8S4FXvw9pht3l57GUzHXI6XQlt9kk+zbPtbZqd2A1tPZhHHYzj
HCufmTXDuOzfmLFMEN8CDlB7ft3ochEAs2OmPl9aRNP1dl+7xiGbExwD3hVpzZOT71Yt2BVzWPFW
GwduER7CPfMado5XxF3AFykGq0O1BsNVn/weYXRxP6Ggp3FtHsL+zhveLQgt/YY7dJwDaLG7kx4v
g/fkVhZYniwjN155uIYsJPExAO8Bzo0m2M3TsIRhMFHIoAbvn0TEIdJyjE9d8hYld7GduNmt9/da
8DGKbwUF4CthJ/7YLxtwKeztX5MbVCs4EA/FgQuRMvcJGsOmODQP8lPkkpCiPmGvm7CrtTm32TAM
aPtl0s4gNDQHOuzmYSBojUQ2w9Vf5xg0z7hZxX409ZMVOzHp8gPfOWsbxQSWxvamX4TQKIzUWKow
7tgReUMrn0BqI4AlW2z4j2Z6iQjdfwpQZzK4153hTj4Qn8VsddFVGxjDY+wtGtiZ0HAO4cd49p8q
tITrmjFI7sxuYAG9yv2UraRLB4s0c/V0gyikbjmbpfe+5EAEi4Y13uDNt+T5P7p0oh7BI560NgvZ
078QMjz9qXT6desfpROBwrNrL7a9hKjMo/6vpRPpLIgVMN7nBtOAi/CldEKJoqFWMKAp/GLdyxbc
BGUArsHc0f8bpRPl259Lp6+7rs+3f+nNPSmR+q6Wpq212fVIdYMtKX97VVzL6ira00Ll1Sp8JL7l
s86pHYjjmm+r6JWdjsEJvhr9MiOtfpxv8R9DPADs0eUR1hnCBtQHI8w0yGhQxREuQIRr4E7CEfzo
6WnO3lkHciMficWfCDhw3rN+Zlo9vGmn8BG2+RksF3kA5gjCXlThuwPYzsXMJxpGjgzP16frztjC
rJcg2FNeXJBh0P65w9v0pvBPB2IUea74GN4Lbwqk4OjbqrxXEVLj5ENGcbedddAIzWXg0vi+f2z2
2jNZNQmbkb16JoP0Ubi0zjwB7ZEBJPtoCzxdLcyDfJZOI9NQFW1/9WyUc1wd+/b5XgERf3CGkWyd
rAmHdQuclzxgShrOwsrKHw5oxQB5WQc7mI4zvZRfWdnmBa9a59Y+mr5Tl7BZ/z6+tz6d1iq/sfpR
FVy1J/DjuTyASkD9QlbdAUd/DJShdj2wOiN4hgkcrYan/J1AkNR5lTas8b95FNeH+kAhAbeBnBqH
ZRZzAH0NAEFBo8YONQvXweDfsVeUF/WBJ5pHmJf2gR1WqjV2zfOz1uB+0EzBupNopYB8s31KEjK7
LGevvz0Mj8qfK+1VewoynpcgNt4AXiPb83rFgpHASMgqAG8xPiZEbpm4vm3Dg0pasezgx7Kl1z5T
ovAcGsMu+LEodv15F9Mz9QFhevg+cAgdeTheDoPWcKO9KsTTTeuY/OQ7fHXnZcu/pwagMnqpmCQu
RumRFZr1lFWc5ZK1kvWddTKKLzP+y22huTYYNtvyiaVS5ozLIvbMlcHjulTQHEg8mEQdwQR6qxQs
op226990fQMuhKsAdNr5F+bsEMBu3t5gCXJ0BIHjXdJrlHmEA2y7YAmNK45WY+komDS0Nr5d6Qno
n0NBZz64ZDFMWPZaJoxw1lhKMDWB+bsDrFpBCuvwtmfpiJzsNryr0E/hvGU3/bU6cC8etDmoT0DT
kr5k4QKXPgPoVmtui1esV928aOVgulA6b5EbQe1kZYwclt9gcSGWx3S02IEozXHxxC3yjjVqfhZ5
x37x9FO81vPZeKx711/nBVBdRC6vYkyQwDxwH3nDuskV2e2iPgWT62czrEwaIi56S1ZpNJn5dugd
KgIZM5HIZRtxL29CjKlw9sYYmsyaZeJeztY21tfpSX1tDnZExc8+FmTUsTz35Fvj0X2RsdOykxuP
oKrwNJdE2UGL4/lZxTG6B98fllydcqgTa8Mus1/JTd59vjAuRsIzYMGO1pkPhGdlUabisHkX/3MX
RhMJL4sQjT+DQAPDvr8CrfcS8P0XZyzku3/a+sfCaIIxs3x9TTb7gSmYfzMJT2UZNqDA4XPHc/5Y
GNW/iWSaEXkmgR/87Fo5ww269f9JmGNp/mVh/GXXFcasXxfGMG+aQrco2io5QJFqqXvfG05TTqHb
5+I7ElGnStKFoKvkfcEHT2vlNRrGg1JgWGv6+Gxbq77EB0Al47BOdnUwnJPaOo5pe2oC5dnU6zux
HVceDr5Z+BAFWMq0hHYRjNEo1VM5Sopd+TW6oqGyiwoDWNFqyC1p8rXaJsLhZIxI+TylQVQiZOR4
DjrkYfGsRjo6CHMIwAVlwqv6oRuhdDBJxcA8qqUMfVHb7xuRFdFo92ZhvpsNK2/Rh8qplyMMX7Ww
W1q1yZhIAiVW8bZQmvF7ptSPzVhzBh6yrS+jSFMbaVYwYzs3TPImxpo/AoKuGQVLQ8g+YGKgJJOy
bWVY//UgqOi8ZHzuJfzyrTBQ7dGK9aUp+2hhGpnFxJqYbVYZdp9ioS87sVxHUnwQLf9JSPtrJ+by
aoBluQwVU4T1kJ8zD2NPC9cn0dtKk48MMT7JuTJt2ggYwJB2EwuF1RPepte6PSrEOibkxpclmoUx
Xilhcc/M4CNtQV5RrMTjSwcw0r5VssKYn+nN/3ob/rf/nt/9hkbVn6XYW16MVegHzS9//p9rnvLz
uc3f7/PbQ/z9Tzb5/SHtl+blpz+cjByf8dy+V+P9e90mzY+6b77n/+uNv387r2Px/t//9fI9DTM7
xN0ifGu+fnGZ+syF4D+fTp2y5qUK83+wzY+vt/o3XGVnKwAJ8zu+xX/UvZb2Nxw1JQ2zWl3CE/PL
TEpjkqUzIpu/e8rvaRY/+LBERkF6MKl5jU8F779pLPDzt/vT9k5jEkcAFP4GTM1+/nb3U2JpnlIp
u3pCpRK3DeQrBDBOi1HoccpD8/j5WzWU+Q7oqhgnN9VETGanFH7OZCqyrQsallZJl1a/Qc4/HSn/
I2vTuzzMmvq//0uaubhf4Ex2joMYcNSyQEnhBs9c3i81eTOSRqMmWovNjY/USMjxMaHJYMLhWdW5
ny+aLhgdUSaKlLn1Uu36raHm6ocS4UEk4EOb9VZ76kNxPAlC9tvM9Z/unzqbLvy0f6SRzLNMPj92
UTR/2T840Hom1HK0kzxsTIeseEoCpV6HBo4xeUz17LVNaFte1dsT/t9AQYF3lKMmOUReld7LUdcf
QzHYfP6VA79OXTa47RB3OxwKWpQbwpukS8I6V76LkR52DklSbjlbGghyNKHGlzvogiP5R2pjcVLO
JP+Kr3+rev0llXNxHWamblLxVXPQTme5malabjJffP5mtpAXvxz/v3+9v35oM7j+85vCgctxDZ49
z0yNX48oSxVMq1Ek4gt5/+1cG5JFO0wEOHtmuYtZSggHwXwiNIbyMBUmPnQiXVFdY3iVx+OO5UBe
mQZuAqbcHvq6g9ySz4YvIYYEmN5KoCLAL4MQI0JNkILUcbMewibYk6IEqkiKhNbkm8gPrWdTe1NR
1ySSSbuQd+iOCiV16zw7M3mjECw88ZjknInHkU6lVtr0KmXmZAsV65GqFltTHppjLmFp3uTj1orr
fRoFzbl+GsPC+BdHkzR/1X46mnAPkMg3hZCvzQ6+vxxNsqRWjSY0SERVSrzYR4LZQiKwRN/fS4Oq
8IboLMAhUzixr4gug+riebOBrjUKv1Vm//TQZvDw685onGSYe2M1ggO2+IvfiKhavhyHU+3qcgID
WIqqgyaP02oa8HHPDN0/pg0+bGGSY1DBXNnoy5OSK47XeN1e8PN+b80XkJNHNQr2YyCvqqY1t5NV
H4wyVzdj5bXo4/1m2hP3M+0lMSv2geD0fj7eqHqWjRd/jKXyUArAu0JO1EdheGu/1dTd50XbwSC3
//i7quLoX7wL8p8/EuySMYaZDVE5Qeu/vAttKTCtU6zS1Tptn7S+ipVQ8SxFLwkqgcrTsPgPimQz
KLK1SWtUf1kiT92iNiZxObSjdtBlz1hKOaFjQ0iIY5T1jy2RpVbSHseKc6kR5DvFr/p/seOfrgs/
H0ucL3Gy4YLjRhV/OZZ84ltZeVQAynnND9tYX01ZW5N01+gHK4iKtab29KiFtAqViblAJaNWSzSY
sgMC6SCyXqdOkXZhjldpNEIk9WthnWQYjf316UIx/nQS1T8NXHlzOdjgbvwiyMA7Rfa8wYPbVeJx
ZAh950TjMGcp0PqZTR45kaRV58/f/Kz9/bdejQB1qZl3edsw/pCa6HsRAdFKCJrbKfY2UU7VVYky
UEyt7a1CBmQQ8sPkidpOhpxwX6YKCTLNpNxX6SDYcRLmyyhQaf5Dozrb6yAUUNjWIgT0weft0XPt
GCl1tjRNxAFFgrGX1wgQ6PRgWDRtUX9TxGBV0j4swq5vnAGn5YXvj09UxLE7jFbgKHhBx1k3rfNJ
Se3JCnrwoEZfDX6WE+zCXC2X+uA+l6KrIaW9y/tCX5wZ9UOZattKkT4CZTJPYsF4yyOvb9HJkb8W
5BhlSZCToarn7thp/VaQw3qVjwwxqmKWaLXE9llF7ajW6EE4HsIjFJr3rFNZtAMOpbWYBfm264iT
iWq/uwrcj6GLCGnCwCi0aMX8aAw5xHsxw89RhyjvF8gBZEM4Nmbvn0xlCF018e/Vwtc2ngDUMSoQ
GnJB/VYFYQCXAXJKXfCZDlmoMsR5HQ1fvah5A1PbROKRmdJH4uXDfVMp2tKz0AR3ZvCm1l2wSxX5
ZkxY5WT9R9RJ2oMYpdNyxE7BD0dS55KigtWAkZlmTG5NErTdVh1uYC1kiqgNiZ6t5YOo9fqq6pOL
VKFUnCIC/uDF7LQA35suU56VGCVMqT+2tRDdBVax8nUFJl7rnxS9Y9jmGWgNChmTpJJs1lwn4rEs
gGUE2MSeQuiGAY1ESGdIpYmCc0+2cTsG7VOoecFiIDq5i5IaGkv/LY4zTB2N9hgPgbBJs+5CspGZ
eLsCpkc/4t/aqRwaTeeL59YTUf+PMRGQSlZvEtMajiKhE1YySrhlh12Cft84aVOO2Xnf1C+EVJl9
7Ex+gTZZaKt9jEnQyo/kdCP2OPaGvQLrLvNd3SO51hDTHAWxR23gBZnlTkxFQisat0PeZczfRM7R
IroBrxYOeHSj4Zh/y3edlhuHqqAxgb17ZxLUuDOFjOJxMvCDC6TRnoxMu9R97IHNjyFmTmperckz
+S6Uin6OU+sgKBFa7VKFBVMpqNB/PxzbbFx1/sCYCILL0mTmvjLFfHQnzgx1S7KK1nE27klx0tP2
u+CR2BI03nPlkdilDf1VCtroMOEYUiS6sfM5VsnAKiYHW3cZUrtlbevRaO98JgBm5fMmymIFvd8v
8Atuw3inmE++QiZV14nayygjNBFy5WHCOWkjZKIChZ1vvlaXR6PIWtf3+9YN54u2FxHrQJyXWy3a
qT0ERd5iV4G7pfqq9TH/MmkFGh1jYGbW6sZblEpIt70+2AuKl2yn1md6Pm89+fB0ej3Vr0Y2kVAv
AFF1NNdmLarXrh0ye1CCEI+RBO0Rxu/3uccLTgph7QsBGmdr7NyxDzo3y8rONfIcPmXP8Z0XuXHn
G8yimj45Cb6l331eaBrBdHI3AsRlGdKoqcid2DdxBi0qaJkiql2lLHx06urOy3WMbrVwLSllxQS8
iqZ9Fck51JX517zaccSVK2kyqdnJfpKm3jyrmWmeffp1LNqrwf7jujDN06U0ZdZanu/yeT+xTe9b
1YKw0BVrMW6t0zhfkB1au7JVPKRGIkEemK8L6zCxR1IBnCCLLBKBIL5Yfoy8zEQqkVVdAxAxto99
An0gC0g6bgTioj1/oQ4CsZJial0EUjA/72TFRXSnVNr951+elZNCVEP/Fz3MGkO9fRWZmOyMfpJ2
Gb4CcYW0p2815RBVhYAkSE3itVF31Gj61epVeafmnbyTY6TKf71qyjPo8vP6zqI5z2csQ9dEMgy5
/UtnFDRDowaamGLenyWoKTpkKmTAMoTP8FJRqGsJNFqOUaPtG1NvyIHDjxGftfoUgw6cQo7/YjRJ
NB+kV9kM+zNRUkzC+GZejBR40YAH1pqhfsprRN56Jej/Yt3/9RVAVZFVRcTyHaYeuNrc/H59BdFo
AIEY1P9q0IL4WMFALqzerI0qwAOnDDeyUUzn3Jykh16oWNJHbJq0MYH/5EEJ/uwApe67RsDG0ZDw
cKOE12Hjo90rMm3v+xbKmpYpjpkbx4zS0/7rj0Azf61ceAmWSGmswmDV6ew/C/ovH0KlZq1XSZq2
NZsZ8RXa9joKkYlaJkw3kz6Bcjedd+xMMHJVDA5BQxJK3tz/X66+Y1lSnI3yiYgQTohtem+uraoN
Ud1VLQMCJAQInn5O5v2nq2c2BJCkgQTpM8fIkrgXnwfLRMfFldaRW8UyBTnIF/l17tBCygA6A6cL
Z/VcPF8gFVQsVQReYx5DBYdwKDYUefoaR9AZ54LfS1elr4kmEG6uk3H7fDEdWXeMyWPWDX36WnYK
6AISw3PdM3RFSDn/QI4bQFADjhG+Ssrt0NfgbFcZP9LH4rnW1hM/1rODLTzAjBvJ0D0ZWckxVUbI
AaBWauv4PZoYCGXC8EOQRbdCoiqAssdqkogdRBu6AKg0aMqOFTS8sxRoFwIQdt1NekctEJYAUDEo
k5oa9nGawgTHBAuF2B9cxTD7Tpze03SU7xlrAP4HhZI2gh8qG/2ktRQvz8U4yHZjElBiXe7ES53T
aFVwViO9hDJnPacg5lq0/FmDDDzzaK2hBgPEhXgreDx/CNp0MaB16LaILCJ/jcrfPPH8Y4DPB9Af
IZWbaKiBmZ8JfmszqG1PwDmqST+s4IoNxQ1U0y7NyA9fgx91YGlSIbtTHgM/o0qOWGeIxGl85Kv2
sVbAO3cfvrLlPA+b51D3HMdm4tSioMANVG6KDs9FU2fRQT8WfR9QQEkfr6ih/zF6iBbpuH8RUT1d
n4tpmKYrrBaAakI1Ac20//vCisRB98IhZGSLEbI0jy0fDcOBhijitt66l7iiH2GV621eEGg2qAJG
zqJrgPNFTHZ4LoZ/1whIOwueVsDVNxPAQbVDsBMlotpWUWHOydj4ahszl60dUIoQwX0epGy3i8X0
LRZRd43ayOyzwv7sHuPTc2EzNl3QSraH5lGrEI/SxXNNPzbpDAWsORqWbTj8o+WJ67Y7Epd1x+ea
RUETJQKoVzcDhe4ZI2tDDegYjIN9EY1Zv3JdaHbJPL4/9+m8RwOlqIZs1xOggCltUSzNgvoTDthb
DCIvYUnsezeGzS7s3LAdCADAQCHH22mMp0vs42KBaFy+haNZFZS4v7tZFgsPyydYotbz3s0mW5UT
Z3f7WHMwlr6X1Yh9+pEtcAqsRw0eglc9Oyqgh2rVkhaQ3gckHLn1kVqIyTzX3GPzuTZxUW90CUcC
p9FMBswVPM7KVBeYb5WXMg/+t+A6oUDTAIry54U4AIVJsLiDsjFqfMYL8Ev05L/qfjTt2CWLZLSo
ypHumiF2KKcjOnbDfM+jB2UCMR2q/X2I2yhfQvuxRQhHylPVNuFmamcHAndYv6QmFifG+eec8OaF
G09PcE4+Kp0i72jzmh4Btk3/swgtmRep03CxnSKGXmYCDa05KVA4GrItM/qN0Dm5jLSFxSTBgFQN
fXP8WhgCVHQ/7v/s0j5ujqY0vwm1bpuGk1pFDQi/NNLNRU8Q/ZfgbtshAW/YyvimhSlWVGI87gwj
71Xm45UPI7Hqmf6RwtcbxndQEMwa1J5q3QOi2EGMLpyBVB9pvQ7iuV6hL0IgKCZxuyG0kFkMhkgz
/5wDDaQX5CMXWowzDLccTHp8J/bIcvWx8u7gNYG7L2BYpOYgfqWF2vqMkrWCWc7F5vF7Y7Nuy5wR
xxw/Iockx76jHg3UsWPH0eqtodAxCOrziH4MiABRDteDKsQvwn8YPWDPcaHKGy368mbLhp/K2B2z
fPboMz/2IZC3ywE9EaApcdxzEXUHMvn5nE0SzcQQg0IYzBwiYyGQN5FF6/X5BHX/Pl9VMX/6nkNV
+vG0PRd/Hr7nYTIZUkxwBFPB4129rhsPoD2O/noOQRamRvxtqItvWaTHLWMt1CWp5mekJC263yCN
MzVOYD15ODgmLNgGhNyeW0ROJytAd4J12ozb2oSrksnqM8/iH8ZU4VkagNkw5dEzAVuqSbm7Fh6q
zKPRn7GE9PbsuvcZ0+Eexukoq86k2tNZliut4LvOeYIASaJgOaSVPJK6GqE3GB26mOLD6JB08MQN
AEsL5CHtimYf6dyd8mhut2Ep5TWy8bTuqypFUDBvYj6xJS2J/5wE2ueS8dOEp3jtI+CZjARQNgL2
wsRN+A9V/m4SGL/U/IbMDI1rIupbPkX6pgYBhXvfH21e8L1NIY2WgYiIITl6TwIgnTAEQ+oAQsWw
em8gSF7+EGVBf0UdePlZksrXKusg8tPGBurBBlPejAiMoRd2H2M85cMEDZumT97Haq4vKDHD8IHy
5pscAWx8sB/jJjebZ/AR15M45yn/PmUVfCZLlHnRzxxOSNSHE8bF/60999FWJFA/RH755wUjmmSr
ixke0hZQ9l051eJcoRT5tSBlFW98BDqMxeXmZdN+BnWfwMTSmAk0ehTZHoOobKw/88fia0x97EPN
gKNCjwpJKK9MzSCWzPAmXPYJcGSALC3gWdf2i7C10yn1xXR6rn1tpj3ELmBylYc+gyoRT3ZCA536
KHSCIfMXaZnYYg6r5xebQhmIIVdjxIbrqQNRgIRQ8PpzCs8zaooZ6oDwzNqPqji5wc6LTkdoY6jG
6FXauh+OpvIcIb2pGtLeuYUK5SDECFpJlZ4Z2HAyRU9BRmN35Y8F1HflKvLTXcBg8DRXM2ino4Pw
3SMn6iudLrWO0nVlwdPPA35sUelZmwahzDwm9vRcPOMU9ghWnpvJFNn9zOVBl10BEfnh2iYS9UQ5
mK1W7bQwj5oQ62Nc01x/DMkQvY8xOcgsh1RzGpynRhYgvlTFAmFZ92LUPLyh9dkAtaK3HYAHQxmj
oaF0huKc7Y+umx3kO1j2mld+WJR17T+/wqhxhIch7aZ5rd5b9FGuA0KaYKAtcJsIkYd5zq9hD8Yh
Sh5ALwLAny3CqDx1goFXCvm0VVvk4LUPsb8+F3Urp6vDRV4gP1Tb574yV3RnWoGwZ8r7ZIPKDe6K
TArQ/Px4CkdX9gslKUQEITO0mQMPMngAqsXUm+G14ZDBi+pQ7XNtoTMQj/CFxc5DF1UABXVoGZsg
rXaNkVAwgzfjO3rXC3T44AETpuMbo1WzaiIq1skYolFcR0eKxs8hKVFvdGksPqMKCEXkbPO5H434
lA0U+vpUQg1aRi/KhkA746h66t2uFiEaY+ke/Wn3yumlw2O2gqB1+xq2Gbs1sCUVfGpfn7tidKaX
lmi1+zpioOZM2uTrxecu0kEgbwjcLR0a+5pM0CQoeAoLE9lB02RCHVYjMoIUXot630j5tkLWsS77
Zt6N0QDMt4tgnpvgLiKjhqIB/jckmmQ6TogMFnJsgnMXVscpr6E50GXQyjeojayCPulPTWNXMKTk
yEENHv5QAv7/fL6fjzYU8+qsRxcS2gRIevCcK9JBcoMP9JROnh6iwOp9CwS4Io5enguP2gSmHgbq
WFrUZgsxohhpRInAhmV+UfaSXybUuZcwBMWH9iHdl2aqNnFVNd81ihxVE8PDagS9bCbwRRi54u9h
j8m779RfLhz4ezRAiQS53apilftezgCS9UnwPnZguMkAeKB/IzoxD9XRJutIO7SXqho0BJgW3sFt
h8MOtRATj+q9nBXuCNSxgPGNDDi0wEwE0Xcya/KiCBg/rEsb+ObMk5+2mqKDmwWh/K5scLdgBL6A
r7QDSJheiB7UwieVOxDYhdbtiFtfz6spgD6O0TZeDa3TKxQUyDbmnOyiPoLngiTlfgrwh2RjL5cp
YRUMTMFus2G/SyZkkYXKEEGEGf0L9UqU3SGiKrwYT31psqvSwBkF42oKp+z3zNU9yVER9hDbTMby
vZpH8bMLxrXiDH48va0uTcvHS1FDONHmPvjZsAB+Vn39QWvdALHbNNs5S5PXgfXb3MptzWT/dzsL
svDMDvc4mNm+mhTg10UYfHQBhJfG3JyiCiUzXdQJDJcHe9SjgKbv9ACuwJ5J6wKycy5fpWKYVyZq
th2IgMeKubNGr+paIW1eWIeEu0OTaBWKuLkOYQKH9HRZ5rQFEJzG214m+YVG5FuODu+KOwsUIqsp
3M9Jhuct+pUhFTtABa6sXPLKOmgBlg1KrMpAra4lHJEhb/cNrAmPCUG0VfQt2dEA1PQRtcCOtuhL
VA6wuNqsmqqGZxeVkGjM/R5gk0Xg4GBDqHTQoC0+ewMVIadzsMn3khCU20h0nEH/R5NfH5AN1wcD
VO12UtN73Jv6td4jt74PjmooWCG7T7J+fhED4Ny0tMECLSK2tojPVlN0rZB+HooYMDqvH7Ksrf6p
dVxBeQ0kCkUsfJP9PaLKbug9srRfyjGtPgaHqgO1LZqXpTpZA2aRIqD+xAlGqh72N89hXHhUo0s8
sH7EVSND2F/QeuwvaZesAxkOaDZMftGD9V2xLFjNUqNlpDycsm2fXxpcM3jjcQBJZY64DcTPrPBr
FQ/9ahDdbzHAWcVGFV8WAvK45QSjPgpPG59Yfss4NYhxwh/IH8HJzwKCNxNo1AEdV9WbnDMwZTuQ
Y1wYyHXZhvBTi2q0uWMBnSLaNx82Zm/K/7IDL39itFj5Zl41hAWngDDQKXy2VwieFy2EvSvq6m1L
Q7A81N+ayRo9lhG8JGkdBjzD0ruKx/TuLExxElwJ+AcEm1gF9P5cjLrmC9aPINzHBpqhFajyaOPy
rahL3DkhRLJiU0Buk3UX137qjJOXyEOBOR+h4Nw7oHfBRtQdN0dUdLJNT9L30AIeG2XptC9SHO7d
ra/RUgri/u94ZPbG1xMh7TGWdAJK6Z+kVAlK10l8LBiMscYunteDcuKIO1HAglgBVItS4pqXLF3U
wjl4rfdrYrJ0N/IgO9TZ9ItpO25Q5utP6tES9haiElk1HByxKwPw15GxdF6wcQROto7NEhfhN42G
/Fvyrch2FHPgAr2YYZtG808weuubQMlg4zsUdSbQ7s3YZEdckWlRgPm7CbLQXiEAZtDVLoNtwsvo
VGoYRgGVEWME8vII8t9So+WLsi8YITWD2G6AOuqcIi6tHXR5qxLMseifxkoI5Sr4hQ2qXUoewb99
KktUDlCs7NXJQZIjFnW94wGkIhj5UfMQyptRC+wcJ+s2n+Ckk8wvxUjYNhrDU5lV8zGK8/HmB0iV
zUEV7RLT9es2TNq1gO/kjfXipGlwnucSUpEMko9zXMKxrp3zo8z25Bm6hmI64WTQGcccJTSHVRBB
osbYD1m1HQC54TkhBKruDmrVp8pgao8MaFwjhg/ajsGqDx9mHKZE3Udn45pk5VXoXq2CAK0JxSp+
RO8afy2lZlmW9MJSDk2oUuCuSQIAXEGdPE59fooi1b9QdIWozfQhFxUQ6g4kpH7uP2wOFiFQRAtd
jN23LidXPSNSHhBOTLApWfqgRZN1qNGOddAUc6kp7gwoPkAzX7KOQm+bWLKHOSZk9cOH+IntXqtJ
871CxykqYr/18NRAVSpF8ksdO4oKgypJgZxncEiKJ/hz8DhdhGn5IUMdrcqw9tvYpId2CH+Qgten
2Ltsk/UTenl1C5hNEJ7aEYQ5GwcbU1dgSQqKuSSJk6Vg4k2oON+ZYBf2/4RlU+1VCu5RGUBusrPd
B29ls0slyw6qeGgrRajYBgrmT74GXslHIOmlE1oJSZLuS5ln55FDQ9hlhVyjhj7MC9RIHvFvdylQ
7RqaBvFbB7JKwukjdG6PIavegUMSkFsC6RutKYBD0DBDaRU8b3iOL6hocP1Y122pgPJ0iyI5imgv
JvHzshe/g7yA+rjrvusET5mjYCSBobOUKD/iaRcr147f1VBA8G1g695nbifoiCp9vOw9+J8mtqDM
wZUG7PJtEbTgjw3INPqk/ZYJGFwlHUZvV3mE65uMopNuwXxfuaEF662GApQP2G/tYIUckZ1JIuDn
WXxh86gPZsjrDQtQNi4xcIVGQo4vjTaK1+S9Tq4IKgmKgCbYdkVlrtPDbJhU5dVCOpcNIIwPHrOz
YAZ1vbzejZNdOyD3+95BPiaDgFv0AMq/Z6jLrnQZfaPdYE7peC/8w6ysiX6jX69XqA/DqVTk5W2c
6luM9HjP5OxOsmK/+Yz8xgYED3eayXWbxO/hGPgFCxX5Ky6Ha1AV8ZbbBLM9HdkW3X0wNvBAvYzy
A2V5jDK+ztaFNvbEofjNk1+FAbdw7Jt8QTxsvQwdTjya08tMoOPeK/wJ/rfp6uSe6ODIBrIZ4ja7
tUP0Y54ju56R60C2qm8/h9Ttehg/myQgW3SLIDxgebNNPfxkxxD+W1OA+E5l3c/OJktlHYwMUeCA
ilA/7oY2maHvWyYoVkbHnINsV2dBeh8AhjJo0UCuLvOwxCP20agZljUdmyvanZehTqZLX0yvI+bB
faJRXWp0B3ZYn733wrN7xcJtw0T2jlpndReofKVwzOoFZiCS4+xQG1/NDiCZrqEICmr4qpUIkWeR
la+pDH+a4h9RMFjfCTK/hiWDI3Ug6FoDJRd5iC8VwadTyAV7dSmYskswurM1q7q3GrlAqnt7LDja
+Y2QyCcEmkOm2A00g2haOXzKDiOLE2Bd+gxKjUiY9+1Qg9/MxHhDDf9xp4UQD6qS8TYBD1yZgJ8M
ulYlYMuReWgQDPDqLtvkGDck2HsffBPSRDsicSEqp2oYnbj2THOYUkZ+PpQDxSQuBw5Lph4tICAO
wkdeHtduWmNW5GiZc6giM4O/KkFiAWGEO4LpFnWcfEnUmOwdpETawgAInBdngdtkaxoLToQMtqWE
KUYGACJMVeZFVBXq6AZd7EgFbR5uq2OjFHQaqUBAEAfTNgihFUp8febAKRi7Jg/HqCE2GOLrYNiV
jZwvIWixnvBmDZA8JBmcGLaRpq89jeujYNMvOkLihvbQ4imyRC0NH2AGMRSP6/gjASAcwUBX77pE
/Yy7ATYQQ1OvmUt/GTLBwDasPwZTm3WAcrNXwq+6WNXrUol2lze+BVUpe7V5BWeEFNByRMW3Ps2m
TeQeEu3jL+stADlIE2CaPEaLtIfFhwDE4W9MjIBaa7iWZyA3cgh2tUPyvTGVWosRZoAsAv4lrxJ4
uZUcsnFy8DtuSLxKqzHexqE5QOuLOdhXCjWDt53zW468cxdVoMTLhIt9ix7IFLf/0Bwmc36sDh0P
YZXEZbwbwqVkKWg8iTVv1PVQWAzN7ywI/IEMOdozvhH7roWYaniZuFbfAHoFXoFkZ5EOoKK1jr0l
4D4DfIOMwJDF4AVk6tvpmqTzrY1DckjbTw8SflMXGkj0Au8OMQX1IWavNGByizrCIkiGCuoeI9Q6
aBRv87SX2ywxcOyTEehDVoIJPwhwz3QuTnEPelOjCihwSci5ivouTA/Fyy735yxT10jVfmV1Wt86
1Md83GKKmhl5g0PWR1mSfRU0ze9wOjVcbminIT3CwTENsiWT0p597Ne2raAyjlbGSUD9lGKmR3ZS
bosOiq2YY4ElYao/UagJFrU9aFjFL+vuE+ADA8Av86skE3yHZ9mC3wJi6NCm9GBUDKREZqNDKRwu
wpyBGFzJTQxE4b5PxS/Mts05cxjXSoiLJbOzmG18AiQFlBISoV8K0gBWU3MAh6Ji7yXKbGTG/BPk
wJCikIOuB2xBGkN/C1ezG8gGS0/HeEmjUa7wfHvUAm236Ka+2nDt81WIGGEqKoh2zRjrcgQkwGNg
AeAAcCTP7ecrmBquGDthk1GSFPXF54GzT6EChAT4ADYDPCKtxPeVEmN51HTgB8Y8g056h3vhYB4L
J3SCdtdj9bkz9qJvdl8vwUfxwF0TwXT7seoS1h6+3v/1WX+O+vqU5wHPQzna3yjQPd71n2/58ynP
nQq1khlkd3z11+rXZ399zfNnPN/wn+/6Wn3uJc+zef5klLLxOV+//nl2/3nHf779zzl/neOfX9NA
5gnn+Di9//8bv97/79lHfb2LCZu3/7ksfw6Jwm7477X7z1V5HvTfa/f8ov98yvPbn0cVDhPZ1z/w
n/P9OvR5wH/2Ut+8l7TUF9GU3S5QAVsBowwem82nQx9BwbJok29q0iCTKeX+t2lEuehkMl4hMpS9
GNdf+iYoliU39WUUM1CQI6vvlrjyVA5Fu4o2AmP4phIp4jyp4vdgjl+7DiSkdVXo8tsc3XudJP+Y
kL7mVuvXZhI7oAxQhGNtjyZr6nfUtMmFoj2frVIfXVv8Y8BLVy9z6CYkPUbtRuDAX6grIW46ROlf
dXFMXfU+sRbqUY+q9CjocNHFr6CrmrOUYbWmtYDN7mMTYinRkmZ1t5Flpt8imy77Lo7u5WOrbJJ8
IbIJhi7zQ7VvRjsJcDHfLVA5Kk99n+I8w7SDlnHUdREUgiL6yxUrZmD6kdtw3oWmzI7PM0hpV67T
ES5lUd7EkI/oYbzgEom4FTDeXEDg6YE08Ll678LkiLJucjOPS/bYshPyVdTmv/splu9e8O9cxOLi
60K8oygcw2634MfnZjnAjjcJ+bZXZn6DBU3DkXsI7u0LBoFdrHr/Af6IOKQVqgVpA8z6DPNBeM61
W2MKjKCyhNCrABYnRSBxer6qx7vvIlAPfUIAYEpFdYsDTVdlRFC7s6Xdc948EvAWEX8qoR2YwE27
tdBo5dARkyNT72VlXuUj5aBKvY/FkO5cPmVnUK3cEtCEEFNo3O5V3jhY91KM/BEsa1GGRC8Y4LeV
yCDxEeRoUYx1+N2FFVoU8QAxQlfxDcQvYVxRxZB48qJcPxE7iNz5Hji8fKnPng0lYFhDg+6ciu9F
mkFfr8iOcJRE5Q7SVCejLAzMghEKKqDkrXrKwDVD2LcXk4u+oRtDQCLbJ3CYXddhN29HxO0IxSCU
m8QoeoKaFJ6mCLk2tLzydVu25Mz1TAAOjHdeThTC25Cbck4e2NS/ilIBxzvjX7AJFa8k8FCiqeWP
ovLiygPwKArLbgMi8l0lWiCJu06f4rw7CtEWy0iq5OazOL7FMXI5ZYudn4352fiR7xKVZeua18Eh
SGACU2fo7QHDQq55ajW8cyUSzhhKE7oJjln7mJzK3B77MdEv3qNkVMMvuKnm4Eh81d8f4e+N2ffp
saE6aGVMgrA1oSCboFJD9uUc8c86bX/1GSsuDsC9T5/+GDj178hH0cu35QXXXHwG3TAdI9iJLp9v
aWkptnFQBCDl4lVeMWh9xpOG9go+0LLwW6Ih3T3xnux135tzMdH2PDIJHQgNqdOvTcBNIfBdA4o9
wi5trj81SuDtMmEz9GhU0x5l37SvtGvp3gPCsmD/FMJJCLpYiF1OKJtqorqTl3O6qruy+llDcagq
HEF+UIPzPCt9A+JG37qQsm0/QYCckhZaFFr96jV/k7rqPkrjCaKfHghEk4LsFlQfAIlAPsRFeKTz
TmwApwLjl7Yejr/BeCYALq3qFF/QOFhzasDACwTOG3x+ueti9z1u0u7a+b67QnCqA3MFxO15Qwdc
ygAPJ9T7YJrK8wAkk1zyGymBpQD64VVBL+w1NlKurGhxLwEhEFRTushiCafjhp8hkKhegCiQezi6
olbz2HwuwnqGpUkbu41GTgxEjL5ax2JASOTi0Vt8nbtWHAhKAStoJ7UJLKcNcv1Qq0ks6n6AjHJm
N3U6QxomK2JkQyE7BI3CA6Zg68Roe6iCCnLRgET+DVFlkvLwbKsMgXKXIaSbmmgtWd2s6QDnIwme
0ypRwJa7OMs/MiQ+UPnIwWPAZaxSc0DFNVsPUVd8C1i3sSJVf3MM9Asjh+4Gmpc4gu606A3m5qSp
+LuoAS6Yux4q6CEE4pWCkjlP3QUT0ZsClPiNtWisdexb4Pxu7lsOtLTu7oPr0B/IUV55bNnWpbcY
/4Nn9Fy5YFfnVXhnlpJ7TRJ5rMLu59S2RC7RliVIChHAEXS1Txlh5xw3/hlPPbQ/KvGamly81sbw
XSOcWXLKu3uSPv7mSYNqOgGcxpL2e9NMfunQ1n2dOaLdeZx+WGhbu3lOX7MS6XiJ1GHr6iJY+LkX
ZznBDW/OzC9etxqJo41eFWlhqeO6dlVUDMixvKAw+QP5aEbf4d5jelyYFoK2AYqC17DIINbSJrsO
dbpNVrXJoZ98eZ2aPFkalcMCR9A3FJYgB25nCNSg1XALyrNpgvwOKit9KScD97sY7JTnZhP02Qvj
w4EEyl+eu6j1gCrIEiYGXGUoTeBdVmS//VyNx6z/DfRXeowF/2T51MHD9rEQ9hdX0AqrzFhAPZd8
j6wNkF26Au1fYJ4wb40LJI6o0vEFEDDsQ9awuCpHlV1hqoyIQvvqMOSoYxnweuYZmtvhYyEfiKB2
KopNOru/oimjKAELlPKFRl7cPchxfxhyuq1fmqhGx+b/3Y8KEOzWZ/oXJnMQgFsGw9qyaJujRxlr
ZUyAUUwlNfAWWFBpm6+1CF0EEJbpph7lOSmqDmg6tNfVY+FCpY7/7s8acSjKMjkHHW/uibyxcqhf
gJdrXrIWEkR5GUN4TIzdwmWDX+RJH5xEnEcYpWUPMZ9unYIMcQdeSV8ZlI2eZMYWFaqvXcjNcJNB
iUm3CIpoArD9c2J2EiJu+azhWhgMEgohtr3OCYSoAC+507qHpFSdDDD+492VPY6YBnYKMlEcxQMw
wkwBPQvQrVZZk44X5HkLMBDEsSMYupfP1TIsYNtp6Qryd9OJPrAQgy9b9D1xcy6NhkKhSqo+3WiZ
+NMtLKv2OD8Wz7VOsuZrjU8kWNuk+Z36oYQaPipSGAAYMFPGQWeDOuTc6BBun1f5a0hkGqntc+fX
9vOlPztrbz7rBlj2KxN0WqRtO32LRr2YZbuMBwvjElu89SkgexB5bXZ9CTmhpEO+JLK+BN4TiyQo
/7cGp2ZIhYCS8txfisTvwbM517QmtxK6oTdRic++aZJDxuxYLDBUw1KTqmT1POS5EMbZA2s2WZjC
RWBqpr9yn2wL4IM4OIf5Mjd980sEiOYefKOPQQMdSHMIXxQEnvAAir8pF9ZrVTnYtj42jWUEeGiY
kT5fRSu3hDSEw/g9JrCGt/RthhH4W34h6ZQCCQfQR636bqM7AZeRGMphCGXJ9blI7Uyg6IoqUoW2
EdJTRTYzbokFix3QkkHQHZ9rGJbcoR7/BgRSnaPH9XmuWXuEnKw7DWWmzow2PYbuxxHPbQz7QMJl
v8GmNDsVTBIC4GO1L0oU71Vk1VuHcfeOUj5gTIF8g8KlAcAcjDndO5jLRnwfoUByT9Hsues5q0Cm
alFF+ncfUNVq1YACtEGjGgA6UiZwCs4lLK4eb8lUARvJsJiWz3kNlYbFqOMWIDXEkKshyfW67yao
yorZH+ci3OVpACM43bqfTUoRzZRAAcLPIG8REjswPR3ZjoY3e817iB9K2F4jQMdqwTKsIpyrNjjL
atGiIATxrJgjtkEhh4Odv3ru08TEp+eaQHUsyO20km4e1gCkoNU71O4S8OH6LE4BYpu+KiXfOoVy
fNpD8NCPc/NZuWw/+HwCGjf9KyRQaJnCACa+HgqrXxF3C/TGAb27dSwBiW1j8gGRDnvWzLUL3Zfh
h7Vy3qOt+7A7hMkBU6Lc23L0HyUqVYsoTc3JcOU/pqB/LacJVgeoREN5h4uDbEINni1o0mWjIPDd
h4eAFdOPqfH7KclmQHsQC6o6/ClTOrwCEnJLQFH+3qrArBNaun0pmuqgI8OWUaDWGS+Gv0YOnQbF
S6DGFCwdTAXFfGnZ1nGdYcDu5Een5wuG9fAzGeOfpSxvmqPlaPthgIZNCR9Dmg6XMcGEgArZMs6P
/4et81pyVNm26BcRgTevJe9V3rwQbSHxJJCYr78Dep/TO07cFwIkVZVUgiRzrTnHzMppOFOsHc7F
SCOKMGGOk3kTWr3YmiIHGtYnK6pt3bPltNbrfMTF2D6bQfSvowhl/j5HAQsnnZGc2/ctBy7xrNsI
a0aXgakLEu15GFr/6EQwHqw6IbvS7Pg66VPpHueX01f1JzNzysntxpA2hJRIZ6E0bxCqeNeYZmyf
x+7WdI3q6ARo8SOsJ2u778jNm8cu108fJ5+mEEJ3EIWTM9yTZA5+dwxn47gj+GUjLLfYXeAFL6ta
viOw41P8XqWy/mxa5pmZYX9yv2uuoizfUYvMPn4zfOxsugZ9ra1VZ/pc1Y1/Gaco+LNnUGUfG0Pi
oe513Dx1+al+h6LQPvQSBX/gE8uWW3b5Gakcpkck4ntM2ZRZVfVteZy+X7npJ9Qgy+EQXazIzj+a
MkBLnnvNn58W1gg/iO7BLROJA0k+el/+FmpihJA4GfaZkVefBnIFnWnge9dLRE95kKyXl+UFBiPN
tj3kzEH7hKT8aflrHkTvDW+s3qfze9SRKI5pa73ROFMnx4Alt7ysmiZuKFZeYVZG55hk3W15nHVc
uc1lGuyWQ3O08GIm0Zvda6hNXKQJy7tqtAgoP2PrpWqRbMR+dV7eVZwYTPOSut8thyEwX7spqlc8
bP15kqVcLe9KIQlnjTBmlz7BGjIE3WH5tRnfwi5LjOTPj0eZtmfuNb04OBouavSSP2/erHo0MI4/
nT3lpa9qTHbLjxdV2Oxqp7G2y5sXUj8xogbPlV5OFz21WD/N/xN6BcNKYqnicoLthL3gRc+c86Qn
IAAJA9gIGgiHOs+Dt6C8N23/IHB4fVUhqNTl/1bO/59i/nagf68bOxRvcrT9E4hZcGCsJfdlkYQM
cQhC+6QONm6OmCbuY3nzdJMsJIoIX50xuDRwq+FaUdiMOAWsuL0j89QfEyE/BpPGsGpsotttSJmt
V4/4CEoa1QfZGvWXSApz54c9oMn50Bi/QlHbH1WBmiduUEVmIT8hqWJ8EIDa6dmPAKHjPe3wX5om
M3OjVjjKo+bQl4TQJE0MKxO1/FOZ5N9pboRfU4OauDIQP3WDbpIpU3qP5hR+MiB4n46HWJxWt45a
oRhgcrlIx2Mf+VLmbn0B9KGaO+WmKOkL1j9cmksfZanVlCvyDrZWqn023DNjUeUvnWavTAcNjI9O
IdXnkFyRD+/CIkk8fx2Fmz13sb7SEt3bh12GVdcWCGkj65fniX6H7aVbTVaD/HCIKAuKivjo+QvT
VXmLMudNU3Z/0XTHOLkFl0+EbObL4HJLjM58SrPCApsdT3hf+FZEJn4XPs2k1ojmU79x71nif1JX
G8um+hEgyNKb/iASQbAx2mZKBCbh0YSgfCVufMn7Kn7tUpuLYwbLU2OsNiyEYu4NGq4eGnCFZtKp
aMI5zX6yvljDZyL+1il0WX2oQ8CDrA3svEjfHV1uKTpm35oUsb0p2vSED7x8HjvjnW5U9q0NgWkY
uRLXEdGYAS3woiskU74wqm/RZP/2k1w8CRMn+KAauV4ez9uQMjwDwuhBmWzH7MkImmkrSqf9wsXb
OyGG2zFOj/A25DaKYho58aC9V4pmzvyO/RTIJMZctRZjFSEFUc6bqeqtGRXMANsGa18zq/As9AGp
fjMj3b7owoRQ6uvdt7pO7j0enZemzzZZh57OnQIqi2UzfBu3EF+ab53hkdFau91hnPxfhiVwYgw1
30/QMyftig5mL1F7TUecHqsGE/c21p2xov5RFltLx8qq2Yn+rTXEyQiy9K0ykyN3A2JDI3w8DVYV
q4irW9TItzL27gUcIBn31ruG5XSld253NGu8W27QE9+cEiPXSbHGnqO+Uke90pC2n+aQwbYvTjXD
P0qEoHxMay72Gj60F3+P6H2TzGyJU04F9TGLeiBnVs0d32Ygkg1ZrnGRDY9OTzXHspARbJbvxrXd
oy0bFmVRijpJJQoVQXyuBpumjdFXT1IPoNiltfhudC4c96DqnvTQRJdum9vU9tXGz5X8Nhk7w+7y
7xWvWnepM52kkNpdIfB7APmffzd7/a0wnJvhde6VdjYtukSa29AeSMWSzS7HYjywivmudXHJ4qcB
N6c73TkYEallEx5vgfnjxACCZ+d7WXNPg5iBtbDPzSs+F/xHg+N9HzhnpIijr4bfvFH+ShMKVLHq
9LtIiMDSYhX9yLJ277iIDpueW884WiEkjAxZiwZOo+MVuHhjeexwKERGx6Jx9Kwjp3N9z9LxzTbc
9t0pfxqZRkL1rLsf6UV/yBjSrCF7xX29/HJr27+mjONVYgGszbkPN7UhME2m7QcBEnLVMtc+4Rdq
PzZiHnt6b9+GrXtCENSuYjPtP6qJWbqVe/6x1Ez10YeXqmnbd0POX6GjLo0S74nem1dHB/zXhppD
Y5/RqS+BT9oILbeyDL95tTne6cv5j7GSzyP9yQ/HHoMtCkpW10z38DN35MRJ+6kfcVcx2S3ukRb9
WtobUQsRwI6jYs/1X2xQaNr73g+Ogx/kz4jomM4NUbgtNPHDsTz54UNJ24YduuNaMP5GqfVRA0fj
DRjdU6ec6/JwSeIYhmgyMsfJQSzAp8uNktaZK7Nb4pM5O6GhFhjDP5IO86uqw2JDuSt/lH375jkF
9G09ldcxNfUXmzt+FVvjRx1If18VXD7uvBoNA49Q5Eqqq23CoIkSiOcWEZLzW/zI62HcmzaaLhHt
iqErP+pU/PakUd2RZHWPY2u8u/OYXy0NHQ+HVG/GeNRnMS8ywU2b68arU5govKYM3XjfpFeDt/KQ
K8RcmR61yAqs6e6kNj747Ek4nvuKMwtOdBg+BOm7GRYQHSkKUP+djjj1kQjlfkIX1zcpbonqiLW7
PDbCTBCXzcdoLtj988DynJ63Aso1IpqYNSA2h39v/j5mpu0WdRVxWKkBr011HTWwKTvVwj4C+6iJ
gTLKYzFvTNn+s0ELBMX07zGRX5W+WV4EdUZsLGXgiPnvy90x/PdPL08sL85ak0RGgRrJ9xpmsmx6
Zod/9v6/w+UxTaG7NvF5L2/t72b5M8tht7y/v3/WEI9VjXtzGAWKrHSCyZPPG390omNBSNR8IOfe
dVI6khr6fw4pokybqp2+qTRkjM2Q31AK5g0jqc7//ZsYz0Ea+8Rc97Nut5h1u9W8WfaWx5ZNqtXY
fOaX/M/r/udw+bHATvcVA82+dQVAAVuvNo2rqAW7ytA3gd9lR+MyZG580vMhPhm6+gIM48Ptr/3s
QbPQZwbzppvPgGUvT8uDZ/YksQ+Dh/kTlygDInbSpHzvEsriSdVWq85M4K0YtmXMBCvzuOz93bhV
Jlda2kGo1ewIu1T+pKWZdkwd8mQKVhAPRADGB/7gWqYqAmttiAchM/8goOoRIpZZG1FmP4WoYKB4
VnE0TU0U+84wP5ATGVtgXQ5hTJO5csqoQdgsdbmypVvvXOVlm9acWGpIg+rlhITM8t301k0WLAWj
v0d1N52YjE7I28RPGQK2Qg+jrYO6ai9R0KElTL1mH6Gveukb7DYtd7g/hxUu1D2FBXK9UZllrpUd
ET5R/rQsbeeGIt+OGZYmCqTWY1dJ0ogJwzksh1WSvqPMkFtzrvh3GUD58QXRp3dDHRHc80w1az3I
vYfYRvCitJFf6OJa38IUM1nh/26K0EEZVrl3p50DrzPZbQ3ygQCHieCtyUaSfhDQom/V5nWOto5q
tC89XTVEI9GLn7bjOZGkdZJ32+jFMTWtaS1gu5Dg41yxUQW80bUIhngzddAxIpl8Vfb7ZMX6btSA
XKS99mSgrttrWv8EN3FdFJX17safSspD05p0EEiy9dJwN+fYbOtB/m64k7Q4NU6pkr9R0GUweI2x
ppcrUN6jz1e+Ado3S+r1NG6N1JyOdEzeRDc7J2cmXdIMAE6TWbpu28lZGdzRhsS+FFTBYpQX1wLX
STWCZKKfiBPESdqdwYxmnSWVtYplVByKyXjh/VhHJDX2MQi5OsJ2W4YKZTmWXLYBaDamWU6grQfJ
33Mh2DH6sgE0kazr2Z3szr9h+TXe8mq//YmaDYx5L7LXoPw2VOi0x6D3XkVTvzlImI4jhvFbC5Th
wY4n/+oiOFzZwmk2tItLRrGpOBrI9QnRZbmEnhjgWYde0esqWv2EzWJG2RP2XQI44iu1OpS9kReT
ypD5xREqHG1Xl+RMtwMik8UGVWRa6viRZqaMpd/NqahOCEkPWl6jSXZDiMYUMrgPYuOhFefRdAk7
wjTARpE162LC3oz1jp7LQ+bjBW6DtCPnBpdJIoYUNlcKx3OS+6Ql0maBhv3ddBDYjkGRI+Li263t
qj6qek89tLlQxjMIWUKTqjT5GCYFWF45WARZrwxuhiszIFwerMUjuYygUuifzH1j0llnmzjXYXqU
3WNIvX6jzdL0vLgiz7Bn/QobjDD48cp7kpnOVrPFGwyVGVuGfqn280PqpeOljDygxZXMmFJo8dWv
ovZxgs722CRyo1Q7XpcjqxiMc95bBypHaA7mDUL89CzH+1TSV7AD8umS6FdrW8Ujsm0KbB4G+tTY
/HKoAimYjIfEVJioNLve1xOKNzCLK/Ti2IIzJ1ixqg62o88J5feOXNthhdGjpqrjSLVzvbw5yFni
PrqDd1r2/m6qULz0lAJR4nkXaoBIUgeHaAGOcJ/ba+k55W7s/JfS8ABpedk1cChcMMbKnUNfD5GE
TqDvgGgLs3Z0jC2kepWv/UjLgBwOpG4ulAW9DX+QXZsGL52sg49ybAlVSZKdVZZIr53O/8Ar92yU
SM5wPqirgEgW1B45J30wIcEckABjF+h2clYPawWmBL1FglokEI5aVFhUFAFWMaYn3KQ0eA8z/buY
vigHUJOn+neI+/BU1oCkHFm9FGSaqzigGljxNZIaFuHhQG5Rdd0cSOXvhiz90mRCF2aoaTZzzzVw
fPGxgzOa5G+2KMU6TEOfWQrnkuuSCiLw8AyohVecouUhzcFP1hlWiry9jd2IxNa0c9bAbnMei/4J
xbL3rGnBQ4JpAMGzrlGb1SZCyztKFhrjNMpOfeXAc2pT1HCpy8OC+iHT5Ye6/dWiGTSEy9K6wEwM
e2HXChbAVGrxhjBYQ53Ii71fz+QTxag9IbTAQgPfOkWsWNH/DZJ5wdoxE11ORk/aMIXaGoKiCQBo
Iq2KKiY57DkAX7c045uJRzwt0FfEEf8+o8hf64GbtzdLfMh0yNOWOtLwiHNzIGr1QiUoX+UNlDil
zekdpjOsHDvy901+8egsv8Va+8Ogr3YKObZfka/wXsHj13zcOmQwk61G0gW2LwDZfbyKzIiw3zkE
BaGDZrOksAh0m+ZNhzDorMZ72ZkoXFLZYBq1V0GOpKXrVXmgM8uQnZakkmjVM9cquISM4oCtG87d
iOYMUds5ak3t3PPB+K0QFqBAt4kLS1f05EmtzCscWOJnXxfFKvHyd7fu5d4Z7znsHRCQmDdRT3KZ
0p55iOGXHCuTGUSr37OqalcMh4hxOuO7UKPceRif1jUe3U0py+TVJdDvoTEoswDRUStAOtXZwOdJ
cdE/YCvpKNSN0dHTkX/ohkZGaYNCwlBkhEz2oc9xTJjG06gZR0iJ8jqUtfEEiU4eQzv9nSaPBlap
IdXErnO1q5F/q+l6vyZtNh7ivKTTZGj9LjUIJnNa5aJ5ZFPY3aPsasCisXloZNycKnIxV4glvlc4
aw9jalgbwm7NrcXaSJfMmuu0bU9Og6nZ0ZKHxpQCxUxFIL01qpVVFgH19gC0mON+ix1wnGEEhz4o
jE1g+JAEknaPs5pYHYhmDymFgodkbGmBoYw85LLaNYCVoS6HtBzKvVaN6tyNU0gXCTi8O7TnKky7
82AZAe7o2WnaeO3Z40rEbeG+tqquCU7Qqkd7MNdZlZKh3ev1amrN99SXE3e2MTpPNkZOS9Jy5TyQ
x56u2j4qrI0ZE0AazVLLzHwuB4UBJyNSJXMGIk/RXIuwNM+FDBsa0VrPGQayIKv6+OiZP8cyBnzn
IP4PS51gp1QfuAuod+Va9Qkn/zGaLSd/N4lfTfJhOR4Dr9rye9bjNL0U4i3sRwoWDe25HAoNvtXa
3jRjD+MA4nPcBPdJPVaopC4wRe5+pcjCHsNmrWq+oWmwui1TCsCMLb0Eekm+VrfbgXnzmDtgsFXs
P/vMXUsNZ7Ro+mRrWq+ZUiiYVe8fKmacoFQ9jZM4w3uoXzXpyTWqdmTDnv3GtxPtBSxLyWU3TeiL
0KOcHD12NlEIbrcGi6Njkt6VVvTaNeVwJK3xdw/7aru4BNMQEJwh/IScg3mYBUJHVvmX7JJVYxdM
9QW2qJzGKDmujIhDKQ+zo7QX7k+f2RGC88RYZU75bDTJuM4nlu9B/T2ZvZc2ZtOHoFLUPNVZWmF5
tt36PUP9imckO8u53dGnwr/4AYvRuEmnB32MKOE0qHMGZC+2CNLPwKX011jkv4BbLt9rrdlDV1rl
7czniUdc7LMJ7M+e1TwWMLYejGxU72Od/PCaTt0KSvFvU3VbHkXntcfMh7vNSlNsiimqqbChn84i
dB0DI8ym0b0skKPC1INd11oT/Y14Ov/RKlVtFz3ygUKKrQ1m3sgubq6UZImUHnfVFs+4GjP9kpiO
fuHE0+kXcOgXDJN1+TYMIA0SclTWuR8jahfCyU5pXeM+EMNtkB/F1Jv3scnAM0GVBwUyfreDNj8u
Dy1POj6ouDRJ3DX53/nVSdSlGpp2ZQyhuUatNp7QmLQizX+gxYzWUCS5KD3VrzvHTJ7QqmWXYaRx
16XWxre6CpAtGfG6VZSw1rJ/73Hn8/GaaLhIOoQ+Y+Q04CI9grniBvB5bDrpBTiS02yZZwZbqZLy
acLFcnOMGgafKp96yyrQu2pya9c/e0ORZJCM9acMjR+aKvwd0afdg+5hCqsloohM681j30Tu8wAq
Y+MTKldmsj4VNWqidqxc8qrUmhIqcI46O+esuHy05HPqb9G3e8HFdB8FHY4sYZZRZUcdPuYBBIic
NebM/LXK2nA1QPXBbfOQt0N4LWpOKKbcp8zLw2tk6WcArM5hGHxciTkwd1ZAE1Mg2T2XevFB+TR/
dwywe34aW5ze/URRoKFCWvbGGiE71++QMjoXCCC4b1uvhQYXDcN8/kj3e/5HIED3tPIVJEZ1R0pM
3PWk08LpGnvN1CE8yFDXPmrxYFUdeRgFisCC0qCT2fKescw9UAId1lYyaHvsX7C4/OLmT33xGKDZ
QiUTDNVnTLvDiFvtpFjobVgmeG9G45A4DlXErsD5pLp6VaKk88psiGCa2mxOskNxsOw13DpPNucj
vjca01j3/VKd9L6qkIM5RHtZkXvyKeaenLzeRC5dAo+JCaBF8UE7xTpEIxVQaQ/uk0m6ShfW1nts
kmEbNwrX+XzYgDlTiSH2vc6ch2Ul6LO0XOd2lz5qIEmfx75P1taEb4kFr2tpBuq8UseNXIznYBLm
BUSidBLjrmWucVdu/DaoJDguD+laZ9yH3rfRg2YCYIP+4eHmuyPXdNYzsufYKyVebQ18rpOOuCmb
ar886eoJfXVHiNdMt059RlOjXXTXRZe824vCupPE1NHr2Tvz9KvhH4IfQAPfpojPXjaUn7M/e8vh
xJwwTi0UNSEZB7aV3/O2V8ceBvmWvr/2Fln2DfG3tqURH5zKcgU4BUkKKu7iNoaVCbZQ989mGftn
SMT/bDoIGBY87qMP02Sd02qgc4SUiHU0uJfkDETXPyvMG6ikUeSte6+LiAqfgn3qdiG6YCU+DApj
VGksuVX28FRGqY8l2u70c2zgoklHy93FnIXMlHWxj9J59cecK9TS8ipM8clEixMo97uNZpsD3RXO
rCwHKO1kqf42acMzYV/IoeCt/uW8JOUgj3Y1z2S64Lbw1LIxG09OFd2Fnu9gOWf3qnLykxah44OT
96CVszll3qNa4q8JEAZWmgb5gWyb+Bnq++9Y2rh04xucbe/izFqs2MbfhjX4sHxLxawz8aW9++cr
FCWBDlwnNDIruk+s1arMLK+hqt/LuoiPC7YnarDMo0f0twvKR/hboY3uFQxoc/NCyqqVP5xaXv5A
gT89LC8agUsdDSY3yVj5+OqY+F4bFeC4yGMmR7A3qgq46Fifgnljq+qlRhO/s1N7ToCIzVObATix
3fCHM0weM+QsPk1j8Yap0bsvD01Mk/Lez+80favLpOevXQif1mNgZwIg6m0ra1gfVZPtOoNcGd02
xFEiSizHhCVtZWubzrOR13WWXyJIJFSg8Dc0J6crYiSu+OKXhdriGWTnsI5Grh93BPeqZ+3TsrH6
9854/PMlZM4aAro4IEmrdqLF5KpH3ofJfPuHzM0Xlk2kgBYiYJ5OsXCC54D81npWKvkGdFJ+Z7jM
CS8K06dEiR4ZB6YqmTj21xh+QixpIF+yqnYrMZxRahLvFZKs5MbWClKruNVl0zy6FASZYdLkNMuE
WzFHTaAOE3kSB8JMCrBvuAGE0LxzRcrBn0ME/P55eRasj/m6HC7Pll7zrA+qRLiTPlllLT6ygHTr
zK3F1R0y/VhlfJqma5Ln4LOTE86mvDHvbcXqCo5Mue+5ITwa9CtXESHXP8zgs7aqYq15YI+7IGtO
Y6MTQi0KXHRqkoegTUOud71407No3HGdoB6cn41qkPFFMN1HiqkUPijShG1/wUVN+YIyHl3vVq3K
2VDRzoaKUUfg3qDQ9JOR7pQK44Oma/vl9curlk0+v76pppNeeYgKyUg5OqZ49MPOvIXzJkhS88YF
x82YOXfkFWILu16BX5zoO4ywM2UIdc72SSByO72jjE6Redn712ZGBDgEfGcESf/n6f891lXBnefv
88uPpygGzBPWxLxc9VIU/Bcn8DrE2fTM5deekcTH3jTC94n2tS276ZncDOOu0/WC1RG+O7vgENIN
RIraMP8ag+QopBeBtKVbarskiRldbH3IDjzV4MjgxETJp33itWvHKcKzXSTptRh5dhkfMgTIG2p4
6qXPwn6FnzLc07MV20bZ6cFSGAeTyPpk3k8UqAOXhh4KpUvNsjf1WNC3rqzpZTCpykdD0v0qgxd3
ap7r1LXpoefyPrWDvGuO84qt2TwuR8smT/tsV4anJrCjvWFlOWmanv4Zx+IU57HzLMddJrnuEpai
+9TxKxAAM/OmAhxkU3UmqQvumI9HR4WW9ZQGCA8TEzvwnxCQMsUGTFf8XEWd99PS3gd73BXzfsWD
iXQTZDQmpUVLUpNuUyqNYPafUj/5Uk641c0I3n6q0rNTgclWOXhYvIQkeUTVrc8VGbJGfkVfTYG9
JAT4zx+t+/i9DD8bADC/Ilf7qTeqem/TKwT/VWSXj39JUYlJdA+kWf1gWtz8kafDERlNc1swZB08
RDLIZ2ux7YweuVz7iE8qeVNSz3bkQ2lkUyKria3uFI6Tfm4K72n5Lkc/iHcO0d/kcpd8CDQMr0oL
Xpy4HN/JtWg39aRPJ38MgmtNkwkvIEV4AaIHrdahSJ0GYyEz1dgkgidt419y0txTFrTccUjGjFlf
dpZ8TEsr2UKB8uem2kkbBPmmXuWtrXG5c2fvISfLrm+74YaPlQ8m4ZibAzPKQfnmidKxeTLy1NqP
Cu+3xvt991mrd8otXkJTGXe7TN9MywRCgnFt/c+QXU7Q3ukdFhoi85bl/kuBMwlIKquktulwdDny
V1PY8hEhDfg7Ck3bFDIAIbZ2e8pEgU7VtscPGoQb6Wn+i04xYlWZUb+LDSe/p/NM0/9eeqN2Wx5A
KJ1t+iD5QUs9PmMsiM/evHGRij/UKrduYHIIEGSMfu6q5HOsNEzZMFwPuQuQLqihRhKstC5SX7+m
EESoxMdSI0SOtddW12xCWp2cL1OuisHkCzGmnS1FsPeeu44hUvsqity+mVSikG4jpMKZUb415HJA
0Iu2XqjVD17WIR8xnjyfFBeIn5kTnukzQma0Pa7S2H8sFJ/CDiykDuju9vo7vX4HsBLCO088a220
lSBl72W8G6fUfOrgb6+TGsuo9AJsKVNtbNLR8VdqQtAYw+1T0Di3vUwo6CNnekgc5lFUyB76pqaV
P8SYzkX53ZLiV9+Z+jGqvB9+k56mMkC/MU3kzGNRf4/cne6bVE8kPQ3muKsgqXVuEB5h2YnwNlWX
p7dWaD89Q4TbthaXxAaaO8U/9FCab2U43O2ufrWNfHwpm0w71E39ncB5fEeJNZyo2CYrXaIqNLxW
30wVIho/70zwt2lyLybqABMxVd9CeoUy3olSU/eii8mnavFvBEYvL3Rp5L4bqGkMcT5ew64fr2B/
pEvOZbfN26w8LRtBB89xN9WHb2Tmcch61m8pwqfLkldS9z65dWVqrCst6HYWBXOocdZzorXDO2WW
aINgD2Lx0BiHytCbbdyaxaoCznLTFfjcZeN45W9pjt22KPPw6FOQ/7MJoiReG+iV6E6J+EJCzQZD
B+FInh1d0nmz7P3dLC/TtGoTgh3687IaSFLP/0D982IN6T1xl9YPU4u1U12q8NTaivL8QkB1qtqV
D8tTf3aZSKxzow0Py2PLa5afYTGiEXblTchgaLYuLdbCvHmS6kFX1HvHKPX4muLJOCt3mM65hqAg
9U/erPVPqTlAyqHMUeRg7jSXCAlWtw/FSOVllaQYKq3eRDilUHcHAd7L0HUzGpJOsBGsseBZaBtH
Z8pgtlwFeajfJDhglEGl2rWzglxqP2i0aKepVjuhVHasLJjWvm8clqe7WXD+Z4/uzkV6nX4a9P5B
L8N9Z+eu2o3enKceFYV3y0lvuwnZW5wP3n6MCwQXzA/lOrISsYIsRXY6rV/0XXdAhEA+EBhe0mAY
jja9k3iwr62LTkBhzgOYE3lJdY2zozdAm8msHEMNkol1NenxGYLfUzp/Zpd5O/P5hqV25B2rGvRy
Rt1wZcYyuSWK/16t6pNVt2+MBcVdJcyl3efCYKWUlxI0xiSPU8fon7nmdM3LWL/+2fODaeOMvr5y
MzAjoWGDXffQBKflc2OAZkpdWn6Kpd7R9hrEQfOe5XuPbm3cwmgkinVQSE5oBSkBoYBV+dFrV1EE
LSjo2vzsFz03maABEocVE6SFTMCI+uo7QRKnmcRzC4VVPkZhcxpm4OGY/BpS2B8WAIrnImAuhzwW
rgqN/uccZvtTZ2kQ0YYEA5f035wiHy514WOlS3z/5LMK9HqUlkkVQ46WaDotS2/XpmZ5lwhcBbLh
ari3WpgCkKqCVTQEwYdFkXTILAp7mVOczHQK3uTgIwQgB6kcgqNZwpvCHr6v0po+Xp6r9CJM3no0
bwIKOfAaaucPGXNZSi1P0OhhBjY/sTzWDQjpKVaeXVKiLnmc7joNR6PHOv0s0NSfl71lowbLQ4xN
OkGolP4iDe9kJYm/9hXuwSJEzrJssv/uRQ5cwKqLD95ss5hmm0U9RSNyAV2jDDbTtoWCYBQH62mg
u1kkHkFUTmy+GzrhfHCzcXc+dAMmN5XmJ6H0ER/xf2IaBr8NVxK5z9ZDmU6QlhXv2zSGxzsM0a7y
y/ep7Uuw60V6VU0Tb3Alaw/ONPbrylLFnVw+X/PlQQD/6x9chUcJwn6OYY61Rg9e5xtSFfgRZfjL
qdO749ByawOg6C6V3kta++LC5GWIDeNmhgZBtUhENwlpO7Bnqgejz+Ifpp1Mq8AK5dUKfkSSWK9J
VjmyqGVbxATIPi3vJRzL4uZVSDe5+S8bheF6o6NxXcdT/QxVVv4MavvR6ke8qBj8Nmk8PINXGu8O
Re4eOcqjRjrmI+zedTzSmV7RoILl59l9hqh5coAA+SgkDO8p09XTsgBelsJtM4Ph9SZbL6WhxjN2
0Qx8ByOBUjNXLwQzGWn90qceINKmUZCnEXoICjxH3/Y3caM1l+WhcH588IbPEnPXKrXTbusw23hI
YiO4EksynId4upqdV60b6j7fbZi7hf2gJZCjQYMz//27FwU/hTcmb1kyPad6VH8NqBdp4tcVvnxm
10LU1j7hI25R9hMSJiRYebRkyDDUyXY62iERoggWEB/DBNAXCeCzMTdtSgr2K5Lo2ie7YCHnuLWC
yWh+LcvZchq1u14cpAcvVmZq/GoFaK4AifVNS6fh5kuax//zRGoX1kGAfIVURjF2BnQls+XA7Zpu
V/4fd+fVHLe5rem/csrXBxrkMDXeF4idA5vNdIMiRQrdyLERfv08oOwtyz7jmV11Lqa25aLEDggf
vrTWeoO4yXV4tVN9fUdZrd9mCak681SNs1xmrMARV2VPQ5EFYxMZT2oqPgHsXcEF7wSbIW+H+wnM
yJzcgwKowWIKDWAW5rdp6G9MEJV5nylM6TfjuleHtj9j3yQuihgENUIJdqdFuUcBEPdNsaoObQ0h
rE1bR+m6eDH2gvnYUlxLsyvL2bhoEUE7jGrZ3Yu2WKrLWyojtTMadYHSTXSIMpke1eOdtFGmwViU
IvSYRpLFTWsI6Jrdmm032/oYefU6YuUUUINstp+v6zrZVwESq6e0snmMBUlwoYV33ghhJXaubGWb
FA26xhwZwTBrC/siNgJDu72shwRKSU/gYCdtcYdPBCX4eY4rSdCQC2kn1g9WcAfO282XUpIArTlM
aNyWMJ1Qs5ZX1PSJBiCUjG0ubzWSXxWqzKOTUUejQlihXDZV1a7KkvtMapgbEozwFHaTcmKWR3IQ
GUwWHMP63jgiMpsvQU0jERqGrlRI9UkuTMjSXXoTF+DWh4NioJsVa7k9soitIiVRgltByi68ptby
Qnp5iU1UuwlRiA/MSMn2VXrpPHMsqrspy0nCZmSz0aBR7WxqWj8spMHHBkN7LmR1xdwVhFfwPrGQ
TvfACfPlVE2t03XaeJ/IFybLJj01KAIG0OEzSC2muDEF8vQKgjgbC50zWxILHeqRYYBRzTsKJzIO
p5YJQtMaQuAs8rDoDXYx+QV+xaQOxTE0TC+txgoqptX6gE2vx1HrpAVLo0oxrVbWrWmkh6hs2CGb
+lNlyvghJdkEVKjTn1D4ve8NAaV/q4FlJEheRkDxeOvMGRUyQv7FxIYQ6kJtlh8YFJI/i3ECUIrL
qVVLC9VaZXsrZl2uuXrw+aO7SBmrR37dlh3qZVaqWGcghgdCfAHuV6l6OP7cjdcmXiuUsNd6BNcQ
sw+KDBP0Q439Plj9cli1OcBM9g0HKS6RHC/QiLro2VyTnZ1sJjSMEhlkhZI0ywtuYEF4yQAytjcR
KQ/h6lD4zjF+jylUD2WP0kR28wVBq9xbe5WRnb8xW88zQqSkpk/D3LGnb7Gcunbf1W/kSribijAL
0kEo7iVrRkOZwVTBnMNEF0X2Gp4dSoLF5Dd99zL2Rr3GroQM1/yvzx+phvSCIUeLz9eneOaxao5E
jAIbM22tzeePi3IpNlFFpzGSZ6ojiEETT8Kj63bmYD3f9O7qXaJEf+ikxGZNGPzMSJhkSuu6u16n
6+77v4Y83hXlLJs6LczejLZxBnwtl81qnyceKnbNIjRH4WpLmgLk9QoqxuqOn/shmuGtGSNho3VZ
tigsDbRUAsyDZ6qxjRvGg4UZVhfOsnHz4lxTN3QTQMjLtJXK5wS3Yxtrkn7fFzDyFaZW4AtsxCKR
0QUgTtXQLyhk/RgNqk61qaLI0yCJcaVpChRBPNFCBa4Mw8Rv8yhZg6Gu/ZZk7L1UgAA1TEi6I9Yd
temFF8G+AjBb8bCQAJuUaGumoCbLXltroZUsUMFGgRi1yHUr37oFXYxwErn4Soqto6WRA0lUhPHJ
QQ0AxtF+jXQVvbbqUCNkhFmr9AIeEssqxC+XWaZiVpyOD011zQIE1Kbgdm0PkBGUHWRy1NjV6vZc
YUTcqEjkwkN5NhOyGzg4CD5JteycTdUyxKujIkx6Rgyz88e6Bb7Hie+vIPwpSBWoTN6mJTULKn6Z
XD7HYXmnZKeLxlaktTCUsEp5BdCOmthQ7VD0RyfaqCjzkVzADtAqdrjmIgcrlu+iKc1hU+J0VAbW
w1W7Hb+foYoR9dSNKdnoMlmHmE0B0NDMglLYZttJYkODP9tcbd+oYhhTppm3KSGCpEsULkiD5xd8
DFhG7MTUB7csgdwg1wkdGctnsDmhStKrSh8MqgCumAHbTKAROirO12s2R2/SZ5k0rLUB5MjAqFCi
3qf4+/z9txL1g/kJXiVsAXqd4/Qw08x+ksGACqYdx1P+CI1GRY5RUx/RHJ/zPag3FhZAnWLW32AX
jyxPnAvQm5dSh3ggchq632nkEMQO8Ygsqa/LIi3CA7y4cjd2miuDSnVBZCHz3zNrYtyB8Y/FeqHU
RhrUkBsfr9iftdKNKjSaYxgPU0XFDM3tZHh4VfiK7BQKuTOyXkB9gJWr0DeKhLorWfF4YQhQxuBE
ti9U/ncKg6Rq20elTfNAuFpYQCAqUs9BdD3chGVKCFDOwvufP1K1HNfhxbTJTSeHhvjCvlhXEtqC
lhwuXbPDjSi1rwJ+iJMmgsQBhHy9lacYtwy3uUzK3Wxbhd6XOAMCx3phFBG5g0wFmzWNmxTIw0K+
gTYab5hRKOyhDkpZVEurG0lbYbl6GC9ALLWh2Sooqd0naKGv+oGH8fkrjqHyEaYtTEBU3/GcLfxB
TGWnAM8B8a1LAwxp2GvAcIvxtI7S5NN1rjlYlCqRFhETR4uNkkYWHkx8KFzmfsOPwPi7baS3i0bD
FLKDNofPAvvTxozKQM0n5HTnX3/8uN2o5Eyi9QTSAxPAVqDvV5IRSF1KB44mjfPMmdqsT0w/Md8w
ygP7jBvWPhOidqnoFyNQJjSzS6uOPE1Vh5VUVOPKktji5tIlADstoXsLZalT8AjSSytcV6Y0+ZoQ
fnw+KdSFSVFI7qRUSqDroAT8oQboopjQBu1IUvqlhIh5oslfr3obspxp4aGMIOsi/eDKhn5llY7u
IyVUtlaJsFJYJftG0nDsMsVYCZIafmtYIsrTQQKJZintoSHca0Ny68ge3UjSv8YJqiVFiti0krSJ
Y6RCu9EnqUXmtja4NGNwBFIL+xbIOVuJ+tHQGfxhILZac3FAY7cAk8LrLs/bPd1IfcEcKwcANG/b
biqrRpSxYPwIGT//RQzAfIZWYoJYyV0GaONiNW+9IddLeSLZhnH4CuErzLV4nA6K6RjwzVY5jSLB
sEF2uhGkyz5NEIoBTLsEa8Z22bxoLlMJonKX2ZYKSUBskEvRTaNGWwBCO9edRR0eS99Eq1nh82zc
qtn1KYfMt4qbrFuT+7gEXd9e7c/qXgvdyw2BuD6OuYVQUfr09z5rsoQRHDFcVOTL919/wQDdIkCT
ZM0wNcy00G772ShOFgdZuqWDtkQVYDFAkTTwjnwI61ZdTVrfuKUmEVa0AhKs7Witx2tJlXusGEnT
4kL8SdFeCN0cTtKLIMUrVSUpKVZxyYqDiFNMGLpVst/c4f4bXO6/Dv/za1GONeJT7T+2169kPopv
7afZ/Y/X/9dPnwo+it1r9tH8+UPz1fzzO80/Pt+OPgr3tX396RcvJ7Ybj91HPd59MDm0/5iP/9sn
/1/f/I+Pz6Pcj+XHr7+URdO+pk7x/vFH53v0lxUVnLgmq5TFZM3SsC38H3882W8Hme/m11/Wxun/
+u2P16b99RfB0L/IogThRzEUTYH7jt9h//H7W5pmivj8WbJiyubswoeBTHv59RdV+wJISTcMVbaw
QsZT+5f/aIrut7cUVdZ0Q1UVE9QqB/z9Og/fOx/t+b2Rfvv9P/5oVD+f5I+d9C83bvzcSaN0FCHK
6LgWkwhY6W1sOtd6chDXABWx00XYcmNXtkSSRnpd5UlqYVWLnD3esB2ePdAFQP8ZJTbutULJWnT6
tl0M7eSSVSQldwXj0KO3pABSzYdFErcbKuauKho7NdLe41Cb3EmKd6AsIWhCpRyRAunDS2VDjlGX
l3pArV8Qp4CSnpuMMivoTd8ZSMNLfbQxp9tDJEvbJnpHOBvlyRy/DzAesQy/5+L2ghaYmebXlQIW
70HR0Be22mPeGQskFfbh5brCZ4FFIcT71Kqqb1ZGslA2yXC0V/RN0JcSV7LYYdGb8tlR1BvgoAmw
7jRNsLfijXZsX/WwgCk+Lboq9dWbFQxtFKjiFLtWkT0J0L7uRgP+q9JW2mOdCpZToAY3msbksnwv
BxAB7FIs80h16EYEU+D4mleJutEskAY3pfL6jtcxDFDsi6wjwAYAUd/pqtbTKhX9noTNMLvcyZQa
IlhStlYNfktFQ7e0ldz1HXVybIBVXXgTKlnArqWKHqwrhF5rEhefI+G/Yf74/27QM0GrOtkxTZPk
eX42GWX/50G/kYKfBv1/9e3fB735xWRIi7qhyzSxMg+63we9+cUSRdFkx8ApTUP7MeaVL5Ymo5SP
N6dMfWN+6/cxr3xhNiBMN0zR0FlTrH9pzLP6/Dzo/3TpkvwnE9ZeJ8ktY4S3vH1FvEXZmy/RQwFb
CwNOjLKJ8gq7M09Ds8pqX9nLR624N7fZiE+HjVJvuhusrb6Vg1A8mi/sTDC1oDYoLrRTjvhsYec5
9k92DASZl1JMYo6tNR+T4ieM1QAh8fYJ0994o+e7uHP4/fNNnGpxuHtpnwrp/vpQP42qTwnrVByz
Y45zkkOeLXqotHVN/iT2ShjrcHjdCtRtGgHVsxtEDVaZtbmaKM1Q2Nmpj9BOWtxnXrJvJq5U53Rj
XM7aSdrHQKrxDwcMXthkJQhzaAX0EKhPIs2ievw0X+onrufmc0PfL9IgC3HSWXhXfFEO5CMcra/6
uIgeAOxClbRHYTNSTwnkYFzVbo6hZubd/Nq9QSnJvKwBmWnfvkIVhT+wH9pAvgJlt0sU7pvQQ1nP
3OIJwGdoEO0kHpNv0p6fdpk60qk/9kflHhjIcGiI0DeFYZMayfBustZo2O/z3tfQHXCE8Z3Etls5
ymOyqhyKcA77vqsHN+1tjHdS6aHKT/HDNpO1tm73oFh8xa2fkT0jbghzG1dGo2VLdzbOiLILHzAM
rTPSb6MNXq3GelA6gilUfUSab9qarF/SPxK9y/sKfDdIeTg2K3xIy94v9yr1/8WAcCtgx62M5VQT
8ELzRLWtXYULeZk+EmSgVG4LQbVU5JX5tQ/3eGiAUYUMX75qCbs5D+PyB+EY3QvbYXVdXh5wEquw
nD5bhoO6e31B+YBpzkYL9CTG7+ne8sIFxBU7di8+xYbIm1skdct9R8zi4WhvF87N/gogmnSZD463
RB/Ryff92QTRnlxOEag9xAFfdNzWE2f8aC9IR86N7GcU/OzG4V3uFdhMo500gE+EtJcFqblowxCR
siO/qR3hMFlbD8EMOq9RLPuzkG2pUw1LqZpfzY5d4raQWThUdrSMlZ54chL0H4D69pyhPHHctD8A
26EBr6Q0q/KO7ylraZEa2woOhWM8oiRb7tFtCzcH9TQ3wU2zLyMo99Xg3FbGuBjMXYMhGMAB6DSR
i0pYYfOZPPNoMziSUPE7g5qiM78orS4gtVeXaYlJ+sWpnqw6EES7ekn91G0C4Jf8hq7TtBpwAU68
4qU/G2/aW//RYRkRcBMt7joCxAxbWYDtXN/aluBvLxYI5PIBXHcgVK+uHjRw+iH3ACFmcGQCxmN5
4hQ0czl3mWt66DWXBqVbKY/IYNmwM7xWeOZI4/VqC/B5Ikd7pHG6La+hCLy/5RydjNJqBvos6BT5
iFgeypvlFvEQGwIutB/j+tgWD1m90Cu3a1GHRO5kvm/qzMMea7Kv1LggByHKnuMVT9OcL8mJiFq9
awAQ4RTGfgE/8DVZ+uxUb8ut+Hbdl+jMR6fyDDDLfT++azb27/GiBn2X7BP3vOI/73m3MYLC+UBr
0nk07R2YNiQm8fwmGWkLd+KT/HTzJhQuHKjV4T65J59AoDbiKEN9qLZR+fyGZHbSr7kt6zgEmZ8H
cZCtTYZB7+YbxGaDPADNuoy3oZc7gntS33DPRqWPuiK0KAwvYuxmt801qB2QT/buWXJy+7rsfGyL
Xdh0vDraPX+oe9srIRg8ySmWuLraKDu9hLyYOyDfDt3acpHIXYwLCvb+xct8spOcsFsYLhr0/BHc
uS0M93JGf41PRSc00Raxl/gQqtv5MO7VHW3Fed2AEXYa9xHbGxe8itcsZZcdkc3xllrsar2TBqED
HmtZrIF4+YBfPMO1XOUQOtrhstWW2dtMq/Qpf9rbyZWd613vIKO3SAPLjc95kCUOp7bJjXq0k/14
wEdseXNUu/UwWbNfa/tcBxda7L2zWc2Yv9Pl8NR4vQN5ZsXOyU6dI9OyLdIAhu7H6zPqHo64Hu3z
+Rzbr6W9S+3gZlPt/0icVA14wrrNq5pzStxvZRCCVFrMDYMeOwsOBh72E0lbz+AeIPm58ZIFyMa5
nnP1PIKqdNHksh36TT0ffn4CsBds3EXczPm44yyPB0CbvEEdhC7Zu9yNfXUOqKctSabZ928SP+lb
vQ3v5W56LLaZIziW09q1x8VJzis3wbbSP5lvp2+9/dCsOvt4PF24z7lvCIEVPOf2wTo/7na1Ha5X
x29F4+Bee54ELpO6Pndi7G9uYb9U9lviMS0sEOK3H95xt4V92fKp0f7GM3djO13gkedcvHKLyHEa
mI7p0NF9rDvFoHNYbh1zx2i1Tzi57tIFwpD2iUcS9LbFM56eodhFMIV22lK/a95QzbK/4RrjyTzV
EWFw0X2NeTi1I9rxEV0hpB5tEhP4Qfhz/4QZ4sLXXslrcSGu0WJ2WBYdfFHHU+qJPEuIlYvMh9Pp
aIwBQBQ7SfBSOs18IbOV6Arm87JZXALTY83dRg/119YH7OzoHqDl927BiVx9YhQs4uMEVl1baPj6
rMTFlWHaPxqMGWF53V8ui35tLY0DonmCzaSC7sAOvHzovAMjR9bA+xY68ynFBU+CXQ4DJmjeb2BX
HfgSL7lX2917dQDr62CG4xBXrMoHBvgyfkgYqc8yd8Mpt9Zz6DQL415R7Pf3o+Vah/5tXCQuREnI
LAs+sPw2CHfHY+TqaGQydXFOO3NXq/nQ4ROIHdq3vLmVH9teSIehOEwDx55efbZm+iK4ggvUCcfs
oHps3oRlvy63V84AjZ0/ybuC7r/NGKiD+Diu87MRrYTejvyISSLk+UNwZy/0BLXKflKDekOVLbht
NF/0JHdYvkiu6BR28dnRUGD2uJ2luWPS672RievcvamUrc6Q7jgS2oGOZkdoNdIFGbOc4D1ijpn7
s2xHjoDZu4+0sWsE6UPCcpHa2RKjd24WWTrnLNPmiZ/shWXkz5PKPOhJjNIqst3tNT7Uqc7uVZ5v
zqmDOkhf5HXJtMHc5gtAddw0oC0NNw7wnbPuQ+dbzgFYO0/dSXPg0DnPzxtpxSOCiDQw0/cu9ckl
88Q3rEo8Mrp2dAtEBE0e+mXhnkUuaHVZjY88O1d57uhIs8PUQwp+bjU3Pfbksdux+tRBe74ln/Mp
reuabOG3Mc+Xfs8DDdcyeNeAIjEHjPbN4t1wuUKkOxpmyJDrt1jwWFWC+XbxC/ZBb7uyC8/QBfHn
YhPh3TwdTSQvt+s8eJ6fLT2GQWN/Y1foHLV4171pzzEgYxntjK3lYvIen5tHesY5vBMULInc1OHD
F099jDGxK7h89FjnHjo7PSm2yi4c+HC6De+i/biO8Xtw1PV53ubnPMnLVvconawv3NV1z5rWklTn
GjXnrDFiMZWw527aBjqGGBGPZx41l6O4uH3M6yAjl2VwvjTQr3eR/+8c8gJWEiXDQvsNgwj1b0Pe
nbT9c8j7l2//FvKa4hfZlGWZfJRM4PpbtMurqoJtraSLpmnqc+D6zxSX8sUg+JYNyYCsQF6MGPlH
uKsblvKZNtXI8pjqvxLuGnMw+3MaVlE4vipp5M0M/vo5wxVCR5BRDp7FDuS7SU+CMZcc8jOtnfVA
25S+O7UQ+ih6M46IxcpGEW0tFY2gvHh6EklvqUrfKZJroAuLS48di3G2Wu1rWH9DN+5wiVKc3stF
HN6DuUuFI3Ipdqu/w/ZfxFQrYlVSSEkZ6w6vRhmBya0WW/IqjUnW93TWNESiCaxPzaqT4CTc6h3j
0coeGwkjX2o0hFCiwRIvE94VaqMCKL+te9O8txQSSRM6WiAP7pqwSWxVR1wREElGbJhKGP/o2XSO
ohjQ76AcwPjBnstrhALSRaU0y2sDeips9BcYwx8hMqTXXHtpb7OaX/IAVfamGxpTQ518VQfj7t95
1Ki6pIkmWVxSrpR//y5RtNXu/zxq/vLt3xNF1hfkeAzDoq/PQ+DHyDGsL+RAqXdJItqK+J8yPH5P
DitfdBRXVWPOU38fHn8cObxOZyE/bIoQN/6VkUOB/y9D549XrqpzhePr6901j5pff5H+s2lUZYAB
MC17c9fhOg89DZ3CLfkSPB/w9ZTFIFYBxp97Ih4AOqSQxOd+1a+u4QH/qvpJwfVvFrFySHrAzAB1
wzaud8mV8LZRgcyxB+nB7NgBjPaTMfjkaCjp+CQn+N94y8ZjSEjeGIckhdHJwrYmuKy1ZepLJBOI
oxUA+x6RYH8mH9Da+J6I+MmyU14YbxR6Lg7RXfMknC8QfX3iPR0HRPUpMoNo2TUrYkBiPLUCdjvn
ESrGW7yoUIWBuiDC2fbEyJWOAeNxChCbXsCP2FeSq5FMIt0gHW9emXEkDnPdJLDfJVfI1g3xT+2L
EoSibfeV73IKfpJnuIGxdblCNhqiTKqaM+pBiqDoaEuE8dT4jp1py7I34ebFPSUsyHzCJARL7/El
0y4Lmd1ru4UWWsQ+77fb2/nfelxSztYRZNBM1hnpb6s2W+Uvq5n652//GJeqYSqqQcZVoXbzxwSu
9UWTmAvIGX9P7TJmfwxMmE6iybCdZwppTrv+WNJY6ND4Zi2cVyFT+lcGJkvnXwfmj0uXROlPA7Mt
LVaOmbggBvX1RaJPzzgO8V7GpYytJfvezIP6YKA7B4ohvLl1GwigzswdVsoVe9EHlAUQH1+NkMew
O5jkd33YV925W1XTdmD8mC86qTZUJbTEV/CUvUgXJ2muTkg1oYV5N2c5qYasJRvN8qALbuz6z6yE
F0ee/2qO4bn1b74YtL6+FRZiUHiFh92fqyy1JdrrQfGICR/Z2EO8bdbaQScIgoK0nA6CL/iFV9Yr
OWbQaMsbs0NrRU5HJhQCx7FB5fs4PF3Y1O/ElfE07rUj2JVs0z8hGXESU9QduGpHeAS7yoLskuKq
bLAXzYv80QXZlgMN5Bxiv3nJXSBQLgblETyRdQ7hyDHW0D95k88SUkD79HO/cfotx7Aekf7Drp3X
rMfEm+Z/5Ngqn6zHy2UTS7RAPyxzvxU5pwLiILGLVb3XFhBYhEcxgnHBFt/lJPW+3g/kEADq73k9
ST3hjZfTJtDKhbamMbugPWFx7TdHRLFFcnWrTLnvi3Uqg720L/cxf5Ld5ZDeZ7vmNT6MD9WOhNdB
2qA7s9Q2wzLNnfrZWGQLJqADgInSj/fTEouOKyHnu3E3LdCYxrCw2Gp3vYbIRtq4pAuBfJ1uWzyN
ydIhHp64RDBQsthbg81oTgDJIC84uDe1QRuoC/Ox3E1ndR1WHij6vfRREjgyN3/tfIw6nkiVXW0S
js2T8aK9KKVDwrgnNQ0DOhN2yvp+uQyWj1dHP5GI+/ywdByZTRE48PoXhEAtm4nav25aGzcJFzGD
QF9et/lbtJ2jX9Ss75tNtckfzH1GBSfbdF8NJO6aO35KwfylA9kQcr8evnW+wlxtvNxes0Nsn4j/
iW9IuXlz8D8H2lfyV1e/4LXaA6xBgmgkfGQOnpM0D51tEVo9PCSvnYdFlltv04FYu3VG19FW0cEk
LELSkmgQbt4aVTYnImCrt+obqSKCr+/pIzqBHZL2AnT+mba5eZtn7P64hp4EEZgpYtGM6IjkCLUH
hUiWwCk69etuHQe6R5RJdJ/5hV/5Opea+WjA3/X2ol+QVJjTBzCN3DLAf8cxyWPMsRCMQNJy6zn1
hFyE3xF0pQEZkoH0SLfu1+OCQgkRE3ZXds63rUNCAi5yJs8INs+d+z1Ilm08mmie8DPWfscBl3Yy
7dfdzYPttEDpy70Rxs7RdE6+hbygy0rlSJ5JYiUhN7o6T85ztUl3xX34ZK26DboxYDucaQVoPRB9
xVG5JSTn/WppBNF9sVGCanMjH4iHz3IK5GVs0Bng9XqPCX1iCixH8GK/CqjF+plDj7R1e3ImR59D
aRIViZvv8GHcIFJpa57hIE7i3L8pbu7HfugePgznEVE7LnEnOZ0LHsoe5g5DAtubI969ekJ027KN
l/hBOxrHaaXuDQoHAJodNI486Okufu8LJkdn9DDH9lMOq7qa1y4ClJf82L3ZaC0sOl91LS9z2jW7
Cp9i0wKj50BYob5+igIO6Ziu4M1Zu8HmpiYCbhg1jofqgGN5JPEubmST6fDvoezYNhBe5+6Oovoa
nIhvkslkz+BHDtlGiS96AwOFInNQBNMaZo8PhdIh5wfCPgj9mirXUttdPYlcOeVi23LmC4C1y+AB
uR14hscY4yZCBjBWYKuE9udBrW6g71yBjd48ZlYMLk8JsKDYWy/RUtJsIISkdRJf3tde6Qlcg+m2
Np/RLs5l17nxqxbwQN18UblfrTPQ/PyyxCd3YK52kc14LI/S4IRvPXMfgPoTlSbcaXu43t70UfjM
MI9j76erKUIL82RQVNmGb22AFSzI72qPRmLIvukjo9eVR+ar+LLMFSQoSGuT2ibfR2bQnuGpdgi9
1m5O4dt0rgRXXZeKTy3nkB/LY/0SKd5tywQ3lovb1nxTWDawmjlX+zntI9r/1nstYiBVQrCb/RaF
87+PgWiJ77ib37FQcyTx07d/7LXAxsgK8iKWqSvgYP6ZPiAIwpxDkkgUzFumOTz6sdXSdRl0jCla
mvF9g/Zjq6WD45FFUVXQSJv3bn8CxPwdQMac8S8/Zw/+eOEU6H8OgRQEC01ZrSZK5Ya0MXUorstb
5LGHonRbedReMKeIFwWFM5AylNqIcHIRqGPi5NN78VLuBYwkTe86LEVofOmhBdq/Lqf31FVLvwli
tgB6ADdsK5c+pFzgHqmf1Qg02+JeZOOlvfRtQBCT1Iuo8abjVDrRRtwHosis0h8a/4Zo3h0LDVkw
pX25nYkgYq846W8ZpUA33MWr9OUyLJr4OT1KJcKjQX45pdYGWhAsYj6NOxcEA3GI/o17N4CMOXWl
srWfA/2/z4utrdXPvfu/+Pbvvdv8IukoUtFJTVGcO/GP3m1+4ZwW/dc0yUt9grx+797qFxXQGNAU
urE0I0h+RBLqF8aRCHRF4aj4Qf1LIT7gtj/17z9duvYn/FfTj1rSVR2eCUAUoiryc0VeDgarczfZ
Y/KY6uG3NCfvhRRkgaOq1HXYw+H7h4xcgdWLIH4YqN1Ut82tzx2rFR7riLIK2oGTFntmcejM+A2H
BxX1LtbvnBA51WYZRaURpkUSiZWGjk6OIpylU0Cba/+a9J7mzxNkf7eLBBWHT5G9Mt6AwjKuE88w
Qvc2qsvpCqs6StR6cYFatIilOjrBAvIzEcMRQZ0++btBKJf7tgXJH6WdU6nV/laTlO/6IKqu+/aK
N0XW9+uhCUfGY1dhXfOqGqzxkq+JQ2iDsYWRqgEqa2uE6AyIBfijo7MDDem6A86zFiO43I1afyvz
MkHkVnXx28ntW4Q4zKhzs1BrLkkWjGGmOA3EWmFQdrkIArzIwVwXHyj3u0UUbVp1crM624iG5sdS
ziqHxEz79Tpq3kUIpHYIavHEbOm2KXnzUMfkCc/HGzambY9gNaO+k2BTyPhUe4Z6tXULe90xA/MG
2UAbqFDfDgVqMgrw/Al9NU9r+2862DcbvdizwhSD1g9USdlvh6vfQ3kLAQF2UKLaaqsSP9EX7biO
31XkMqMHAahuKQUjYgJ9V/mQc0Xq3anA+l6kJx295dwg/sHwLQpTrmn6ppmZLxuZ22C/UIZ3t8sy
LQCTlO+6dIqxW2iui2S8ntumHVGzAL0SjZ5+QwxOW+PHWUTr0IKkKOFfShxlUjqveQS5NtBVmVFj
RAeiHLSGXJyNUn1CnBDVFlI5MA2/ig0sIFRAk3sV4f5FJO7EZKvjs4755DXQ4C/UEvFMndsNAVJR
606vx8SRBplQxUNZE41XRVwMfRDGMZXci3Zd1hiGPKIYRnEF23o42PpKV2A8tuJuHB/hGqH5+ywU
0wpxyHMynQf5uRtSHyEDqGbJs2SCFCzEZRfJwS1t9/lAqUWRN+AwlxJwDg1aFoiZQgGAccXUrnpU
xa8mUIHyQt270e6qgUq0iU+ToTio+gaqeac0xVpHXQe9zlb6KuQAEcU8W14GI0NLs3iVam3RWxCa
ReEQwjYTumyhde3SUEEOwv2HUB65SHhaACYHfS9JOA8spwt83et9GEKY9/PkgGtCSOibWkQJ01MU
ty7IfxulAbu6HIdhqWWqg62C3Sr32Ms5ZlOtEmzU3ayXFzcBZ46qWocpQPgo1vFFzz2rIjsYVsgg
k5+O1UVet8tIiVZKfU9fQLzUNYb8EWlwZOh2Q0Nwr8xqsbAlTJifcflo3F4n0CVT81qpl+B261zr
isgrpkSCjLlmKKwFxF2t8lHrK0JeYXJqxcsuWCo9FxFEynKwZXWym4oMSfpoTsfOeJPwhzFTa6db
iMrdXq5dsi6RocI6ezljYg2RpMTgm/JTH2K79wJrTq9WE5z6sWocaYKCDGi96WAnGFQbBGmnX4f7
scKrMHpBa1FABSPTQB00om43ovnwn3mYNEoNwR6KI6mDAckntcA1p79FkASK6D6Ha4B6DwSiF3Vw
O2admkGN5i+17qck07EHhTkmxlhNihDJUhnMx6TvTfE1VKZXthI0nPxe68c2R08eE1v0krxLLB86
5MRdazwYgrwzZ8EXZdKxATmgqRoAwBEG1D8M4SXKv2ZWcfOt5NqjJVj9b+7Oq6lxrM3jn0hdyuFm
q1aSc8I2YOBGBTRIloOsLPnT7+8APTSmu/dl+2Jd45lhZnBo+1jnOU/4h66egK07Qnety8A7aJnD
1TGtKw3+d6XdHpqqmR8ihXEsHEQpyvw6P9wrzaGdlDKezi0ORYrNEkKMcLOEmMaBt3Ac+3uzw0zc
Rl0wKNobR741Spgka7oeTW0wmCS07ekMOWi9x1xFB7CxjrLpMADd22q/3U+xXaZ92tzsABrJh2YO
h59p4aFiUo3+s6tuWmC77TCKcxpDyLKVkRpfSNIz3w72ARat6dLT7WaKz5WKdl2tBr2gVr10R20p
PdvWTcxJJzeOVx8ZfJYze93cO9uJrGU41VjaxXYbTFOYaVl63WB35OZ20s/tBq7gJN1NzI3DM3QU
eCNkjOOLDSyO0Hxcl5yOuUKLXDbxzoPHAXVsp+d+pu7hhd9tW5PeUR/u5+0urvxIAWATa74lPYT1
zg3YOajQS98BErtScY2OLQOedJBlSyk270qnhlyhXmTJKjrcQOpU0hsV7+NIRrzJwqhqd48wj7mN
pxu4/BsZNE2QIk2w8w+7pWzj9Ig3JTIsnhrCTw4vEnUSMTjOLp1130ZUwNi10DKwicIt+4ivnGEj
BGlq83WJDJPuSD0YKhxRzWwdprcx2wfFZaH41lSz9e5OS7c+Os+uFl1n2oTRfKN2kJArIa0clcMQ
gp5vBMexvXdccGkinDBJsOkEMEFWyjl9VzeCSxKt0rLpGmXNhVIYI8kGwWe0uKhhhyLkH4LKU4tH
zbpGN25QNBse1rLplcNlUGDFjEecH8bb6SHb3zrFeGPcx6Yx0xOzA3g7xfwRjRpKFKxNHlI7vKvb
pNOkYa8xkCNS6llZbRR0CYpOqTduugkn+6q4wRKtf4ivU2eF+yXUyhZc0h5t1n9zFUlKq8u6bZg2
UnbaH6vIqdL5mGdbDLxOnv2WZ4v5s0zt6FCMveGq32fQkBxwj7BMU+EAFfXljzRb+2YAAZcBalt4
rYO6fk+zuYvRHOQLh3a/pdj2V6pIx/ncsP/wzo0TLhBT39ZOU1UF54WX5FAZRGNlth8rN0fMUyLf
mSFnvDa64XQ9zQYKPrgQlenjlgvTQzbcRXO9S39+FF2tVzgOHhXXcoZc1DK9TtSA0j76hNZYGQT3
kC2SUdAxkDRM/W3thbmXgkqaNBfKAaRR2gkmpM2mgRL6feMrPr5GI62PhpevDjcpbG8fV9Pj1quY
62U+8qIVOcRmpdsMolwc/TB3VH37eTfV6XQu0utgfhgHExjvS2IyA7w66FSP0YC3C7j0sfDzDhZ5
Azwj6EKPs0scT4vLzaJC2aV3jDpGhBSpm18n9xsOZbq+1yhakmztgBEevCNvzxrwm43RZXGc2NPI
pbuN2w1puwWDqAvpfkPkuygeDqi2ACq6CKp+tLks0IGwXJ22UTzQM/STXRRfokt+GOm8KYbRJb81
Hq38hmMlK3vpzufvgChSMSpo8fuih+gsK/T+nGjB045d3h3rEwez2kR5slvYgwn/8HReXLnRoJTM
oks04vl7i6R35bJ2/OTL3YgPx6/T67XUUW7WRy+YBwiLbLKEggBhPwbvrTCzmrTmzfoOU4616W3A
+ULY5TORFPSS6KlAXYsGZkxOTSOzDJ+a6mkDu52ctcbg/KCuJyErkYbaAOfl5S6jRkFKCIe+YmZi
gH64UjE+Z7WwyrpK120vkzdikbTCRJupv0/6KhbLVl3525xBK5D3Nf+gK8FaFiuyZfrW2rWDD7KW
jELrcY/1976DdInabQEKqX4GQQdftrW/WftHUlPnJsuvJdBpRRcartyRGt8DxrZF5zpDXkKdaPeS
2TWseFYmzk1eLCb2EIB1j9C5iiB+Wl3bHBf0dGtvnXj2LRKrnBrDpCeBlb/Y0X3HsT7s5y1pamCN
dxMH5/JI70XyYOzMWyCt8TXh2M/HxbM1t4Az4n3l5oOm03Tw8Cw6bZdTwb0PgJ/WvjFckbvTPtZa
1+ptBsje+Y+0TBkybC6yaxPf3gvRuxWwyFR1K164cB83k4vCpYbcgCSLp9EiWpA24tk40DxrmA7y
QSsAVPf1wIv62TTu73AK9Au8Frxsaly3YwV87XbKON1TfdaCDnjto/7eMqSLDv0gG1S5sP/xENJ0
qxJPv06EMj3d61uMHmswgakzj1J073CBA75ro9UPkro1+ruwZ1dg0fC0Fkkyhu3MFsBSomcIYbgj
MLkJwDIB+WOY4+vdgKUofXt2e6BNKmBX4QuYV90Pm4tN87ivGCEkI3WqDKRR26PY69XDqhtM2Kwm
gkeR51hsdO+ZAxMN/C6AGNeJe+1qTbEzOlxB+6e+pOfLe2kYc6MkT5NVtt3gIbvbddOlucoad8fU
QGXesp+jv6TPKx/HF7C4Zg+S2bW/uz6MtWAymoz6hoS0NeYSgPvBGSOA64XF2t9uGHmkl2bkJUw9
SG/mVMAFrumSV+8AJu6AiDW9ermjH7zpZkzRfTWe7RNgqc1TMtNHOqMKgSk1RySTDUMV7Fl8Q+mW
IH1lF+gessvu3qaljMLg8Go7F3Mdg1Fq6zNo4ZcUMVo0B2rekYZcBDTxVWZCGG0fuu0omoMvZMmZ
ozA+AhYxYi7DNDQZJaPqlvD9ff9oXplX+h2arL40ThL/u5jnEAv5wuI3hOPoWeCmBe4OsDAffQkO
Ftxy67X84rp2n6seaRtfRcioFU0W3xrEvbxvDI6xW47w8QVNyIh0EbMgAqAoDaDmARe0BkyYJtZt
vopBlQtwN444+kDnG48Nb/2gfZfGZgcCStsTE1qpC6+1g0gBj3uogZO2gLu3AGt3vDsAkYM9+Lsl
WD+J16VPwyfPZxH/dgb2wubN8RlAOWpXuy4dfbW/mx3wlqPln3SLHqK5ftsH4DnK++Kvg1/PmeVu
PQwY8CUc6RPAgEOzY3ea2xIiDC8LrhdkbwC6uYf8mQD1xkNo5JOos5Z9dYWgDT2NFWSdLpMy3+Ab
4B0CX11lOvuhZX4G9nAKrn0AZhwEI3cOAgIqEzcBPxQwSfFHAGG8Q1zuomVuVq6M2zUL8BC+DNgA
tAzE1EuM6AxeZX+1BZgKthvMNDuRIaIAqiJH7Y+4sEJ/PgeXy3e4G6jTUr5q1j1qUKq6kgZy4Zsd
zmt5fWlocBEfMdnkK0bQ67JA4XZkM/ETH4i9LG2QYXTVB3kErnm+BfsMxpnLQyCngfT2GciMoNgD
2EyIMAic8CXd34NycwF3T6d7Nv0KRKeY9klAzLCEdZ3hfpEt0ot41EyLqd4V2Mq1x2TJpPLK3Y5c
ufuFdV3OyuV+niw3s8OVQ2hBliv2SoDOQSe+ip5MyzVqjxIfLri7XLPlgC8zLcWwACRxA/K+7SbF
kIKy/HdTEA06vCZ9XgfzB50Rx+8piCPn+jQf1k+f/d53hoaLuwgM45e2My/8lhBbsBN1oCj/YFt+
GqvQdzZ11QR1xnNtCLHvCbH+TdU0x4CPDK8dbJn1lYQYAOhJ35kG9oe3LhLmx3domXHU6caHW8RU
0qlRc1nt2wQQdbxfys2BRjDCm6swxhp2XZFTFY3mVTUWalI6DstqoK8xYDRwkMBatoJ9eDyEj1m5
lq8la609JZsD1id0hUn7ZJ5u6tlEUzYSKV+NImSNYJUPyK+Phb1+g4F4eQT59VDmMvZyNS1EfY+J
ihxv275qNtX4eERrYH9ESV7ftE7/qF8EWus7xZ5+soa2ipN3i4SsT04x2Mxj9u0x3vZx5kwRg9pD
QpCpt1F6LHdHZIgxPcliNDkywHLcaa9lSXJjIZKAlF23NrYPaWZL3S16q4MiET3nktxZFblwcwim
1j7oOkqK8Jhq75a1Th8gM0MdG5Q86ka5PbN3WJsEVQ+RIZBuwWVV3SLCLZuQFbMbBEm7juBmbtDI
VjoGhMV8SqPeNen8y/RqcHH2M7So9IuDMd8HDXJeT0q182Ul6QcYKUlF3C0pDJjlkUlqo1R3fOxo
kAC+kEH4HJeaPbXDcV4+xVitVZjsqLQPm73uUetLQpr+mnaM51SJV1TlCqPpvnE0/bzWsCYCqoMI
JAxpP0cBCLOyQllg8VQ6dy3ZL6JhfpDfZ/iQPcvFAMkAXUYA4bujwE5qFii+u0VhuWWyUNIRrbW9
OpTAym/jgZNflfAgaxR2MZrv5kE/3j2qB2ZpVfmAS+2/txxn+mMzaBLhwLCQ3fgjgG7k/PfH8POL
Z7+HHyIEc1tTA4uKZB3b+z38APjWGYe9z7Z+1OP6NxmANmpEjIMtR3XoDrxPdR3mclTi/ADIzV1f
mOoCoj0JP2Ls5TgWjQgQfiZw84/hB/GMctsgXgBhQQdVk4TPCC3RkArq+8hUJtuUKwdHDHZSZo8i
O3yKJXWeN1mFXa1xZZr1DZJrMPzXI5TB/AIR7si5itXLNEo7shp7mNC6+xJ0KzOTxiTpwKLXkbvH
+Mmsl1tI1KY8wkjTB8bnB0dsEJpQ+E2vlCobHzZERaeeYlL45OzjRZTKGJmF0jyvcUUErWDnkAYt
tF2JsOM2yUdao0yThuwhDxbY73RSRUvduBK6iDqd1niZpflsW6aDJMjH+0hbSnUqNML6debUPirL
EcC+nRT0rA3oXBRfg0t1vz0O0wTVd6zO+vWO5OOwtdBdreOxqiFUfHDwt4/k3uGoyfA9VPzJrNC6
Wx8yBCEoWZwgRrtrh41IaOK+sD9W+5GShmk3XIffDflI+6y2kCpcHynyNZTnGv2yPHIQpMeWLHOf
trKrW+WxF8VIu7ltunWtfaIgM9QM/rUblk4WxzZqBXAGbKySBCTiD/mCcvthw/7q2T82rPHNojvG
0Ml0rBcWx/uG5S7DVtCvgT1wQuJAp0ShdeawI1XCh2q/b1gD7IaN1oFFp49EQvtSA01XaMX9jMM4
fesviNif8gWEyrJKOpqo78L9hH14fXxUexZSa4p/E5ojoVi5w/C59luY9tfN4VKjQLrGWVQeps4U
lBmE33zcdIV1eteCWJEf+yYVq9WX96Ob/Jn7EzB7GrZDiJZOTB2a9zOvJVGNILRsDbaD9Q4jI8qs
Qh2H90nUuhnSJFXXbIc50kRMFupwoNeD1qR5dm8YM9TXDXo588pxWzw8/ICSJuuDh08n63lyBUMd
b3YiRA9TB4nc3nIDaJdTHU+xeKQwTYynWfuoCxb7zkMGCd16aWRZgjG8B2dWdegRNSDAdtiN5h7u
7LS+ZrurJwtYYC/wi5V5S3//mNA06vEz8J8Cf9Pb9eqqI/r+i7jbGaOEGT7tvPCJuetqnboZkEkm
xRhoR3gzuPEyXqYTjHRiH/XIFVBj2h1okyMkD5ZF4yHoZlvrScXsx5lfAobhacrTUb2ko54+anco
7NlRZ7wThccOTJwyrOuePdbLAQP8Rdhr806cu4x0Gr48aM4Yr0zWKdw29OBuwJHWJh381PGrYzVJ
GPMWKSyE0OkZLYtp+UXtN9BeKNKo3GCdUldalF6C/Qz9d7KF/lmv6hUZ1n4iDfgXyvx02+rVeva8
WQoSMsDH2W62nQN5HeXLBgr/StAsRauAKf6uK3Bi+TLr8XJ3m2U0pFVHDSldbCmVycYobtFQXzUU
dLQcL4+3hx0qB/09cMiOhrqzr2O8Pkn7Lf7Ft4K9Gl3lD9sn2NAzeaSubLBBshvk3m5JCbeSH9oH
6QIHlZV1ay/SBz10+9JlurKnRzB3VcdhbvcQPSmx4MtpOOyCLCy7mJ5AJS0kV7lt4s73iGJ+eyXd
tqsIhialdFddNSg0556eQ6m1AwrZPSX3anME1MDUFt8DA9QFU4xBKhgHVSj+LXikDGV2S6ry+E5d
ZU+HiXQbzsLZ/Dl+shfGbfrgXEqXqPFcQsz2w4dwxVhojCCgB4V6jhNu8ow6Wmcb3yU0Pa4bug49
fisLzgft1k5FD4EHQRR9biGFt97hMaRwfaQAXj+sH5RbFXTi9wzMXjoUXZMD12T19K+N/S+qLbIF
S0cD/kO+Rkn1+9g/0XsfYv+vnv0j9gOzQ+WVORnzGFgLhOp/kjWBwJNlQwaoJEiDjEF+Gp5wUBDh
DXI8wqH+YXhiQlmi8uGssr5K4FN/xXYw3z84bMKPyZqxN0mrcNAe3Bi0WkEB3Ca0RQn1RteOBwGt
Qpzr1sDxZFzWvZ1bY1mCtCKAbNXlGfyUZkHbMVKu+k2fBzfyhd0LtstsTdmQelG7RJC4xY0GILrS
W5eL6IIpomUswt0yiAfhIlxMJGPB49JgScOTCob/OKwXVnxVHi54Je4y4iuMmeNyKGkeFeVhwIv7
1Vj1Novy2Cnv2+sAte+gp2vDlCyHv/JpgbqjTxLqoV66HaCc5TCzLzom59geDhPQo72H4nIT3uLM
YTMl9RXaXQfX5P9vg2ARbB6CDMWbq/3RN+MO8g5o6EBD9Oqwb6pMSY/ExWmeYHYyMjbzLepayQHq
ElwnVaSIBoBhFzURxQuJ/UJ2AhkZZV7CGLHmgfYd/NXAujrOc1+n9ynPirto2wO6KyUeQFrm0PXe
1fvEOa0TPjbg8NfwBzKnY44Ak2RzGxjw6HhlHvqO4dOVQvACIR/uwGjmeFUce7XkB6t8O7M2lH7o
4/naU3gTrBrgux0rdcNHA3wLGSyHe7ceO8ixXFUAXVxes5/dcQ9UKEIzrePqypCu4UqV6dDMeqaK
2A0mMun9Zj/ZDiO6gsnMdLogpmScES+2w2w7DZIBwRdd3WSZ1l1s1w1oBRpDEbvD8TQqJgomwq1X
PuZdFrD1jEl6Uw1RhlZgZd0ADMchUhC7+K9CP3gKiM7lZgzHDKERdEJgPeilWxb3dLUdQa65qIJn
HGzbxf55r3LwUxhP5B262+72Cu9D0AALO13WfXk9MwDVxJ0m7hn0q8uplHSjJ9GePYPg96YUJrT8
Pin0/YO8FfcCNtsXl8n/7UE/ir9fv9B/KPlHFIUKDbqS1Be9vZNw+vL+XrQHf/ty23v0CcvvSAKi
2IdyF5wsAY8WNwLlFpvvt7sly/hm0t7TdYPumbgRLQnePy3W75bjz5/0syzi59f57dv/CaBNfo3i
mKGhS6uKyvwTAParq6HTVaCAFQN0bqerYX6jzIBD93ovP89uNf4sB/nl1QDyoBowFV9vJ9eG+U0D
JaJDNXy9m9U6s2uDohOYBARLFbb+py7R11eDxUAW82QZ2CKaRbvIABQtbue3RUBqw+1UdZ2M6HOv
/qvLILYH1AXyK3GjQ3USMHDoJFhYQhGQ25ldFOSTHxAtn5A8X1sN4DZCDJWuxuunJSD8vBoC3oN8
qkbf43W1XvseZxM+X1aDPiL0XnozsINPcU1fXQ3UL8j0jZOLgmWgxyKalm/LcGZb5LXI0DhVmRTR
WP1Uonx1GVCbRuvW+M2ZSnFi6rKqoGjycjvDi0I01Hh7FFcETgLeh4Ltq6uBZigllcW1dbI3SF4o
tmjdvdzObxl+VpH4rJ7x1WVACRWJC0rPl9vJarwIZ5hCV+Zti7yONM4mUpBo2aJ1C1KRYw5I89+m
nbLoBnNxfbwoLJ1+LiBLUaCf6d5QgV4yakbCmtHTJ+mGr14UjKRlFQWV10/7OW4KCpZQAXq9/8zi
JjkVl6vJxF0Bhgrx63ULv2udf201IJbBJlPQp/jlFrGdb8hEGyjZyK/3n9lqvJwiqklsF4w8dsjf
HqaiCwUTlLbRz3GTSIG0h+Cyvi/TOaXdL8twwpn9q+NDKEhrJg2+38RNRktgP6A/nmnAEGxJqiR6
kQyI/7JARVFbCIypvNzL7SRgcG0wtHYYXL2V66+X4NmcIlwbn5TY/u7aEEAhAYX/1WqItNPhRBWi
5T+unbPaKWKa/yf27tfCp/4N2S0xDH0rx08zDJt2OVNN3XpbrfO7NugyicY7lboDvuNvwyf9IKAa
P1o5p6tBEg5fWujrvV4bZ9bKeYmifxL5/9q1gUi/GGyoP6Ik2eWHMwVsHeNuroy3rXRuRys7BbN3
mX6Tg04VhepfliSi7hDEm9fv/jQJtb8JIUd0496i7GsBdDZR9BRU8Jdpl2gBU5jQBji5KABQqDLZ
2NvJ+rboZ7MMYot8wGL+3UVB+ORcxVWDlznZG5ZBn50+4uvt9Y85q2UQGiR0XgCE/fVAAH1TlkBR
WYpfnaki+6T+wef6/2tT3H/frffYqRfZ+rH4eVZMf9P8Dy+Bk9d4n4cYsoDyoXxBr/TldhIobQOL
FJqpNPX+WZ5zSilEmc5oyOQdAnpCn+Zvy3SSSXaZwHmL22m6qX/jUME8zz7bQKmS/CH6Q3+T6dBf
drL47hXhXvWj8Dpp9lrWN1CeBJAfpcpZBoo/ADG+mlJYmA8JLN+vD1ESLEIS5etbSvH/FS9+Y50G
lffPGOKvroZD+KUd8l6Unxwi5Jk6elFvzc7zS75NjX2C1Rv5lRDE/ssEC0MorB5BUr7eTo5UByoH
0wBBHXm5nd9qCG8t0kwGyuDB/7rLR9SghwH06eV2eqbI3zhMRC5KeD2nw0QkWO9yrb/Qqf3qFrHo
W/Ap31q7J8sgOuCcNWQw70fvf7oa/0Ey9g+GA1+u7fcX9Mb6Kf/Jo/F/fcAPRMPnF3hDKgjJuNck
5MNDhYPj64u/AhfE///Xe1R6AVP8dM8PcMXLH/P23LfP9/lP/geK8fmuHxCL3z739QG8M/GIx+3T
ffZf/wMAAP//</cx:binary>
              </cx:geoCache>
            </cx:geography>
          </cx:layoutPr>
        </cx:series>
      </cx:plotAreaRegion>
    </cx:plotArea>
    <cx:legend pos="r" align="min" overlay="0">
      <cx:txPr>
        <a:bodyPr spcFirstLastPara="1" vertOverflow="ellipsis" horzOverflow="overflow" wrap="square" lIns="0" tIns="0" rIns="0" bIns="0" anchor="ctr" anchorCtr="1"/>
        <a:lstStyle/>
        <a:p>
          <a:pPr algn="ctr" rtl="0">
            <a:defRPr sz="1100"/>
          </a:pPr>
          <a:endParaRPr lang="en-US" sz="1100" b="0" i="0" u="none" strike="noStrike" baseline="0">
            <a:solidFill>
              <a:sysClr val="windowText" lastClr="000000">
                <a:lumMod val="65000"/>
                <a:lumOff val="35000"/>
              </a:sysClr>
            </a:solidFill>
            <a:latin typeface="Calibri" panose="020F0502020204030204"/>
          </a:endParaRPr>
        </a:p>
      </cx:txPr>
    </cx:legend>
  </cx:chart>
</cx:chartSpace>
</file>

<file path=xl/charts/chartEx5.xml><?xml version="1.0" encoding="utf-8"?>
<cx:chartSpace xmlns:a="http://schemas.openxmlformats.org/drawingml/2006/main" xmlns:r="http://schemas.openxmlformats.org/officeDocument/2006/relationships" xmlns:cx="http://schemas.microsoft.com/office/drawing/2014/chartex">
  <cx:chartData>
    <cx:data id="0">
      <cx:strDim type="colorStr">
        <cx:f>_xlchart.v5.19</cx:f>
        <cx:nf>_xlchart.v5.18</cx:nf>
      </cx:strDim>
      <cx:strDim type="cat">
        <cx:f>_xlchart.v5.17</cx:f>
        <cx:nf>_xlchart.v5.16</cx:nf>
      </cx:strDim>
    </cx:data>
  </cx:chartData>
  <cx:chart>
    <cx:title pos="t" align="ctr" overlay="0">
      <cx:tx>
        <cx:rich>
          <a:bodyPr spcFirstLastPara="1" vertOverflow="ellipsis" horzOverflow="overflow" wrap="square" lIns="0" tIns="0" rIns="0" bIns="0" anchor="ctr" anchorCtr="1"/>
          <a:lstStyle/>
          <a:p>
            <a:pPr algn="ctr" rtl="0">
              <a:defRPr/>
            </a:pPr>
            <a:r>
              <a:rPr lang="en-US" sz="1600" b="1" i="0" u="none" strike="noStrike" baseline="0">
                <a:solidFill>
                  <a:srgbClr val="0089A2"/>
                </a:solidFill>
                <a:latin typeface="Calibri" panose="020F0502020204030204"/>
              </a:rPr>
              <a:t>Map of Specialized Geriatric Services 2020-2021</a:t>
            </a:r>
            <a:r>
              <a:rPr lang="en-US" sz="1400" b="0" i="0" u="none" strike="noStrike" baseline="0">
                <a:solidFill>
                  <a:sysClr val="windowText" lastClr="000000">
                    <a:lumMod val="65000"/>
                    <a:lumOff val="35000"/>
                  </a:sysClr>
                </a:solidFill>
                <a:latin typeface="Calibri" panose="020F0502020204030204"/>
              </a:rPr>
              <a:t> </a:t>
            </a:r>
          </a:p>
        </cx:rich>
      </cx:tx>
    </cx:title>
    <cx:plotArea>
      <cx:plotAreaRegion>
        <cx:series layoutId="regionMap" uniqueId="{900F83F5-C668-0140-9628-D4D8E7C4CD8A}">
          <cx:tx>
            <cx:txData>
              <cx:f>_xlchart.v5.18</cx:f>
              <cx:v>SGS Type Name</cx:v>
            </cx:txData>
          </cx:tx>
          <cx:dataId val="0"/>
          <cx:layoutPr>
            <cx:geography cultureLanguage="en-US" cultureRegion="CA" attribution="Powered by Bing">
              <cx:geoCache provider="{E9337A44-BEBE-4D9F-B70C-5C5E7DAFC167}">
                <cx:binary>3HxpU+S4tu1fIerDi3cjjmnLkmX73NMnoiWPOZGQTMUXR0JleZ5n//q3k0wSkq46l6J5EdyGahrs
lLylpT2tLflfD/0/H+LNujzpkzit/vnQ//7Fr+v8n7/9Vj34m2RdnSbBQ5lV2ff69CFLfsu+fw8e
Nr99K9ddkHq/SSIivz3467Le9F/+/S/ozdtks+xhXQdZet5syuFiUzVxXf2Hez+8dfKQNWm9be5B
T79/4et0/W395WT9LQlSPajqMnio0e9fzhZfTjZpHdTD5ZBvfv9ydP/LyW+vO/+TICcxyFo336Ct
LJ6KCqGyQoj4+IW/nMRZ6u1vC6p8qkqqgmUs7+5LT89erBNof5bW6zLIni7+SKBHcdbfvpWbqoKx
PP7/RcMj6XeD+8k8BFXGdzPEs63s/I/Hwf52jMC///XqAgz/1ZUXIL2eq//p1kmeVfU63gkwRV9P
iKEdD/75A78IBZFPsSaJGqb0GANFPlUkkWryHgJRfnriDoO9GP84eb0wXojyYxCOWv4AiKNLEoBT
1+sOVuRPAHp+3u9fDnMTg2bEsFafW39CHO0TdQaz/lKrngfzHhwBRdAb7fFL/ROclGiEEFnZ3SdP
D36C81Gad8H5ouURdju9Orr0q3Dup+h/A5zK6kRafiCcYBuJJKt0Bxfo+0sLqdBTLEuYqFg6wL1b
R3s4d9K8B86XLY+w+zGcF5v0e7np3qaeT3P0jOcfZZqDKS+/nHw6BZ1JqxPxjw8ztPgUyUTTENob
VPQKUe1UUlQRqyLaIaocK+hemncgetTyDYgugrW3Lt9mcA9z9Izoqj494esaQpUg3VSfENe5ND1B
Bkz/xxhefKpQTZKp/BPDq51iSkQJ4V0o89qP7qV5B65HLd+A62VWZmkNUdMbHOlhjp5xXWRl7Z98
zcroM2IqX55IK/B5H4UplTFERXSPKejikfXVTolIJUlB6BC/vrS+850078H0ZcuPxvRpjp4xPSyJ
T2d85+jmBN9AXvBRgKqiJIkifjaurwDFokpkSvb3D1Z/50730rwH0N04di0/GtCnOXoGdPWwLu9B
zxvP/4RaOlWuT9CHxkiqRDB+AvV1yEtPqaaI8hOk2itQ99K8A9Sjlm8A9ddipP0cPYN6aP7ptHSK
pifi5SE73yXifyWHgQRFkoHreGVv5VOKFQ1RWf5J8vIoxnuQ3A3gzer5S7nofm6egXxq/elwnCPj
hLCDfvxVHCEkUiWFyPg1pwAxrog1BJb2hzHuXox34HjU8g0aeXB8b4mFnibnGcjPbWbnaHkiXR7y
hw9AU5YlKhLlEOy88p0SUYikqvtg6RVRtJfmXaA+juPNyvlroO7n6H8LqFPtmsw/LMAlW/qAiLIM
YB2BqZ4qMiKqKO4UVHsFJkhxAmK8A8yjlj/Q0Dco4r6LrcRP7N4sSL9V6+ETxjoLyTpB1gcGsIRo
qqYor1IRVTwlqiaC6u2JoleA7cV4B2BHLX8A2NEl4PVu1vWmjLO35ZeH2XmGchrUUAhJN5+SCkKW
9JHuUROpqEpPTNCr6oeinqpUxWBt6c7gvqJqZ8g6AWneAelRyyP8fszt6U3pr5M3EQb7rl/q5lnl
P/L2ny/akdkJuvkwW4pPgSxQMEV7m/lKQxUggBTwj/QJ7lcaOt9J8w44j1q+Ac5f8o9Pc/SsoIfm
nw7QqWSry4OW/NV4BypikFICVQBecPsF6c2Ri4TipKhCFUXBOx95WEh76l2CosWSvANPGMZzyzfg
+ZROvMV17rp+qZ6LTb5Zp5/Qc87x/ERkH5ZUQjIigYvUJG0H52trC1yeqhEFvahFH3F5O2neAed+
HLuWb4DzoF9vwPMwR8/q+an52an6B0RDB0356yqqIoJVqGbuw9RXKqqcIlGF6PbJJL8yuXtp3oHp
Ucs3YHqgbt6A6WGOnjFdbpL7Mos2n1BLZ2glTT7M5uJTCHhUSEl+YnO1UxHJmoqfqteH5HZnc0GY
E5DmHYAetXwDoL8UEj0K9dLm/hGu+0+I5VT740S+AbLmo8h2TaEUQ6XzwPIcOVD1FChZgiW8T1le
gbmX5h1gHrV8A5iPJrNJ7iFvWaff3hTnHqbqWUl5dp81pfcZcaX2ibw6GL+/bnVFSQOuRwI7fgQo
OVWQKlOolu1c7OGJ+4hoJ8Z7AH3Z8g2AruqsTKDIefJ/9Sb9tq5O/s86yf/7xIo3KZS0y+G/3obx
07S9xLhMu3Ucf0KQFyKkg7MPJBo0sMESlZ633r3EGvgGRZIVBKWyHdYHF7DDei/NO7A+avkDrN/g
QQ9T8QzcfLt378TMYB9g/QnBmyEuLQ5T+FcVFJ9umSBJ/NkeMPWUKhom5CmzOeyBePKi/ASkeQd2
MIznlj/A7ugScEW/5EUfu37pRVnWJeu0DeL4MwZGc7I4wfODCfzrmCoSEmVR2jvT17Z3yy6oCpRa
9mTRK0z30rwD06OWRwD+mCz6pfTlaY6eFfXQ/NOxC4tt/ecjQ11g3WGXF96XS6Dq9srASrDvGUtk
v7fksJL2BnYnzTsA3Y9j1/INgN5s4hi2ntcZkARvMb5P0/SMqdVs4tz/hGZ3Ic1P0EdSDJCMAgUo
/7hCBj4TnOnWKB9IjT2WOzHeg+XLlm/B8tfI+f3sPCP5mcn5qTZR+IclL1AZExFCGO031r5mc9VT
TBSIfvZQi39KXiYnIM07IIVhPLd8A6TLDdRbDnt93qCg+we89KTHfXw6yzulf5xg62AA/6orlU+B
QtBglxdsBNt+vSZ2ySlUZbBI1T0J8cqV7qV5D7S7cbzZ8i4hWn3I6nqfvlw0VQW2+E1W+DBlz7pr
r7toU9035acskyIge+0PzF7gxIoqkn0w9BpisMRw2gWyFyimPn690t7FTpp3QHzU8g3a+8vOdT9N
z7Cam9Jrqk/oXJeInch/fFhSAycdRA2Oij1toH69Nwz4e4qAbYJd2D+CdC/NOyA9avkGSBdBHlQV
RExvUtTDLD0jumPw2efczoAuwBQf4pe/aorxY9aCYF/Rn6JfLIH+qso++j0so6fo91GMd6C52A3g
zTb417YzPM3OM5h8DdR98M37jCnqTFmJf3wklojS7XHOgwK+TGig/r3NdugB0kOotmcd4FAQSPMO
SGEYzy3foKD2On5rMrPv+mWsxJrykA79/4mUfn5g9HCYVl/Xa+PxFO6LM6P/+e7TYdNXTX/K9e9q
AM43OKYraVhFEOxCZkMxnMeVIFc9HPTd9rfvZAckhB5PFYSftt6sq/r3L4JCoOiqAMeIYFO+AqV2
WIwdMHS7WwpsNYSjbbBhH/y4BhYg3R49+f0LnFWlWEbAMoM4GiUq3KqyZn8LDleJRNtutSAITmcc
Dkkvs3jwsvQwSfu/T9ImWWZBWle/f5FgSea7j/1QcizC/Yf1Bdh2+DT6hyZXwdj7eerUlRBYpVDa
woA7lgXYrEP/1hepU2WKQbJM41qcm6jPwbirMyw2Gcslj0s94WLRG32fc0noOVIKXtSqgZqKNUpv
FKV6IUvRXPRTKxJd+8W8/0B+8mf5NQSTp2qwMUXW4Kj1sfxh02WJ4OeJM6hNrotDjg0xCjUW1hnz
qUS45NfVWSEGpliHThVVTkiUr72KUpbKdcEbpAgc13HEoyFOOfGykdMiaXiZRpaPIncu+Wppd1lK
uRb4qqEk9Tzv5IDltJb0YmwSPY1CzGEVLNUo1tXhVmzSZSn5I2t6ZRUCic/kJiG2WmWp5Q6u1VbC
RCi/lalyGeAu5ENBWx6FsdrwQvaHyB6I9ThNezU6wv0hy4cy8GBUj+pw+PPfl1kC/x7Paj9fPP4T
muy73C75oz/+pIo/Ubbd2fyf3HyrJmIV9EVTgQfEyv+kibBgXunx69bPmghH10SkQD6LYLkca6JK
VEQh9IJqHZaPNRGJElxSFATlIBnBAnvSRHKqgSIC2yFBpiXKRPkVTYS6wrEqku14oVxIoV4IgT19
rYqNNAZNHuHIGbGhFllg5nlPWeS3MnOF6qscatQaZcmRAn8pJtHaLbqU4aIyUdOxSNQeEj9f+HTk
QkSqnNOhqHVvyKYhWVZaxb06nFVjzkr33JUuG6pyAc6VszKMLvNcTpkktvOuqxa+0p55gUhtbwzb
W1fLbRl3oylScla3Us+Usc/ORfytxJXH48Q3hrTzudijQlcz1+ceFs5aMb5QRvJQpyMMpbKkuijN
HmVSxxTJcX1s+GrlJO2gI6n7RvxRM2s1KpkgYsdvhtTo8zYH4emou5mSfE8j12yKgXnBaHgBMUba
jFzOCr3NejBYnjxTtdS1A9e79nDEQi+c9ZXC+mySF024FDLtLC6Gy0zrbSIlqhlV9W3kqjHTJHwT
JhojI9LbBBRVMKNIuFcigQkaWJFyuNRywXNUX6tZ2NR4E/uaLVcednqNmtTHk0prMPNzXqUlK0V1
pWqt0TShTSrf0rTiJk/iCz9WJ6XoLVs8zxXNkCLvW0Hq+YApE1BdGana2E1RlTMxMjpXuAw6lyut
ctZ3Ca9kbFVtwMM6QksvCIXlEIWNPsiNynJBC3kzBBs/rBobBb1RaxM5wQzL5R0c1BxY56uijmtJ
ZqMfrMr+VhsrcY4H4rNx7Fs9z6uQdbhNeZ+PiyCAgasFPJXKXjalvuixEodrNSlFO+3DVP/b2iWi
aOCjYa8qwpCjbTetvvBUf4oQ4FTpkV36UesnuwR1DRm0XoNztXBmBEnAAj1FCHBLA0sInCqEJERC
EJU8RQiw2QuCUGi13Rm0Cx6e7NL2nC7sSVAV4Gp3wcOTPT7yFPBalR94WCRSECB/ESO8kh1ijmMf
G/hKFUOxfHRqszJ6VJkkXSpoI4PJsNr8PCvvi1DjQr+4FbSJ1i9QeyOvUp9lPs89g/SGD8urlO8l
cSLVV7KLWQvrSooDJrV6E+symw4Kb6gesWzg8GuvWLle6g2fwkpmbs9oBHaQ54WD6+39KcaGkLLu
fFy1K83MzcSoeKzvvvHUm4w3sjxXQ32cjjaeRoY8la7ab+Uy1TsrP0PsXjEFNupI9znWLy8LPrKR
uV+FhAUZb6eCUdv1lC7raWRdtPdddx5Zrp7MfR3TSWKRlLu6l/Hapk5tKwvFY57HNfg5KazIQLOK
V9B7s0a6wC4vPXZx8SAbDy1LuK+rOaPLtOKC4UXwGG9e2uVUWPT32Tw9yybZBINQstmW58U6XBLo
qWKhnsHnqYMvqE508cy18++e45oK16ALzUgszwj10AyMwrrcChpMYrOwYFjTrdCJ5YBsLDaRXVih
TvWY9bzRGz1x8vVgRk46GJ3G+kkBvbv6havTrz08tOAVTwzEBCZxjY3mwPtuKk5CpzE6YzAKRvjo
FOf33TwwPKNnEae66Lh2PfEsogcwZVuxQBKemhWvzwJjtKNIT3PAJTBiwA3rxMCmxHudTHozYQm7
7vh5yDuW8oHlPNBFtvoe8gjuYHarMI3dFYxyCnKl+ggyJhwiN94DfGj7rWtQIOdCwltqdJZiYzs0
RzuAD/sc6SM8LoVlUgAOvr5tWDOFR7P4e/NQM41LIfMKVk8FLhtET23iwLKG755lHJA9r+bIHm3P
EIx22tqtreRGUDAB+tF4PJXnNzErjdq4cc/wRLGymXCnDRxN0KSOWTXzF4mTxoxoLHJarvCAJ7CO
fNObdJRn1rabh0KvTKovPaucqg7RQaQzz+qnvq4sWhiKB2O8H4xeb/XR1IWYp5oVLcoZKp3R7Izt
WokMTWTYjozEII9aERi+6TqRhUQOwT2MJYBvH6BNzbaeFjw6D1fhWTaPzdg0Y5hAAnCEl/WMTpDp
TqqReVOke7Y6wSadpJep41p04lrZQuQtCOLOa9Dgjrdmx3uTWK2erVWr13s9uPDJrFu3l+0KVsrs
7u5uPkJH8zvKEbu7r7jjgxCmeVc7hAsgU37WWc08mgRstLdzIxiwGgVDXUY8sJbWrGQxq5kV8YuR
+fq9N5WMYHoWwNrO+ObCPDOdTWa1oLqa4c29eXqTGy3fLnXF6majoQAoiYOtfrJVHRVW58hSk/La
qQJeXBSLcQbDtFJHh3FEzDVUnvgsnYsXlRGxblLD9YyNs4JJhlIbWaqLRrCoZ6NeOqWjmD6sysoa
7fDMBYXTFg6GBZs4GTKz0FIxK6eepfGL/CbHdobAyty3TmBDrrCsl50lzhsrBa3NOKiwq0dXwoVQ
L9SQRRv6tQmt5KqwKgtsnZ3YFKIBVhSst1WH6gGvHpUZT2QLWaLTeqwImSIa6qyH1emvgkiPNmBA
dNf2HASfITpx3Bm+aDquJay/6W/q+xK+g42cMPlCXpilTfR6sv0khSXawmqEJFCvdMpUhnjlFE41
S5zaKPR46pryhXeFMh3sp3cHQ8+u+hswviwwKFiIVIflOGmumnmzNRQT30zmLWxzb6fUAdHN2miN
3hh0icFkc01PLUEPjdqqucSoCYbVkieJgyZYZtGsn7SgOJCLggpvtQHpgV06Z/lZZMBSBqgHszVy
plnapHBUdrMUuGcEhgNK25oJVxapnRv+dW2AooI9FsCCbhUrBseA9TN0Dutl0pmENWZpDGY1K2bK
eXwt3AUBS7/7rR7pAuXFqoblcePeSxFXb8SI86Bhq3auEJbUfLzCBSvO0KbkJYdf3ftqVa0UWU/0
CLHybkhZ7N2089YaPV7fURU+UVt0Cv/ZUQP9Vis6HUKTTuHjjaC3EYOOCYWPVPAQEvH8nNr5eX0H
l0uONnCl5PDDvUGbzESbaiUymbB+Tm31sVcfPiayQWV0Cl0Tm9ggf37uPfS9A5K38/w89x14Dkhb
3oFUcqSrNyETWY5NEKLzmdcwKnBi06laTNA4EVXosziDBvDZCt+X3g384t6EBkgM85ROYAZgePEU
/qilWyLwrpnK2gwEGzfufXGm5jpc9PTVCl2NV7GBeaLnkJoY6Tm9CT3WThozjz2WGhJTbUh1ZPAw
N92kfWjN9iEZmHoXQ5oOrcar4ozYsQFdk6kcL2hpDd2ygEkn09CoVsWZnZh/28AVqC2gRmQsEgR8
swTM0X8KXOHA/1Hg+qPWT4ErhXeDYAleXwfZMYVa44vAlZ7C638gJ1YxRKjwzjXYy/MUuEJtEl7+
sz0ZLUKBCuiv54RahhcDQS6tAFcGkm5v/ULgKklArb2MW1+LLr/itpJUbmpVTVpHIoI2H/x86Wuy
O4F3EzXTirSB7qvpRNSiiwI1Ch+HlujqiJVJMXRkksfhwFXNBfMYZVeDly9j2k0K4oaGmggb3xNj
K/QVU/Hkq1jZ1EWoS6lvyUWhoy7RKxHs/YDPaNVqxlCRBaHZ0k8iW4wSpx0klQ2uppmRHDYDSwVt
YP3Q4ltFyW8FrwSOLVPj865IE8ND0dfRGyDSFvSyKL/F2PV4XoFnamPVkQNUsUQucoYEahaudB0O
fcdkDa3EQn4Aoqi35FSki0Ciis/CBGGWeeMAJqU0UBYN+ug1ZBb3RHRG15t6RIJIuC8H1mLVwLi7
lKqOy2FkR0RrGCkSA7exMRCwUJGVa2rL1HhTw6y0bTzrSsqQqgJd6Jk4dnkyppMgcFlcemAJ7car
pw2q7ZAEjteGI49RdoHGnlWeVQwPKoErUqGwqkEhz4LiSqEFC1syLcb8IdCKyAjHsjXTCHd6TYuM
DVWOuRJkK78vbjxcfIsTnLNeShLD9eRs2RByF3rZSkmSizopkdH4acaEsPAZyaLILAOMeaai1ikr
eubRGBtuqCSsKJvpUDW3hVtlet30sYlR4E41T9K4Kgu22sjzFMnLEqYkKemVMhaZQ2kK5l0a9LYC
ymbIxfwrVsdUd8vOXyhF61sJrjurFv2AoYKedYgEvAnCqzwoelsSGwoEgkBCvcynZd2YiZDpYxAX
utxH6YVSpWAMI7WBWLEVPKOuMOQ1VIB1Mwq2GweXQSFQVhHXN3O/4WpfOV5VWQTJLYuRet4Nri13
g95Jo8dEVVV4Rl3DH921nMGBlh4CrwGCUVU661Fuxmi8TSLpHkewchs2xIo+hLmVe/U9HSVWNJhH
lWfnTWSqfbkUIIAeJD5GS9ENRaeqOx4P2U0YSy0DbmJY1x72L3E7AGhR233rmpHqsjwuyionzFch
KK6I8E0ZInna1PmUVrAMC+rWejmCvxxp7LIUATMSaS5lXkv/xvYcyktweoQSSRFVut1s9Z/sORRf
j+35D1o/2XN4ZwVs7oI9IXCAE964tzXaz0QE1aCGqW7PrsCR3q2pf7Ln4AUInPCFU2caRrBXGmjN
JyKCngLHpCoqsBFgcBTtlwhSvN1wdGTPVQXOnYITUyV4+aMEVbhjHqKXhQY1JPEmbZB3N0nbSKGJ
ihSWYNLVyqoktWimuMf3cgfxQx73Mffb8C7FQzErkqz1dHlENRvAcrs45GFiFUnZsVJRTT+NJ4GU
sRKstexVxhheKSEkG/LD6DaTNL3PRwj7cMCFDhixaBb4VxlZyWrEfNnXZZqZXbPxYwi31eu89+0E
QZ5JCr2OQp4kEEoilVUIgi43sdOhmCZNZ4/gMpLumgwCqGNupuXtQDOWAI2IFSMilEd1z9IgmxR1
sOj6ayQtSr9hMBzuq1eN9FC287GFJF/41oxnVC51Nbipcp9r2rzBqh4Gd2oGvGEisjE/VwSP9UJu
gC1hbh7ogf/VdeHldg++qrEiByeU+PogyIxmkFAJnp6OUyHtbTm4LuWvNLgRxpxHZQRD8Saa7zEc
fy3pZkAa74cYLL6BgsBwI4+NmKvqyvW/UgmMXwbDQXbfTTyIOQcxnxQSELOeaHTqfRRdDlmgo+BB
KmMuFQFUktb5WDLUXqfJWaBgI3TT8zStnbxXTFXz9E5zda0v2dbCBJGst7XICtEKpfsUMGRtE4JF
bIhDvJqljbAUhUKVjKgko8/gpaKQvScNGY0Yt9Eix1IMVMCodaNBkrh8UKSSNLpAShnoKU8SJFZn
kgAsi09dV0dyoxhFTN0lwqRm//BaLxSzNhWcyrWl3NMHBHlwFy0rCKjlihfUzAfKgw7yODSwenQN
JVaNXLoXU5f5A8xUWXO/8IwqcVlCMQ+jVVlMyuJcSbWJmIyzAESI5Ie8umyG29oHyyd0PKG+SSOf
CZHL1bGiTCsTlWt5zT0XCIgGAoPSk7goDqKJA72pXD2Mjbjz9Sbp1qHr6y7yTAUHwJPHveNHoWyW
CEoBMgovNNR+lSvfiCUItxNqakUArFdZcZyk4wJTD/7KB6MlTgUkdJNphhq7ZisAdF6vl8F4niid
gUhsUKXTvTRATAbaOEi1i1j2uEcrPMk9jQ112XJBUnImwGWslUwdgLpWq8u+BD9IteGrrLU+jwPP
ruQ4hDCgDJjcRUxVIu6H/YKMd3lqt0iw8BgxL26MmIj6UDi9fNbFGas6W4sWPpQBxlSdBFiyhqQ9
a922gdpAfikHEvBUDaS/QQqcXd7yrAauUfVG3iqyaqlF3KwVqd6MKvqeC3hVVDWHyK+adfLg1G3N
2jS5c6HK5yWpEdD4VspQzPNUdDS/YvD2S2A4O4XFWTVN85tYvO0UauAQXybeQza6DMoGBpQGKrEE
Cw616L9jsW9LLQOZDvvUVIw1KMGBSf952R3eTXfky37U+tmXYaiqbwlyINCRsmXOn30ZhlQIonyF
wg3IXp59GRzOBI8lKwr4VllUVNiB9eTLtm96EuEW3u6c1OBA7q/kJvLWYb70Za9Ff+TcX9TdXRSj
rq3Q6Gj2tOOl7juQzs6IaEnEDGdNybLSDK5JziFYlFllwIKWPZ3EemW0D+qdHAHblkIMNmzveNcB
+Cp9mEAPVjrrviugYIoOXJXZgE0ERW9Z7esixHDfO5VDAfCc+rzNmLs1WHqZMXpOzxOghR/ks+A6
nknnITB/RpBOB2EmEqD9i5JByg3CKMBJuAY8r0usVnG6CVxQVr4jr6hoNXyY9A/jA4ZvailMhGdF
i+BCeMCmcBt+NYsLQlkgGlD9XrYO0ostnyvx4Tq66K7rmXybMZBY5EAyngPZdi2sGiOd9bcdd+fx
LHQ6XoGlmEvn6GyAUgEx1Xl5q0CIjLayPc5VeZt973iNdDpPiRH0jkgYEN8Rg38eNr1+DnXLLtLL
lLURlyhv5vCrL3Gh4nJpZdosHL+JBYNm3WbYNB5POzO7kyKrLiaX8o0KtH0xAZNhKzVD02oeq6yw
Ao8XVz7Qq4iHKQvN/ibbBEBbG/fIlmuWp2wgrJpXc6gjAq9ujYURCjqextQqwTOJjERGL3C4FgPb
BlK5g1XN4UHwkHzVXIHAuLSSc7x9amWB5E0EPHYcmltyDdonQPmDyFJ6v+sGeoU/TflevvFTeC44
NpgAGCO0h/GKuRlAjmJCj9N8uI47swV6yHOCOQFaXgLWv3ZiPTkXs+0zZGLDI2De4B+ImJx3MsgZ
4WkAS2gB3cFwcp8FtnyPgW0frQgKBcu8NP1O77yLwJ00D/G6NOKBDeg6yljnGdpgVxorS6C4TJRv
fR+yGhPuBaql3OFYh0REXUiIQTJV3cJF/9qCCAzSAOgMxd8pYp6Dc46sVp52D5TaSWn716oINCz8
0unwMOXOnSl38DAKxelhGXeyoSk8Hh3wLNpgRaE5FAbkUbjRNclMzoDKgqVAF+A++4LFk8gEb0rN
+FyLDODAJE6mehGaTcTbqxr2vtihkd71G3KTrUbC0jt6X87hU9BpPSc3pLQQ5ZXK6nl8DilnacG9
yOwJa6/gR7YKjfg8vQsn4SQ+dysOObSs+2yVc1k15MjIuQvr4gbuSFNwJ9unSFOQCx4/RhbNHFEy
2g29h77g6eEERjHEMquv4DOSvU25Gz29W5Ebf5x4KZQsYYeOZHQCdxGH/QGZ03cGuQGZgBeYQBtx
JtmBoMPDI51ksFmGx5PVueZE1ErOyH0918Mw5iBj3oMw4aSDQk7Gk5UEdKIe30EPhNggbQb9aTN4
fn0llRZIXvYcLiew1D3ug8ggV3wnTR8HBj8GoNNRzgbtHACBp9Y9DycRuHLj7+wYt4eMqQJeSIJM
SAJP9HPHOJMuXjvGP7V+doywxwU8GFHgKN02lTtyjEDYYQXe4QzZ37FflCRwegpsfMTgsEXYxf7s
F4HeA7pO0eAjFH77Fb8IPN+f/OKR5BjG/XI/mtoWERAIXec0sKaKSjoDjs2Iiy3pIeqtVCxCP/H4
IOCK9QiYmhYoMoZGZd2JyHBr8bbqJJb6sNqkiZLJjLQu793UlKT+LCizZZ8tSXcZYnRberUZi+sK
YttqSCHQXMVyPIWoMSkUyBcrAvzE98gF51g2SmGUXfAQlNGN6I0UyBrwU40HqSAZz+oGMsL/x915
LTeOJVv0i3ADHuArLEFPUZThC0JSlQhDeI+vvws109FmJjqiXyekUkk0IOw5mTvXTsSHVdy48lgc
lPm7nuMfYVZN3l2Y7ZV4MYuqc1KhfU3E+jlMkswypuksiPpnP5t+L3gDOvtKme2iUrwJva3Smtuj
0ElNJSuRwbpqrw1HWyy7nT78VIfCbTrKmuFpHslrSFUau1cNTzfL7eohO3SmZEguyo3cCUEoDO2h
mvSXjJCHSCDaQF5tVpr+VqUjk17ptENrI2Mip6mE7I92n+lvI+KTIqiyBTvyM+7lh5P09/MktmdT
FK4rJpFWbr/CctpFsfyw9Km9Nqv6kiUmNW1j2it6Qy7TJfCATD96UXmJYm4iofWEjGFUuXOPF0X3
phHNSkQB1KqH6KZivsty8qYsCzfKvBfumrW6U/2etGutkqVX2VNkZuH6MRnrYTVuMtmU3ial3fel
mdpZsymotMXtE7idE8/TfqxW70UuO1BCsngektjJO7JcZRtmJLDUycSHeA1L+UUJi1Pc15olPXqi
jyJhfEzqjaq3dj9N/thcp2Er1af7XXoVUieqKh/jlGUmmmVSNY7uTPta7ipyYcu5aMVyejSq3FHn
n200uppguNNUujKSsmJOfqfshuphSYyjhSbZXUIxJb4HJTBPMVUMhB/mEPuSkNtC/RIqH1PyBGlk
y/e7PxuQPBOl+3qT66VlxmTzRmHHReShwNhlSqHSjNdZO3uNAuwgiHaqPeVtxiTcryyTk9vKH4oX
N8JZklR27WPTCWLlVuKU2IuUD8Q0kqjkkicM0pPwEINUHjf6Khm4b87/aJ5CKcFAxqJXpKRQomCQ
/LvhmF7BfxqO/9u7fxuOAX3JRejtTHkG1+Qf8xSe0kk0UN1wRYO4/qmGoupLkqLr+Pc4xxnEfxuP
tf9TJQZoUcH9biCS/SM8WDP/qrn9ZcP1v2huqpSrk1JI1FIfbtu/6vlLlh9qfa1m26iw5LOjHIm6
a4dCcvEsJ2sh9eB6BMmqyCsYEGEX9zLgyFfjtm+cgAoiHE/WVmrp+/pLPIt+tGs9dV/EgTaQ9ozH
0DiUDxvqp4xRriQ43U8x+2HmcB16YFaeVq3D6FWf9qlEIKk7i/yzG84UmK+VTRTa7LObtCY8X5gg
OXWN/sSjyitEIeE6/ElOPpCepW0N54F6ZIud01CZjjer2Rl+JgPACjF0Bd3oKK/dNd0on7P1TAjP
EqV1MBcBFyC/yzLXnC19Kp/5hWj4jDT1cCLJyRHUbJiO+jisdvP4LUigDSponvUAxnlpSjATJJMn
9Ccrv/Rce7YhWtGKnArEMQ1akA8HklLI39+al/I0gj+Qu+zVZzMI06+hsuJtekgZQFAvtcvM/APD
l6VgM9JgrQbov9dqnNZj+UwrMGtIN6USWWn71LSGJc+BZnVa58rdRzcHU+ZOj+I9o6CSsnExFZKI
tZe22qvCV3f918/s9tvv2Q1gRPfZcXynt4FS+c+UCjvwFVX0hqSFnUu1P0xPifDO/mn0xIldXlfe
d5Vdo4M+WvKQ2uKg5Ef26ii7vOzhFSOrL1vDQ7HG8b7msdG4LdDSshK/rQgQDiuYH7XPZzKaNNB8
5MrR1vxEvQ4RKmZTu0ysntnrG7OI3GplHvLhxnDrdmnsy3f1SUqMJ12vXnS58x/Zw66z09ihqxat
Fb0kL0Clv7Ag1TmdFL+HN1iICdAoq/2ZDt5kEaHmlP+1o67vqao7IXXy1Ikn9pubOcO8Y/IlRI8l
R9lnp5whdCOb66RsrP7DENxSfZ52upe71OQFp3z4gn4oN62P8jzqF2pL6VKbstL8wCVhklMqaMIH
Zm/qJM3GvNZfqvl6F9/Na5ysKze6oRFYVAMFeZsdR4ALSAjTSr2CNPQcji/JmXhcbrfJOSdsby1T
Yg66pLuQQqUvnaWzsTf2ncfZ5C+4TPZmrR6uNLpD6s1+HLzeBSvf5u2tLL1B7wNxy2fJr3fdT4Lo
rGq+lr50b/olRP982OyfBzRKbsVBCiL/raMvbDXVG7w4AI64CNBKmtM8ninRt9u78yMF+Ug2sRc7
KJp1YUcpVCHLf4BLsJ9JHORP6VJLu1LaTVzrbobQUY7QYbzczryEn1AJgA4GOMw+AW5zG+ZeKzJs
e9SdITu2G+V2ao69X/aOTp6reNK1Pre+5kr+cGpLUKxQsHvU7ZUlhLtHZBsUOPttrnqnE6Jkn20J
A6I3+drcGnt1NckEkU7I6I/S7XR6egomfT2CnYUVbIlyaynumsVZvnTA1ncrS70eyqVTvkzZhtzT
LAiW1ufEm46GulXEjWp9Ib1sUuVJzI5CvLlqdn9onu9vq5/ic+zldnwUAib6UQH4tar146Zodokf
AQlcsOvU0QaKj74Sr8Ex1DUAhgSvZmYWuVXX2LoKqdF7833zWAFMzV/Ce5T8KFL2IYaO1bne/8/O
67/QVjyyFJWoLJlMqn83r9OF9E/z+n9792/zOuQuyK5iEDFR/mKK/lOaZYLnGiR3KIx/LKXRXxVL
ikxbIhBjGIk/TOtL61WeEkWV1O2XeeEfoBF/ndX/suLaL3LiD+ojdHjP/SYqdJAvQ9qZulMbUGOL
yMe4XLnUhs39lKwLacPkPpmHZuFwRCdahr75R3Erj0KLVv5LXeNCfZxaJthtOf94OMhHDeUYu+aE
3HZ7mcKW9KRU4J5Z/VatLPEoNtQEbkPrI9Ck9Xqptp2pLd134tEXRU91hlPjEZtLTyV4DypGe+uv
wO6JW1z0z+yCABEekExu0bhukvfHmXK1lPp5dHmsdu0+NmubV8+lV+i+ON45pv+jUetymHEjUrk1
yeuX2PVvz26F6/wPVpr/9u7fz24VBB4JgZ+/mPU/nt3o7Rr3IpHxp/+LZv+tUoyEDsluwvygpGN7
RZP/LWrlKex3K2OlS9wWYxHe/8npbVJz/qu6/vuGS3S5+LOK0Jarob2PmRiIfh3fJIksUnR17u/B
iT26892JoWMN25AiK1LdsHfq1hdaTptDTexWI6i3HuHtsJkejlEN1iz/0MdjRYi5qeb9iIZr3vQ4
iKYa/M1TOKEjYrwUjDQcOqtNe0v2ZR89eSshAXd+5/fIsdc74aEtL/815/Daer0n+q2n74W16Bdu
4XZ26SiBFlTrxC9excSOrtop2Tdb7aQf1IMSKMF8EjzBK9yy3sgJgbYW9B1T4uqOHmyV40k9N5Ol
nse3SLbuB3FjvE1H7UwNL9sNb5hTLuLDVhdozxZejdJZaGhtywMq6vRN/tn52Z4FjUw2SHG33EkB
pnXNuRtsCyrKaBtbs7B5kteSajJ9ewvcPexZxuq12OQO78291WvqzssveWu3l9VrFO0SiT0wjEHu
tSKfqSwKtlVs6qO2ngdPQFixecm9d/iQ+lgfxwh/Ib/xePpwhU8efjS+hh1py87s/PYyXRWvOWvb
VMxceZMpz0OxfcjEl1b0nPBF9e/0eM4ODSD99FIdwk1+knbSrg+03Rjg9qvfDWDa2OpPUDallxyB
VRMrJkj+YTzN61m08sot9trToKVW/GgcY1ovNCcQ5nqcN6CTSgqhXh0pbbc+HGhzWbhHGFDAUABW
H9Pfa3mYr+o2rNxxv0ChZW2haTdfnddvxDfpfI8tNO/mzbhpN9TsBjFIeU0FQjrhoGyfg8APXmNb
v6Au/XqxdJ4qJ7aKhzvcesxHiOCdF+/aX/R9u459oNp9/nnfk5nYopc+Lwxr/mIeMxqbZ7vuy9Cd
vHnip+QvbzrBzj+c0m03g6f498C49R/ZKbEurV04SG7u7CauuCY6Ikbr1rFX8FjtNt5oqwS/kYWU
HNqK9dJZK8d0X17Sj85VLFi1PThEaWPYcGxtcz+hcViylTl3L7SrreE87LvHAL9XP0tbJITmAuF5
TgIrtBQbns2G2uazdu+zCwfgDusQWjR1WohPAW9I6/TeYg952N/3y7Dttomvu3cWG3uZV3iVp7Oq
mRdtwqfBWlMMDozEMl1qV07pF45kY5/i42o/9rq14WA1SamztV5nN+uHf3cS4It9tx2201p9Lf3U
i9wEGDV2VqcUVvluA5T7u/fOmdnRiDNW7AzsHmry2BV+kHax7qb1cejdFk47cUzyit5VbNHJ3cgV
nHiBnG3JNYFT00t53Vxn+73aPQ7Fc/i22nQ70QNWn+x5M8OtU8q3VTZJ92SvCgz//lzsFL/a9W7D
X3Ew+3KQGJwM6Q4DQso5McOaC24CUQ42B/q8mB10a7bxt1rmsp9R+fMDguJOxRCiuUTBTmM/fypO
7iVe6Jx+GvZrzgsl94BG5dRuby0eDw7k6IJs60f1Eu84AY1b8qKdjfO8UY+G3eOCWUD42E2Bxw13
XDM42pMrukBlLBZZFc+KbwaJlzi9heFk3THnY2Kx263BGTs40Xr0R1/YyJ56ufssElZfwF8y8/ls
1GwzhLua7RbOCL4N/b+g4DhbPMD5h2WpVmw/PUFXYP6JPBOvhWnJcOQHjU2ZXXfEprLCcFH48zY5
Jp7JYmr3tXJmP/TqzJID7RC7Ek6KkWWvSA9w52IbyNizku8aLtcYGwH1sAnXhO3sfw7Upn8BeICf
WY77DDnfuoo/eepxdYO5X9B1/e6EqScfa7d0BdbBdFqL12iRHR06J/nQfA4orpPK+VpdR86+KNC3
PdJo6kBdv5ZniWzoExabAL+5TDlDDqhFvnJnqG9GmNdp8B4b6G2zvSAJ9vsFK68fWxCM6gi1Dlo9
/8w460DH8UhGQa54jF81V/FCqqMNk8b+AtB5urmEn3DVgqNu0aapUJ7yc3mub3fF7fcMcFO57vfm
p8K0EVkjADZVHhbxPx1r6bLODTABoRHeYN3+pmDDTZz+I9b667t/j7Vo2E4MR3Ky+I8R9P5AMsh0
0FvaBCxB3i/07g+xFoZCKAdYPRViDvHwD7EWVDaxmyxLdMnUV/8k1uIdZCV/Dbb+sO6szp+DLTXV
I9CX1YSz3u29pEa5+YYFANYqXlbHsbAkRsfByT6676qy40PULzzCAzA0cnXkJ8QVeTNrTysZckGr
A3lTZE50UqASJgxfo7x889fEKPWWjU76hP9Z81QQZaZulMfOfvBlum8T3EDvoKzL3/3OeENCMwdH
NpwoW1YAKEImu8GDf+YD686XOluq9hDATeZkjVdpnu5LnroZ3EeA9ck3fUIJfbLjj/hQB83T8kj0
LG56Z7LLnfaVPOsbdSNvdP8OmTXbvJqi/ZaiMboMvqj4ICDNyWj7FqyF9CZu7h8aQJClg3qwp1jX
2aNEtXk8FwfJk7zOhbnQPDN0eSO7SQ1dsbbGN3k6vmUN5OLqYMi7/O7nyGTf4Qbz0HP0vBjnDCCR
xT4Hre4Nm9mLnjsceqOjeAaPxbNdxhZRUmEybc5fxpGqltFZqeQv7AdFFgaKyUtARDa9YqNCCoJH
AClhjJ6wAjOE+ComQ8NBwX0osBj3D+RHs7QLjuuyJA01A/fXY1dR4d+ovrlXWSrFK8TGf9nDKnfa
9G/xC0Ere8C4AI5czL1+lr4ewepSfLPFJIJf02ZP9IqGWvC+TvQJxkPiTM2KJ5fclEUq7Bp8HxgO
j4U7etpFPPfeCKIi+rxS5KNh1PWHw4cZy2KS5JaalHQs5Vi+5W/xZMW1R0qAXz3Z9Zw5NIrYdRsA
RMzj3/Lt/v14091uIx31W3iVLs3dMnaPN/EWCdZDs5ff1X35BiSjWcIlrmwTa+Eb1EosBknkUm2K
Qqv6aJt121td7q4AOvSn+9NKoYGGJ0VOMbtt6z4ytGoobrcQXKNZG50NSApCxyUiI27h+4bceSPB
KGD6FJvjxH78YpHDdxQIa8HLtoYXj3a8f16cmooIiyLh7AO5rKzGXiTZxEs3KME2YWTna2uMcirO
SZGpeF8HhdXvbsOL4s1OYy1vxF3oVvsCKymOyYJg+1L9vN967KUx01JvL6ZRugQg+r91Dr/Pfrlm
IsUMmfnCIXwfRYuaYU1hcGvy8J2nlf1XjDEy9KwvE6fm6gnp1gwIhKwv8Dn7ztT8errvRhRDIhkU
SNvYlIQo+MGYcx94M1dsX/0pHLJrcpHWz4vHc/Bx8V5proHQjJSfbozXo4Lcnxzj232zfM7Xl2q9
6tb4XfSW6HV41tiVdug17917uQ2f0Z8ffJTqp9da843QDt97yYboi3IrwwEFYSq5ZbFuZ8dM/OhY
+ItztbgmTnTMdNyllilwUVPJpACIPS9WF9uoiu6e2CPNBaaN/p5I9n2PQdgRXsQf6nNrfelOgSnv
2m7SnXSezy0mRKx7Psg92rlkTVeOm/khRH7/YzoYWwrAXry5b0brp8HOnM/9JiOST5/Vt2G6GIQW
3VvDKXVbpNXGE4O73y6uWhZV4mnUqRusZGtCgP3A6Ax91WPEyxHo5zVuPg6Qegp3xFwW1d2Acil3
fA/0oCfesRrvHiyOQm1jWocPzU7W9ZkGByI2LMXtgvikvhm+doYydvSjfhGP2n51VfYzxkp8HayI
7rTb0Kk4UMSB67ShvYJ9JOnE70vCCXh0x7nLuQXygjz5A7euVeOlxpXoaPuYLRTOnA3jwwqPccDX
bjwre5ScdJ/56U/1ZD4PJ5o2xGQ0k2ceo8OucRZTZ7m9Y3em3HCOjvFoAWJxOPvPp9GKvNEKA3Ow
zBH22+rJkxCwPONW7ObNCs35uaSAkdj+iovhaXinUKKWlkjA/0ocfUUDlw4czQDfMMGxiSmy8U6L
DxETsY8F+0l7UjmbMd3h9xW9x2EJ3osg+Xg1zk1h5S/3k+hpG+ru/mwPjkJUSwJ2SD7LbfIJkLMr
X5UD/zijqHRhQe8/l5yBq/ISBpyP9t3nHDhM7A9LQK3PAnClHyIGxtlO3z42hTME3AncpQm3N+yK
oNotgf5sm0Sbq1uJJdlbImlcxNZiGV9sj3effKGh3AvFQAqXW6fKuQfRy2qfBuaxdRvcnotXtiTb
sxrHH67Ud4obmBhoerfnx1w6K6BxEaFiLKkkPz/0I+VrRL/CLm4iJkh8vtq29Iwt7XaydXcmEThM
h+pudWfS7S9jizSCCHAuLzHZsW28rmofiMA/dqP9i2pr/OzGzEWNKkXRY5wrbqHsUS2Dhxs/pS1K
zEQ5HqKgsDu/OAuf2WbYD3tjK3yy5PqIhBCyukwhI67o6afxmuP/xz4sbfTqTVWeBK20QLCH4nmu
mdIMP0e7gCHTuBxTiX1TPKDSnenuUF3iaQ239GTR9mfh0jquAQF5v3ZTI2USdODoC4yMHSUEJwG3
HLYrMmcQTm0740m6PEzbCN0BnhIPUISf3ukHxzyq2OAz5FdH/jLOo473eSCMGF7vx+mzMD2VUogc
eQ+7W69+VGvpXQuivfE+EXInlrDRbBjozbIMimoEP9RcDroapKWjP7Veu2TJz51FhQtzLVN18IOq
4Sl0u61xouUJf51fUp5mAnRyW9wSdAXiZ+ylx8dG3+JJst7fh5gftuv8cubn+wmGcD+tu214IKle
MmWbo0ACn1iSm6zvpOgmtJpAon53zmdKWpR4z/ku3y2Rn3iiEENcgx//vhbeYozC29vSj2HGNL7M
cy80VPENhLCOtH7lhO7KMRz61Xirdelo/EZ3FGflPPa5n++jO/WRaTusBfLv0E18wFc3AoSNMajL
36D2s1fzyfrt/oK8ZikBB4BqGPkveQ1eVKy4wHnRJveHdbOeT9IPqbQM8nNxLW5TpIWGdcgYq67G
e/jEDRj2Obuh3E/bCG4vP6de6l3kz6Usts4oPykkmdjynxnC0EfWaB4e+RUyw8pJEEpwPzjtTrQH
tyfcMi4toSvSHc+9KIHhGEHOS+8eHbRORk5HHGc8UfB2u/UilyQuIM3aQB3IMGHtSutD9xigrYHy
FjKCE91yn1ODHXf3HntMKq/CrtoW4VZ4NoLYq33ctM6MsznH05wp1E0l+4Oz6CzwwbqbfmffuGZU
v1jCOO0o+oZsx6Iv+hnl+rtp35lJv+Lv+ULwBepHaG9J782a7HCfXvKzhrNfc6hCdZce/7bxc7q0
t+pY+8aJL8YrKwZnHewSy8thPJnX9k1no4gHI7p5pJ/zu8TpRPEqED1p83hYyUfHNVGhhTRB+p6+
Y6EpHH2tfxZHEZOwnVLplN2Jczb1tJ+oOq7q5Yf41MiWcM4ZfxhwF2+57nVcDxCOq435VrQutoPa
MjiJfLjd99VLsnWv4m7axT9atK6P8FihrryT3HPpUsqs19LDQaZTjxlrNjhX/Bokzov5ONnU+5bS
LGKKHx6UARbMj51pXfvJptyLSIh2tMHvqMevAADt1yIMV9HCJ4/UMbTZDRcMNnrJdq/ZMhedRcWO
n0VknslJT3HjTL31kZ6KZ5G+DSfZ+yCZcpLtwfSmwFzPjSWz0fg0mC9NR7MpHfq4cdbFUeucksu6
2kBHpQ6AaH8VrtVbujuN9u7dtK6c83yZK/DWGvlKdDqmkIFZX9rU353XvAlAB9OhVwkw8heJeBRt
gUZMhrRWt6s1Z4tHUyBbwQHI5rINQXzU3zpu6CifI9m/a6gGw7VmErJCxcao1JIcGO2n6BVBF7kl
japQJMXcrmRncHCAlB/Rk+jx+BheCN2WJdVW+6JE6/7KcF9ZGc78mhkD9cGJRUddnQ2mQdy2sLxz
8TSauyTF8LTaNaavH1FskGXQZAKK4UfDdL/PmTOOuNal/tj6HcT3GPwvCxbcflylAakGaAoL+reC
BR31/ypY/Me7/y1Y0Hl4uS8H/duWjkW/7BXDvxoeLs/gsaJs9Bu39EfnBV3XAKzAmuhuCH/6R71C
U0x9ubf9LycHHNQ/qA3RG+k/5Io/rfl/uMKNZjKrSpaDKACj3EhBtJOO+U56myE9I2d1LGuHJPx+
WJJ+qbem2B4pGXRPuq3aqJ1MZZSCttE1fgXkgU8yVhuaEYnI6ncXkzO9ioydFIQfOAWLbYid0Onp
kjHYdyxhs1PuxxPzi3yo3HCPAVfXMjv7GJ2ldQ1VkfXSOUjepJAytWM87BngWnX5XZCc/k6N4VU1
cZbRhcTQXE12zO/soCKqP1Uv4bnchfvRo+dgbBnoAKHbf0U0bRpRIb5anCOLPlJ8jMgRu/pZYKZ9
Tp/63arz58gl+wwp/74UH+lso1gULzlcF35EwwlLm/ZoK2YmahWax84BVFQqUpfRInsZ12EQeSRB
qWqFp/azDJ0lpzqF/TpKn1vRWhFMo1AmgVpbItoCtsxnfmjVeWw30TOPal9G88YAgyhTZQ7fYYFM
RE41uWaMXL269BmRawRLYzObsxqVnYTHQd/OE53jgj3/eDsLl94UY706Rs9a4/INDIvQxL7jJwc3
XTaOh6uXWHAlIo/FC5PRNAfypMkx/Q2xN+lbUdxP+lt8I6WNsWEWtgItwTYp9ewX0c925ZAjNglz
EZp5d/859j/TyQ/xQQxy4pRyvL+zJyqaxJVResnqyckSuv1cp/YIDKWWVxkzJnurnOVrFU9+LabL
TlJa3ZKFdV6s5ZD5eOidR2O696SzY/6VasC+bF/TvU6JRHlZIb8oxfZufOWAwrkbdsT+E/Cv7NSI
ZI0Tw9TEzqx7yeqtbl4EjHetV1uJ6AqjY/cNgZjb1ws4tFc+aB6gGckRQ99b0z7tzU3uIfjQQifC
hI71Ut+1lA8ATgrbfDclWrjcN/QsciftlFHoIaDDpzdJMNjGLtuvQtr5qH4kBrvVefJ0K6HjCpTd
rv02zoa/8mWvtJqArqHYQOiYRDxCTeIjJH1aJiD69jDZ2ArThQ8OR5MZGiMtZZb0VL/oJJAkU4zr
LKeSrZ4Fk16n+1NrFR1K/Wwnh+gpemLSaYIhoEEArWCaYHLoNvgxBHa0rg/JOlMc2WmfKoL3g/Yy
7Zbc6XEgNWN6XWIqmCW8585EPTgq12Ed9I1nKjQLKmlN0vUgbZGnJBRK3sP3dmistlqdo+pFVuwx
YtYy7UaiS9WkrbO7b/aGkxRbycTQWzpLGQtMb/KhyCJ3sLp18bpyJqJn6oaO6oXsio6k4L0knEat
5+VLgUrON+MpHb9y+k45xVY+SIGwnfyJ4IymKF64X6S8fCvjbDG40O1vtaBNkOzh27VWiT+9QhBN
2/KK/xfwh5CddRmtx9nABNTa4tKFpr5lXnXRX2usnxSoZEp7+Tlrn9TzInnq/iPQfbrovAAxljsl
3G/327UmgKrlNurkkj0MhDv3NnYeBGZl9YzLrCDypQfRGbCrxYJEGxjak1GXS6zRHy5EURQW6z1Q
mJwcc/gvd/xZHFWa1GTeg84vNMFxWNP1YKUh5KhHXwZ2FMJEjxiVmwRhMr1mro/zUkLUqNpPDjU9
HqxiR4nOmI9dYcNJQL1IJjMqPDaXwH0J2tnllOyoVDYbyofrJd8otsW2f2f4/pF/6Vf9qt6MXekI
u6JwfiylQ8ZCDtjSj4yeGNb2m0Bv2Zn83bHpl+/I+kGvBKTQlEZm1jcxucMu5AAqgeAtsX3iN2st
mBOLDiTgb+QwtvqUsENyXiYEsHD75Ff4zs/35jXxE38J/bt1hqWZI55odvyp/BB2uosuOfkLDCB4
GilNIXIidZ/DmuwMW9IDvDBj7e4eS/Wj84VgWSAtCN07W94cI/5fBeYTIf2yDQG0/zWDEcPTlB1L
n13e+oXX+uWvYDa/sr4kRw3513AGG3gQzDnon1t1L3jNRndNd3zvAOJZLGkTiVNIiuiD+j9cssJN
6df7yCVmk1/Jk2JS24l8hqIs7Jq1rKHgTK81YbQ7Uap97MMDiV9AwrT/1Q8qCBlQKe6GdrRHHF8y
szUi6Q0N7kTqt+1etXdg4e7z/quW+7CNYCmwLtVgjaXk14edwFYkJMBciaSPIX8ntuZsObGWDPXH
jzPHEFXl0InXMfbV2RLBiKCeWkfHHWyJ8bOmWC0eEJg6zJWW8NwmTrM1KS4vG8S1LBClkwN+iluR
9PJxLo7yFj7UIq/kqpjW1P62S6BdOKQwnuyMHKSPj5Iq9HtuHQ5Ao87rO+wJhWXBB4SVY2u1yZ/q
p+qUbMdDe1A9cj4vtskvdYTexnLF3qIzyEt37Ei+ikt6LK/gv3zrtAV9NUjyk2v0U6c6MNiJTsF9
si4xl1xGFX2pPSPlU8ylebJXtJuiZ+f9L8fDdCSSVsstU6ilAdn9XQFvu3r5azz8H+/+rYBn/h8d
jRS6eHKzlX8Df/8OiA3z/+D7l1LcvzEqPvO3Ah59w2nxoYvQS5TU6BD6e0Cs0qeDvqA0C6YFKLcQ
+EdtNSR9aYP0l/aef9rwJWD++r0FuDarVDTvmCKz6qANnFb5RMu6e5JfRNrw0psi617viQyl2xNT
tSO53DA7vVDt7l0fqLFUbLTpIeI6AmW/z+X9q+5i8UUwYuVnkZaNp0VzStgn8nZY1L0ipSTf2iDB
u2sDA4+mrzulUN+0qqCtb7X67BqRNrRDntpqfqcNWfKY1rI+9rt5Vhn3ZzWh3dm0Ws9o2MrkrFpy
SFX5wR0D6SZXEPWJlfisNgnX7Zw81uYYVl5YYBTLRSp+A1xiNotIhjngPEJPXXsyT5qxKAh0SHrI
p3quvUF7fFa1KXj0LbgHbUE2bHTEzvISC48lylcewv9XE+iFmV0GVYJ50e/0UuqayIsa82hmK7q/
kY9rjbVSw+e+f7+ba1Gn7FS/hd1A0k55KqXzgIRFaDc1h1lLLL1iCJUI+BMRZ7bfqKdSO+fhuB3T
n1KfOaKE8qLSxajFiEpiAIBKJKlsK3XlyBHapnESgcnmi2IezPuu6X4mpeT1Ob0kI0iUnPaO/VHI
gkp5GQl7Vz2NTPvudUqFtUZTnmZQ7FaEChuN7UNYOY18X7fToZWeHpLTrW4T0W9W0Je5+ag3Y/ot
tkE9Pan0FM5+rJB59fFpRudpUdA7mjtVWw3RSd4ICLiPJFg1186oMUdAiBeFR+OMJPuSSwDQvvtM
Jy66/1VW06RML5EyMxwsTQaUv2U1uTfvn4ef//Lu34cfRghgY24kwLX/J37A/D+IApX7hzPm/WqJ
/sfhRzS4Lx98Ms4nevugDvzOD9CQmFYNy7MatPI/G37Ev+IDrAH3s+FOCDQK+n/uzmy5bWzLtj9U
yEDfvAIkwb4RJVHiC0KSJfR9j6+vAWe57PQ5dW7kfcywU0qJjSGKwN5rrTnHJNvR4EL36+Un8sY2
GSYZSluqIuDK/a/cioB4ef1boEuHpOSdMxg6Z1Jl7gLT/4wE+VIPFQNCUXvS9R6whhYtrHCneyGo
QXkVWE+YJsugXIpy5Ewma2Wr2YOGlkBn04HLxRJXU/Sp99cE5q4uwhNWFihGF95UbNPBvwAQukld
tS9iropWfxQm+dPKooegFBtGz8KlxvvsI4wxa4vxsBjsucLuR1AfyiAd84HdQ+09ZDWQXIluaNSx
8a/UwB4jTJH1KWnLTe7V+yxQrkJfgt2e1n1l9diprQANaSp4rhH7/UIaOu9RzpJpW+bxMVOgBvUp
m48iMTCT99FeVqpDWliu6QWiW0yKuNBTuV4Zhm/cQ/z3qUfJYnkR9vw0xo+qh+Uqm7psJ5V+ufJD
/5smTozRewMFQjhR5CsTRhz1sZ1YCMppZJeZlSPmc6Od3CBKK3zaCCyMLGcSL/+T+2e8b2dMiEJ2
CJJmFM//ab9AbOy/nLC/P/rnCcupiheBLJk/HQI/BT/sF9id4N828AuSM/OX/YKoociG3SVpKHt0
VvGfJ6yJk5BmnyFJf8qE/kYDDaPCb/uF337w+Ur16wkbEudW6FY1bMi4gF9vqXvfG05T3lR2n4uf
RR0tqyS1BV1FOM14KK2V92jAElz0dmr6K62wVn3JyqNiFaqxXAfDJamt45i2pyZQXky9PovtuPL6
YZGFT1EQrOpWp6cUXxulupWjpCwqv0ZmMFSLovJyW7Sa0bGa3FXbRDicjBFlj6ewP/eFjM3woDNL
EC9qpDMWNUk7sT25xC03dOMqqbFpRfEiqqUMuUHb7xsRZonR7s3C/DQbiuqiD5UTjR3dUbSwc6za
HG1Fqtic4LZTmvFbptTPDYzHtTVkG19GoKI20px3ED9YXNnWsbfpInE4zcQkaQg5BgM1SjIpm1Zm
CFgPgorsQ6ZdKLHlIWVEpe0Q644p+4zGGxnchzUlK6vK2l0iFrrTiagdpfggWv5NSPvHTszl1aCZ
qCWQ3q8tOWfDkLu95a9F0dtIk48qKT7JuTKt26h3YkPaTaA8rD5mhF/rOKJxRyUgrKFXFuOIpD0s
Hnwz+UpbRsUMsOPxrRtWXftRycr5H7tIz0ZewIgEjOCbBF/6/6gRZKqlXwwV/+7RP8557Q+WaHM2
VViKNi+IP8957Q/OXuR9/Pp+3PSjRtAwGc1sI5hEpAUhPPx5znOTqOIX+v86501jRvz/UiP8fuja
bzVCOw5Fi0293Og0k5PHoGCBflHrvSxtkSjJ8RWJ1fAyfVjXPqXjvUQUdoInhGjM6K9qfPXfOtO1
rmb9gKAMZdmI6JXWnbrkfzx1lXZPavtm9ZzgTk+XWai3CnCg/Bg/ewftlOffBLRkCesa4SjfIhoo
9xhyPnqzoFp495FJkj3BBY6p7o11YqxxH0s0zF8wQ6T0RAtaY/WDD4bdSjuQaxcexh35a8Urw38Q
htU4HTroMnUF8sXppW0+niL/TcLmgKQpZwAl10ujcQOctGaNHgj5iXXl41Ct66/sxLYjHWxRXgH7
Ud7l0S3paPHRqWO37pfxRR8es2vpqsNFoGtBHFG7CMAIbUn8SE76uAVP3clLPLXhsnTBxiVomh/x
Jic0z0cXZ/JUuYm/z5FQ0bpeV8Vitjo/5bBg8QrEqL+w2Kr+tXQeawgtmFHRUGUvfWnzfT7iWi7d
ZCWb0DS22dVYVeb8bRFxBB0xfX6WgVbddpq/m97ZuqBNw5AteVt+kaPjpwvEeuC2cXK1h9plHrqN
L+k9ucbb3t8oN/y60nrM8SM6Y+PWC/3qb/bF0t832/FcjAv1EWNvvOuPQW835+K1Eukq2wTPILTo
ruWlveMVqZF/5HeJOf0aMcW1OM0eMuQdWbHmMHnq5FS76L5O9cjE4ZsePlXwf3piTCI7YWxwFT8y
piHBQkCbiC40PyK5Vn3UQY1H7MoqIjcA6Gm6NNExI2kCMijMvHT8PY/qt+xWIQxS2NEdP5EIPdFs
d2nT03ZXaC4xIqDvp3LJn78Ev3HJ3fLJ56O/9e/DezqPPwTDhvo4y89Slz+HMF5Wu1kmdKY9fXOB
0QMWR1yVz4cbYrfZN4S0rGYFuk5egIbadNO/IARyTQQbtnAXDvl+OTnpBg+FZ2vbIV1sU/Ss1aJ6
lhCf9yum2Ut/c8aWiogH13G9mgxHOWRr6Sifm/XnYD98Wg9zRsQs8OP92eeIa9pPJd/wfkeqb6zK
OTkB4pOO9hUgSfJdPzqtin2Tn8IjbT0UlS4fchstqm2iyQSv1Cwt26O99Qg5RAkWd0avw6J9Nl2y
HBbzMMqkbdx+0Q6t7JcZ4sXJqGu2dvr+nZQ0riW3oNNSNHdCXrHi5TyAYl9VrWNdlR41G28H1ulg
LRZ72JIyAkdc8TZMqtrt412pExDQA0Ap/QoXTvDlW2+dHJ48mSyFur/VCGY8EggC9UX04PgCnhcL
yFIinuaHQakcXWpwHMnshpFkiM74rZrV/+Zj6I5EDhhL4xgSJxBcZ1Ekr1t2akC3r2AhLsLdrFXp
Fi+W/f4YksnwRg6E3fKKnNDQGUuc37QeIe4jdlyHpV28i69M77BpdFvlItzlU7/CHIDrt15wCeV3
GG+QX2GBVA7JziDrQ39E8FbsjKPgPEJb4fTEgLXgKJJT6SpoxljscRCH7ue+3b++zkMWrBffPRLJ
LXQHvBLJauJ758lBTnl7wCIBWK20T3OWSOqE9om3/eYzRFo2I/WRub1NeKIbsOv14vxxPiMX433r
pkRGzH9CJ1tbKPXUxcfHvrN1VJyfSDd506/2Jm/VP+NNsCDUYPP7YCliuUD7TIaHf41octKutznK
0xJEtHOM3G9XzUFysWDqIzPoKLZvUKnofr4OztsaNezcmn/NnOsTEuNHjTk+HabF8XXEY9PTimXg
AJubrCXhtQDwxhDtk2u9aQvn8GQItnFOMIGqnmNFtvXKzAOk5XhBQxCD4EJGcEOzkVqrAYnFFV8/
bXpzR6cIf83buCgf0/MspFB3aCeY/sk7LTuN2Y5ZaBI8+G/zMsRSRyPIuA7Q+EQ5wTOLb7yvnMLQ
D0OAV4O1hqbwpCMVir6FA+KnpvhSJQZI+46h4lXRz+k0g0PLOWVChyxd+wklYoxEfEBVccxwY9TC
ng78qs64Jo+rHq8iQq4XE60OEm4wZZw7dlheGu/WLEOM7t6SxLraOvXTGU6mXZlI9jbk9m2rGiaY
PNuJ5PbLorSEob1X+sPIrpU29S7a0lHfZU/WmQ47avpyV+7Cd4M5g/jA7Do/y509cXo/vh19LEyd
uTDQ6XrbQ5QcFUFz69hBzbJrrX5ZuFH27kG4NMOVlsiO36/k93/snnG20c4mcIMUSN2Q1P+Maz5I
7J5/2TP+u0f/2DOCa8YJbhAb9af5g93fj74yN2H9tQh/1mkuQ4L52djBaTs3dUxN07CNYN79uWfk
JnpEPAxFCHtRSsi/USeqymyy/WXP+Nuho93g9l/6yobVZhZvvWnDkhGVrKtGtywHNBewl+rZHMpM
PozXMME3ApUR83s9a/YYOGOLGBri1sRFAy2EnQZq0OIq4nVCOsx6esVtbt2KU8YNdn/AZlssEmKU
0OQrH9EeodoznEhvWVHanaoX5GX6vftAlLRpPkhqBMp/rwl+0mfREn81FBv6HZZkLD0GWHdBX4IV
dufHSKeu3nKXbqWVm2jPh85/SNSldu0dQLxfJX1sHL7VSrzUS5wvaKGqFznclEu+LbVMCdMvuXCw
L/DvonU79Ftrz+NhVG6lR9IijR2AYJxq5N64f3ph4y1S1jmiSNn1RKZAm6TVkwgLlh5+bC/eGTeM
98qOG4J2hxpXZGrWOMhxA+Gx12+WdVGDNSpYpnyYVu3ynm5Nf5Ne0MkqO0S5FJLJ45RDyOBKOKyb
Ys1TF5g/y+UkOMZ7cU23xWl8st5LuJx4xy7VFS9uzXGCtz+Z2iLC6vkOTDKdD1Vmf4QKf9k/cRT5
pTilFxr44HQqDhhBBHor1MLgAuYNY7KYdcjjuUNOrTwoD/IZFMvZeuh23ib9HG7+tjxI7/zCn2oX
6k3/VDKJJnYJXwJ/2GbhpJz3I/1XePSP04vqGrZ1DZ+/S14YyV4r7CiACIq1r+xAKdezjJiXLYdy
iTC9xVUQqh9lMyMM+XFhkmDILTm2ep+kwE8QA1S8mulyiDy7Rf1b9vGpTRy93KjXQbOLDmnpc6fZ
pdrzkq/560d3TccAHWGAg6lK3NCMsbTES5KQZvBlxGjqpC+QaGQnbFqTBBlMeiX7iGmrq+uKdWra
AipA1wYV0cQwnG/ARerHUtuwfOjvVrwr9JuJ69jbmeun8iwx0M4m22kf23P3gCh/l67UdUnWibxm
1T0ZwXosURzimGEjC0DOpOtPfA3/B9xStVYdILlyCbuS94hjsrfFLXDLat6tgiOh4uHq/oRikBQV
huScu3mP9RWXn2dsIS4EGGgUni4YZllhcxg+G8iSvWkb8fLKrP6ObKD7rNz5u8UdYe3EmsuZfADR
UDZXVLd8gUAY5QTHjmoAjzc400XMiubi8mWLf1EQmbDl4R22yu4oGc3l1C/T/sx9/7HrCCU4Tr75
go4Ujoa9yeX0/yZC7sy/Dgj+3aN/rCP6H2QC8LysB8p3msPPdcT4Q4OibJIl+GeQ4C/rCG2JmZli
catIzsuv88k5vFi3VFEU6ZN8tyX+jXVE/t5b+GUd+ZdDnwcIv6wjcmUVkS8BKzEyQ0FZDwHw3Wja
by0nS3qcoDd00yM5GXZXmM5oio5ZIwFqyWAJmX+n/SYfcJx7w6oi4hgXta6k60QL1bXfCMj3sqQB
1+CFxZGG1z31reFVN7/TnCYUREVmKevBnP1Chf8YTflbUetfqtVv0T4iIjZPWdubyyDO8DBFoqU7
QyOlod1nrjlpKDGsYqMxoxzahiQU/UkwiRquLBWjHpTaJo3KdWpl1l3yjcVgxe7UT+LbWO2qMY0P
igZJyCNjpACn6PhhLNmqNr4rPW4lhEY5SajRVK4VfrYJIVcv9oQMnMMCttQ4Sou0BS2RGwpSNTjy
fmFdmD29G0nJqW4SJiDtI5EpShw9ZgHkQTqUhMT0jHBFrlGKSspfbuH96iRCS+oef44YZ8s6VFIn
V+e6zKIMjf16XQ4Z9jpDiK29Edaejc6pWUS9uO+9+CQVSPkhY9ij3NWOCBYtMA5jJn5KOAx8Roih
ZVvU001PhVdH+DHUi9yUuwRRUjnrfFVwmQkwtnEghS1npx7RoAkk6RYZdJxjH7aaZXHhWlqUvx6H
rhKeKnRuzu5YjW9ZwSuXNm9ty+gGadKTPvTfRrNH+KdyhfYJocVQLRJWXfTfzE4dFkFowrHWWtSQ
cv6YTfSjrBIHfEYjyJKSZ13sEfP5MvF3c8ZKaG6kRF3LpeyGtbGdajKFfELYDMudHx+YMll4tQAK
Q6LBMY3YM8kd4JeTCXYtal+qmacMneL7kGb3zsulxyRv4iUZMgcCfqlSiuSUiyzcWULAAdjWd88E
RdCdUaE5aUHI5tQaIEONgJow1gomPdZbKrHQCNiNfIQgLYaJYS81z22TvocxtE0CPR/aoEXykdAM
b8c3ufePViYGdiHqrpK1lzTKWketZPkrLvrhOMpM5jv1juU4Z+UzRRgBpdkdxak9WCqzOCEopWeD
gBuaZbH2OE25oCwNpcJrZvTtraiisLApZwhz09Vm6TF/AsKG1j3r89xb/JdaWkocjiJKpIYBVylA
XUnGcZ0W2lqtKVFr4D8pTbbEO4pxs5b7nkkezQ9GZY2YL6wEfXwsRfuk7jemT0CQNr0YNRadEoQn
0k8N8GdRbBRkQuoYuAQNTLp8DCa8Np4cLoWxTNHDpfY/doH5vl/X4PuS/wJyUv7POWF76fqvhcpv
j/6xwJh/WCwfUHiYlX1nDv9cYKw/+MdgDZMcY37nWv1aqJhMwfk2gTT/Qgti8gyOnzmZrpoqQTV/
Y4FhrP1vCpWfh67MbfRfFxjfqypVr7pxQyHgP5t3GaeS/0YhIjqReIaQiN16dj+8oK0svxCxHKJN
to/lx5Fm8RIjNFsrC5MinfEQkn6yMUdndon3S+NEh6t74VQSGY7RKzM3LUoYCW+jY0n7KjsFM95f
vfNY+TC60sbY1+u4dAUU5Gy0hB2fPCZVy9kgsx23mMINmrEcFg5hvrD8Zda6Ju54ugrDDaU2fXb/
WblWL+lzRKIi+BvhJM1du6Sian/CBx7SJ70jER9WikfqarHnQr8NNrJLGjRgElpd383fHgVUaKfP
/AQz+Z94wJV06vF2RxuRh3XstFNbdXX3fqfNh9d8tlnhc+cvrv+VcJ2dXIhAltIHK9hduOpzjbQZ
XjTKh2v3Qst9yysBxOWEvnQ1F1SjUy7D5/lQ0OohXAehBFFg4LNmo4a/svnGT57ynMgtndR+fplD
grsVBM0l4A0nX8quYmtQAltH2MFQhGXW2vnyBTlman97hsIBMKadaTUKd5/vMD8NUHOyxw0aTi2y
Tb7N+0C+i/fIsvUla8lqVg5+4xY8f3jLplPxMYkrYYdAilCgGajP1Tmi+rmPs+fxz6qHGoSv+PtI
kVTTPqPwokjbtE+zbfJ7dWvNQa18D8wo5L4lVu3kWWO4Ii5SMjttKqwVHFLKNBqe38stPnfQoRx1
DiTfjtpi/LSMbVdu+dhoG5CdoDT5hrZ5NGj3o9HcxtOWu5rxbr4Xwajf/ZISIYvRSo13I907dMjS
Q7zPqEdBN4xrqhtg/bIBbkgfz570Cb4t3CQ4yuzNsK5IddwP/Fsx+EsnMrd6u+Cw6EvCXiWZku17
7ESCkz9Nt/wJjTi23wfALd3Kv9Mkp9ML6WfFUpV/kpns98vAWgXpIco3+VNg2sMOpjWC0ZgfeBld
M6hv13BpwIdclrBttqRKsxWgDeJSXgrYQJ8oa/kcx3ir3/Gdcjh0Cygb8V9iCNQWAu2BW3pBhZSs
tBtxEAQ58JKSKLCvXxJGSF9BYpcvjIH5nHwp2IC/cHp1WypBmWZbcUi+oomzcGuQUQ0tFGtodiR+
oNxwt4Gc9yv3NA6DugqecXIxjnCMu/AU70vL5mvjDtuJR35gFOUByReEp/kBWOdHONb2Ps9gdxGU
zOwA+JSevlJc/QmFmpGcyRc1ZmNeU5XfB9kF1LAcJ7dzbLq0D3pk/jD1VLyMic2dupF/PXjmiWnj
Mgv44AHGQblwCBOSdrJQISdpu9LYwLJCUyzNT0Rly694BkkV9R7QFIfNj8dRNtMhp9IlnkE+yafZ
D7ZJsxOHoblkM+j0OC6x8p2POoxO/8GMZcIsHvAGXcw/NySefbHmwEx9/mgRJUseRL01DtlX+9EE
vCqSyz9OHmtlcyjmsOKlNg7cIjyFe+Y1HBw/EXehv8hmEKG4Sw+X0IKe+OjigfiBgMK1eQr7szd8
WphA+zV3ABE4l9jdSScr6DO5l8UaKTKhAojruZ5J4nNAv4d2LnmCqFwGB1fexEamR9p4E2EWS84Y
n7rkI0qAPSXbjAyJvRZ8jeJHwQbwHbCmPxIyQl8KWut7ckejhG/wqTjwQWSbe8P6ty4OBCCQkwCN
U71V4IQ51Nqcy2xceZT9MumkmACbAxV2MydCTCSoGlv9fY4t9Yy7VexHUz+RPREjLRw456xNFJM8
Ei+QLcOP2hqp4ai41DkQeU0pn2AEB/aZ2Wv+o5h2LABOtwDsMmY3fTmc5QOoZmarREStoWyMsWc3
EA2QLR/Cr/Hi3ypg5m7NGCRfqrSPAmqVhylbSdcO8kK21Ykvw7DYcjVLH3xpiXk6Glx00s1r8vLP
3TrNGraZ+4P2BvYhaYX/sTa3tn/dOv2bR//cOkk6ch5ooP8jHv65dTIRCGt44lAkaAZOO/7NH7oA
tMNICWURo9sPXd8PLZD6B5o9whrYc8mQxSnb/8bWCVT5b1un3w5dm7VCv9TmdT9qcVu2/SbMSSpF
uZop8mZAPSO2E6OMG2lpX0kmrANhsvP0mkstV5spesgD4ZhLGqjmT6OPwNPuux57eiNwniCv79Il
UtilmZ9bM3rv1F49j3VkoHnHyaU1sGKUWiBM3ifj1I4m6qLJ0pEqiwiCNOlbkr1OaaxgzRJU3FIi
7ctoDIRNVNFNNbxFN6qbKcR858cqUTFTXK8jqfKvSoixCQ6+K6iTeKpk1fXk4tQ03ldAvhga4/LU
VVjk2971y/DUhIyYUwDHQ+0x3y5a1nD9TTWYw0krTRw8u0opXnWti/ZNNeuHJ8XfKXk4LtJSDY/M
Y3aUipVTq9VXkRXxlnhDugigvTqfHGt4x4km47OLU3f0cGvXWXYWBuWYiSyQeZbRLPwU8fnmPlN2
dSIUIN2LhraKpIwGGunbzUc4astAcKVmwGV2BUu7aMhlrT1973G9mEM1hAZHS85C20qHXJYdk/WW
7qFu4dgZU8ulw7DRuKYW3TkPuXbUxmEKNdKWm54MHo/xVpU8KSw4iZwf4lJeNQMTOktgGl2sWpPc
v/JAX8vmvWhHVfRNTQ+G/yxIa6UA35G0274tVwM2pkpxEgH8WZ5cdWVaZMyv8hSzlIdBPpy+NDNd
yQZdnSlZFt5DF2ySXLoExTddukbDRashjYzM7Otm3BhivC39cal36ClIBzL2ub+jkbLSpPwwRaw0
8BcqfgWZNvBWpWMcldLSR301yvmTUcyMle5kRbiqldD/QMwZ0LBRga/0I0Z8kRL0oPeyXahy6GpJ
bVcSuEe2JDVLeF7pCJyRqJeG6FAFlz0iMkERCUF0Cf9oodfjKa860bsFsUi3tMxxfRj6VlfwvTXi
cRxvGURqSXgV8mkrFONTPD0N8uucQyuXCWNUjPAmxvZc3LQ++/akOWUD7jZF3mt5sJHCjTfHe1DR
5krlCqGOJf+mih8muJoi8HBAag/lgDHQRB1iKOwMKlc1H5Q63+nDh6ww95c+hAwOvZilm2AwUjZ4
+ZtUaaRu1GtFFM6eCnukTddELG8MdQQMaKhMY32M5hurxASnnyRpOfabCdH5GD5STXhAzxm38iIw
/EksIIrTix81C0WObHlsGeBfyCPXUtXpcyQiyqOkge6r2cPWKSSZXl53ApuIstx5CQWPjyAvq+Er
lSGgGOxevk8IkrqmTbPxFX+rVI+8F+ygWBhDdgvF4Ogrx4ExqKb4zI8SGnSocqPiZnRvE7vEqX4r
Veg7HVlQIXiiPDgIsn5IPGEnFM+BVdy0vsTOD3GlIrkPFJDymvsjA5TBlvEL1TQa2uRmTpfWeJdo
HZqJddQtGFzdPWzp4gfyTvGNjajQi58V8sPKlF967xz791Z/0cvthKt0LMkYIEZX88NT3RYu+i5H
FaSjHg6PY0l30b+jWhIYDaRsaYNaJPJXNJ//K/PiGntqS54jsJB2ACyg5nVv950/QS7wHzOfeq2G
oxDe6XG1XHUqTmoPV12kvsQpKSyKtdfFiK2WyKw3kUOZ4fXJFN88ZXqD2cwLJ3+r9EuT6ZpTFzoB
T8sgks9tq5vsZc+GIB/NeGyWygR6vzuP0MU6fy8MCIkN4e5nH6mFxciKw94J+nKl5oxhJo1OTus5
hVJZvDuOfaccu7hTXouhGy5FgA8itciMQa/V18WbNBTjoRVDxuQoUCT2i6aPuQJGC+ZcQ37ALvNt
SPOn2IxJsW7GF0t81drCTkPq96HX8oXMpS2j+LVG6r65bKb9Z0nxkglEZsrrMTsKfVTyy3lJfVLu
i+GCSYJxRdExJTIRX8nx6DQjlXhUw81FRtQGcnQWhC9+O4cBtVbHSqGaw1GKXJnhTS97rtfLTpnC
4xG+TOMlYqUTB8vpp+jYticzHN6s5CAqFTmAhnJO6HCV+edYlc9DTdOsNvN1bQ6PkgXY7KDHFo9Q
mdzhMtWjc5wSJqF/hC2rY40etRXZ5g2W66lwR9R6UcnEVqj3BBCU361HeXhNo46QCmGRRcrCEN79
Hk48Z463KoVvUWHhK3mOLS7DylwBXIVIvzPU39UKrpj8FhQvFm/QkiEnlanYO1AGEQa9mYTHJdEx
RtUGPMduvPLky5gf06toZjQrdXeaegJslqLkn3P5EODiqx6tcG1GUCtSktYDFX8K0OBiIoDMXIS6
cglbbU4dF9yWpTQiGST0y9eI06fGfTwrELtTSDBFScpHUyJBeq6UQ5ysyJMwByw+SAKlYitFeAy9
aW9mECqmzXw5ITWDiWhM11BqL2iw7QC3eXArW2hybc8bhQJJwFSTa2idlGypYu83vc6Rmw/FeJ7G
bNMMdH0I3uYlLx69BjVXAdTZRwtRVNmr1exj7S3StRMW3KUxFmiDBEj/sOAxiL+Xpn/vR0T3JTkf
BDEvpP7UdvT29Q6TtDpQ+GO87pqX0YjWBYEU1q2VYeR4VBx5Ngr/XFw/oyCscrLFRhsNLqOp/6i5
30mvf9ln/7tH/9hno7+lPcmiqVvfQ3PY5/7QUnAT7VCGXAyGTBQcv+yzv2ftzAmjKlu179ln/6u5
R3/LfAzDH1oKzHt/r0XJ0Oyv++zfD938TX9bRn7VCRNFOTUr3bT4eQIkY7Q2+7kXX9/pKIhQadb9
gm5l+kzwi0JP6xkhnbgtUdY7E3y1ej+QPQgy0WjpTExrHZe4sRaz3Uv9xe054ibErbjn4FKoCC++
eC4BBzD9PGOTbGgbkm/LxU+mOZoHwKeYf3UrpKvoTWdZKipQtScLgznBm6adUlJZ2H1dOmtGCeGt
GVma1+gpygPKSQB+0zvNITpCKYI0/LSG7QGzOlKDi9FOYjcUHavxQwW6B7zYI+mRfezOYN6PIwWM
cMcwyGEcvZoRb7Vj5iuUeqf06dOA+ux6i+amv3J9mnKmX8BhFt7i01vEaDL7bjlftx6i1XJPVJf/
mTr+56z1DEH/QcRmp1ts+XF8NgfX6IpikiVyQaDQLbxLTDcIJ1xRQ6SoWf0ZbmqEh461y7o8Apfn
YdLnJD9yRSg/lHsw0yGXsJow+6Ygj6Vt37vmXm03FCAPKCHoiELHoxfLL69FO1BNh7AkA5RAxxeZ
ilvnClRaDDi7Q842tUGrQHqyqzEZyYxF0zNZim2M0bilibDDy21gd/aWmdNiok4OuJ1u/Q1XY3YQ
Nnyyog8IF/0tPH2Ba0KaB9f6lJ6SC0TzXX1lpO/f8AaDAYhsqpB0NWOA6yvMHUJH4mtAUMvs2xbO
CfZ0HJAYyoNDfhswUYP5eJxeizS163UG7Xqp1CcCa49jfCjXY7uSXvUj2LKn+j359K/hSdzJN4b8
iABoppAh+S7exPfxXThbr+3NeDUfynfVt9fCY3kzjxNI5W5pse94Dz5BRDE+VTJHBRyNnBaMtGA3
EPpeh2j5LcBAnzwJr+MtuBOvg3hOvg2zy8FR62uwND3M43Tc5Fs8UZSx6xToh1E1chXeYAqhge7P
n9nb0z4lsQYnfHSXb9VncRBe/ZN/unxFn+aD9lq+W4/Co340HvMdgPx3/8aytg/2vH9d+YL+J/+a
O9VJdAemFT5/x2rxXbpLNF5AlHb49rkTI8yvsXBakLIfPhOCD5op4Xv4Lr1iCLG+ke4Sl1uegN48
wd6f/9wey3cdnSFpikL7AmMUNub/W/9wUN2/XPu/D7fEvz76x7WfqBYVvpChIaYjlIJL9f9e+7mJ
vovGjIrwPOsvEWyI5WSGU6L2P0Mortg/eixktRCsiduYtWpW/P2tqGj5+7X9F/3Db4euS79d+7VM
x8oYdNOGyYkTU8W85qBIuNRDCo42HngOA9ALfUySx2EP2v2ynO64x+xKtnkEH4WTNy41GudyvObO
g3g2XS+5ViFW3dIJxms+OePcVUYR7YbtQ3BmF2RoD3569aKND7z2IGgP3K8EzGXruIb5nyJ8MKKn
tjjzTNykRU8ynYd2KygOs+Jiw5Mvuj0as4d2WrZv47MH1dlzVWVb4izkT30kYjhcYPxE0x0mm6ZB
impPzVJnHcsQ2dM6yZwJuKT/avi2yS5vIaFFL2ydr18978GL373K2odP2bTQQeNFu1XYP3pgSPy1
LrPLm7guHut83xChEV+SkeK8aG2DDrWsMLLR4MGTBYe4w+faP+NGe87JS4ukxLh4yjf6RxvjabrU
C+hpjnhq7kHiQmYXENC3uDoXPYKqNdc5Zel/DMQshMRDVNZS31EMVxcTyvtuetKLtaUtIEEwuzh1
iHIvubeanprJ7YWFh0r9ZBDhRLIGAr1P/8W7DdDZl0Zp+x8a9Tm1Dos7VE+0JdMTomTT5jnX1Z1b
Gvrh7boaYLtpwnOpuzSW0W3p8vvI9GMq3+LskGxJynLzk26t6PiIdofkDNrx0cs3XHyHeJFfSwKu
+clJjVAAEZkwXmflMyQ/bHXtR73iBRwd5Agv3bYg0qRwmJdYzFxodLEZxzigEsNM9A+pYm3jMkIp
CEOBlsf4pHmDJGPN2SnnzvsCRTg+ZF+ZzMJPX+Aggg4O7ORpcA2qmQezvPZrMTxpNAVojUeuBiOm
PQr5Kvgk3+Gfu/HlGkCgDrZrTYRMgWgP1e7/ffE7yv+S5PMvj/6fix9INtVQNFxks0wY8cj/Xvu4
haY2gqVfbKg/+svKH1Duda7D4NrQjolsiX9e+8ixFGcTu6LOl8y/1V/mUP667/3959a4Nv/aX25l
cZyqqiYU59RXENOTcaWoDxWg5oktYmwdGfhmJ2xm4zbMPk0VvM8B7HfcLwx9PWPQEG4WjCSJ68U+
Ua2JrieJUYH+p70Expp7D6zycuqKwNJWnfqgNe7sBCsO9XSI+p1m64aDgjcnAEuj2zBhwWA63JtH
Bvc95Vz7hOD3AhYz5vD6HV9rwVO0j3HBIa+q1v22QUosoj1Ov3SgsSQLYerU7yQKEbjV0jPzbWBg
UvdVd4mrWa8WPUB2+OxqK4GRK3tiPJqN5GjyE39Na6763T8R1FCo/5u781puHM267KtM/NeDGngz
Ef9cECBBb0RRSukGkUpJ8N7j6WdBVdnpuqumLqc6K9gSRUokCHzmnL3X7l600hW5UIjuU08qhtuS
aHl3lHZtvmphIjuEwSCuKl3/VpkrhHAJ/VfJfmNwhaxNZXRZsrbK1gpSWuhYxpIYXTsDOXtmnFXP
QrWbSlJ9XSljRL1iWVVaYBn2JsPQkrxodyKeLonSAZ6XAVyPckIehFd3WQsLATqIQRfgSeqk1dC9
FuxXfCFd18B8hoXn+CQeKm7xXsEfshbmtXjHkkpayTY5/f5PHLc9CH/yDWHTU6tL6awbjPTBm96e
WII3I2Xq/C599rwH1t/0yrFS2GzKsdRdVXNf0f13SIY0uffOtBbZQnOT+DEPPlfxY/HOeP0+kLX+
LJdrrEIGcTqDDhiILKWQ+EZ2N/TCAKyTEopJF/uQuhaF1RhQw2JsBN62zvWXBPPQmteSP7foXJ9B
B6IFrA9q3Wy6Hgg0POPRTR4m7yxzV+3g6vKmO2Hz8Gpf1gFTySZPD5QcWc0iIwD6OwfhbD9vi8X+
iWUoldT2E9FNGMSo0K28vZLtKMz1+UpBB6LCoX4864vHqt5l5K4XN+bJJlkXxyq0bY+kYxQiW43d
BK0UwL9ZvkpfyscanlTiWpuZFTWzlxL+zWwnYWWSpZCjBjEPeLWwdMJB9hC7iEQcFHvxvdmrW9Ol
unFsH4SK1XjyKRIIo48cOAsxFkViSqND4W8tmMovLI0d9W4A9FWf5JQ4eaR/7Ia8o8pW7xhQckId
wrQoLgpE8E6DOjlzY2uVSy/FzV/B9aUDMXc1+FyFOQpSp5J5DVdzkKWtE/XCeqa+NuQm2xCIAfpy
XRpb/ptGd0Apln1S/GvhTjKFxRmMG8NAM48i5KngkuApeyxcWbKztxBqEhXFYCtyTgp2aK2gFsO4
OoAjy97GbsWNeWH35F+5x4oczV+bJuwSp1Y3eunWmvvugZQykCku+kcLipdPBJHgcPL4OPJOyDVb
dYP7gbpzv+P3ctWffRi//JRn/WOX9HNVA/AHK28FF/NfWWN20o9L+n/37K9Leg3dsgbEyaRQJNJY
YnH+rZyjM+GxjfgDUPpjOUcWJTKXSU+Wf0QoaL/J82SGdsyU57DIv5VPp/80q/30yrXZg/P9rKb0
Rm/4gVRsin4sQ/wYFtVa3Le1vK/iimFU0E2UyIQCTK2j6vSqgnCS6Pvk6F90v9uqMiSAFvJndmIl
DKkplcpjoV8m6Iec/Rh/3o2+Fh3T7y9pa1IxkR8m2iCLqt6T0Jc4jWfCByj7lz4c3oqBqkpnXj0R
E2pVu+VkrYw0v4RZ4RYRY5tkkRFWwRO4iVO9ycoYYZllTu44g8mlCBVPL5TuEM0kywzwaNB3V61m
81BNOiUN7m8n45DE+qYoCwrSch9lB7PVr3U1EHQxKGzp/7FXwbzGoXqoE31IYZPzlh76n6ztpLuf
N7a/PPvb2k5CFoDkko4/3RuRjeMfV8G87ENBiWThdxHAvOf9bnEn4SuzFHbD2s8GMaAC4MpULhKy
yv8eiRfdwa+Lu+/f+AeY7DvxgDK0WaZXIcFl0nAt9Mmtu/4gCB04mmpaFIZ238TmPqjJ6InGCeG+
aTwoYa1t9IamwujhUCyacNtKBj1OBD6fpqI6NqUSIeRqi21rVBtRXpbSvdYRSz76lrySwyjeqBMV
ICp3ZbUWAG5NQ8kSMgH0xQRTCNJVjCXZGQuCD5Rubt+/42KMmVUQTvstahsr8t/gGVkXfxzUt9DP
dNTvVOn6KIh3rU5jwnoODciintmUm6T39JSshb65TMVdaAhIh7KN3KqnNhh2gheNK3F8q6fAKcca
ddI+w9nZYKFtr16QbMNaZZ7GcRoWMTKwvvLJGi4fS6lwU4G9aKAJihOIHavY1jORahJlmISYdQMg
40lHCPixlsttK5urQmRdlZdUnrpVXrZu740nv0cUJ7EG7op6OyCdq0z1avXKkyWYSPb1XZFKmy4r
17nPalPEIK2nKkbbnCZKpnrrxugeh0BcViYg5bx9qKvk00h9cxApxmredgrLW2NGe7NMmEARDpBY
EUgUC1P9rjTjBWhUPOBy7JSmtaywVa2bWNn0E1r+XO5ex9Fk4oSnVg0iCTtBSGKn1crt6n/GhsaI
JlvSpkmIFajFEGpx4bsKJgrNl5e5rtj+AIHFo6MiD6ydtPqsCdVnDBWLrCuFrRRI41JRzFPvizdL
W/U17eWuJZRbC3Xs1iM3/+RRSQcOBpWL/0wVNtmfjUp74/rzqPTLs7/OzdZvBsASGYbRzBX7qKl9
nZut3yiYkVkm0atlczk7Sr+NSoxHwMbowrDxZEr/fsvJzniWg4t0hj5+4d+QNNFL/GVU+v6lE1j7
4+SshoNWFrU4bVTEBGXGUm58RtAtu4iCXc+lkYz8CNH0e1FDNSDRiwipyjlALDBZ668yVKXNNiU+
1F+gcEXGym3gZIunGzkL2/CEsw7rP1KUpXXrn/wDDn7tjj2aPiMPbY9+R0Wz1KnYOSBexJe5xsqp
YdvjeqxuSkxT0UbxWo/3UvQkAAnIHLVcIMbFvVleehcjzAuuS56UNHbRsH9aecVKnrbjcNDS+96F
qrTxtjMMxOjPtFGtDw8qkS228lKd4qVCDgcpT25Av6hdTg5AFbon9CqxiV5VxLWG3ROQuTZd4Ypb
xq7tE/QGB4FXYVsLctpsMtgW/UO5eD7N0T4IwhbTQrW5wh6Mxeu13/ikhdCqnnXY0ByICKIsuIVV
9DDHoc1i75x/JZLpN+Hh7o4NHZCK5twe54SQZ3qt+D4ZcWFWINqlek9Qma/ZSvBZHHRU6EhDXggJ
WdZUjLzIDq8ZKbrDWUTfjtNr6h8sWBAe1TH3rsKCSGEMeWRuR8XWYJmz0lFNpkRK0oiG/3yHoYXG
0JjvA4cvu5dhutOlnao63WOQXJIPKHdAaIEj+lvhjmc2tT1GOzjZtKikmhwkT1qJwnpuW+Vr4ViJ
L3hinvgrPMSLlhPQb7LmEWpyAiBQ6B7zeSMjUFy177wnYOo+mV3CethJyhrI+mZ+WLHklr9lUFCg
NLmjxaWh2SS7FgpD4CTsg82Njjvsc62+Vh1t9WktA+DJX/txVTdbi7qGvBc/yV+690ZyOQKJcKZn
hYCJ7hx7tOmsWlDmrgMCZXiVrZNu9IVxiTeaS4DwWl7X0x50APMGe7HW2CrljQgYYlhQas+bXvZT
IodE3fSof/J1r24Iok8wuObOe9Vo1I8dwNEB2ym5I1BiFXVPovwZXENf76ToSJtLQYif84Y3H5qb
N+9Yv+j4ghrAoQTmrnt9OwhrX9hpIVL+ehcS5BVBu2Wt2wK7CigP70RwDmB+5/sMIm/whMPunZy2
W7G5z94EpGtzcMeiuHHE+U+coRCQK5oxhdS3i81ls1M129yQ6/XWEey6N2yhIjrJWp49zr0NJEsi
vOyzutgTn+SDfOkWMWd8NDmC/aWz948NVPejuCle5AKARmOsvrzd+4vzF47onEqmLauYlLDYFXgW
S2m6q0t06SsQLmSuWZd0Hxy1S70iPHShEH36BaSSIwHXQd27gG3thly1A5ldnATI1RNbqha34yMZ
bIsR3gxIiZW6ODdb1A7kaDEGbT/vQx7cUK6Z06oINAW43i3357dg5R6J07H3vDRzQT7IeVicwdg8
iQ7fzAFqM3HbJJz3ttw/8l7tN8Ld6tX1tt/P9Rz3CzAflwVI3b2klnIwmxbVeKvcaeK4JKPlnzyT
qvqsCsbFBFQBmu2fzaQH7f7nmfSXZ3+bSWdBAlvoj1jQWQzxbSJF4wsjUEIiMS/85e8nUppZ0B1k
jW3HR3Pqu9ot2Rwy9GPdmKf9v1e7ZUf9y0T6/StXP2xX3y3v61pVBvRg04ZqKS48FvSbyjEPsEcU
36mElSy6JIZWxm2uo442FAVZfOq3/Tb0zuQyVp+UcN/BZgeJxIKe9WZLEZZnw3Pgx1R2ed4gPZhU
VTEofSLxor2BIU5WuF34z3hJx4tHBaw2znFyBprgJztqhJW2IYYRroRULhVrhdMSQ8mtvWGNwZkq
EmPO4LM2XhCIBjayVnJwbtgW2hWtDR2jl/rJx2LFeLbViUXEvAW3h3xGrGFwIqJ1iWZUI8cYrthS
9B3p4tIjmdxmm629lXgqJSLuZHpQB+nSYdXkN/Frwn2sLtE2C+mOSiSuFFHa18Wh/cJz+RPcCgMF
3lXp8AqJOmJb03f8RZD8lwifGA4DjAjJpTWBvCxx3OOwx0lPo0Z3AQqYyT0mf40sKowF9Iy0ax6t
+Dl0m9s/+bqklUz1yZp9pn8l2j9Kv/RUfnn2t323jPpenh0B367Jecut0E6BwWuaP+mI6CXrMDvp
wrDk/pHjRy+Z5TJXuPj1cv0bi1tjbhX/2EpWFH4/e38VTwH/9+Pa1murSU5I39mkhXw36VREM+Sl
4tQQrcTKQWHP2eC5UluqPU0Omr7Gma0louHiDNRjHzaHaqIqjonARtTfS5vW4MLRvnjVe6gJZ2Ty
DnkT68ijC+skwiX0yX/VX7NsWkfAUSLqdXsvMnZt5Z/l1KgPWmTJ2ySqLRf+rp14WQvNU6qKRRJP
ZNfpLee+lT7WEpqlrhuJBmfgg44vSJjQaxX7cLfrTfOetj5rKYlRIp3uag9VDHKuVepn6G6mRSLB
nNHT6eb7iDuNQTl3rJuUIoMeGCdoHetNWE+V7dX6c+jlbx4qmTDTnpsuQMIdPwTasgOgQMunir+o
g0GNhhLO//oy/G//LT///gnUHx/cl7wYq9APmp++/T/3ecp/H8/512N+/xX/+pan/PErnc/N5x++
WWZN2IyX9q0a797qNmm+niXzI/9ff/gHeOh+LN7++7+KvG4+J3b++vbDfETtUuVq0bAH4wZhDmHU
/8/Vqt1P+8J/9+yvs5lObBTVVWZJhYoVZ+m36Uz/DasKTUUgtuj+8CZ/m86Q4CHaoyTFTn+uSX23
L0SCx1nOXIZBmImXX/j1oPzwiXz7hP5H1qZ4GLKm/u//kn62uvzy0n+yuvjJyHTb6c0Gib2y1Rva
SiHhZj4uB0s8MsSAOGiLxqMJkYTbLE4sm75rdww1r91UGoRraMxGsVSbSlmEYCp6BA9DM7Hfiy6+
xyg+kBg1oWuKsmEdR81eTBqHef6o+tprRFScM7E01jpVqnGqq4gZ+t4L2CYxzW+CasBaJoiTG3Wk
/4xgedKODkxTPEp418ype/Bl6VD7r0OQLK08YwKJuBTlrQW7r4fgZabaqqLflGgPCBrdyGouWQsg
01dOXhBua0gSLnYP1r9l+W6lNcnXJlSYJpSypek34lYWWyIzEh47isittA5zWZgk+DhNftCMzWcd
Vm+jwaAt8cJ2GBhwGDD6AO/O009C1eR3I2pZAIul9lgBn7dzLurRpOdXx/1mqFJAcYUFVjBVkG3r
eTEtKUare83ygPFhoe1b7g9TUgkDWTeChZqJOlGYWs9RKTnvrWM05Dg5ZAwLvoXBTSuHVaMMO93S
tnLbIwczMQiruvAilLLg5HLpP1jhuDKsSVz/Yy96StTwYfCTzTICGe47V9l/vuhJ3f1hyPh3z/56
0QO05pJGRqDLHGIU0N8ueqgBEGQwmKlzqfl71LXyG3OhrBAINwfFfYgWvskPGA3QcVENgpMzi3X/
zjXPJPvLhPn9G5fkeUL9bg3b62bryWM8brovjbFRTiYhojkL1cQZwGmyLEVYYF6HesvqVTkh+8vv
zQOrUazdkOWT42Ad9ANlI/FiPrNCg7vkgzFca9eMzTn77YyC7CKi5MtdcMHkS8NWfI4qV04RYfPh
oiGwfAnTLDsSAcb3Hz9kA9s7+nPzCVhI+FBRcF3l74BTL+klQ2GE/9rxH0ptV00NiaGFTfYhPlMs
oT0r6B7llVuU2xThlNkvlVOWHNVHTCzIIKPn9N1keXpL9kZw067SKcINDBJrRqlivGf1HXAUKDXg
WQd3gJSiXZjP1SdeT7fiDf3+Ig2yga5QErwtT8RaeyHx4ouOcvTBhIDGw0bSLuaSmoxuo3Ky8Yh7
sFsBKJAcvkrrPYew+8KyH7/ZaWhckGq8ioIVCVi3UVuYB+htPIYDMue/x+/SiVsKFrZ07S/9RbmH
Wz+cawCR+xzJ2LRII1u2dnjUTxlKp0eWD8L4SkT6DFp7xCxmU4e2G9r+pJk3qKeOUoE2DHzvsGAv
oe2akzUK5FdXT+zMTaRiiAkw9DXUYG7GTa6WwpvBuHqT53Rgdg0V8lncaQ/YwjFUd9oO23fcP2Lm
lk94+aH1xLMxH8M+6LXipNpA24aCkC/YaTLGrdrljvoTwhWCwtfyJnmERqZuyC11y40ib80vvXea
7Y7AxDqSM7V4HWvLYlE9CBf/XjjMUdzBg3YA2TyxtzFsfN/sUbCxf2w+SO2OXpOTRfooQmzSuMny
g8U1h8Y7yLdO7YFXFm+HBcSBBVUHycU9zh6kOIFUy079zWRjFQdXfziIGCWe5/Ij5rk3WGsjROIT
6XHbCQ25zU95r2ypau1KEZO9Fu+rRWe85xKR0plVpxJUCiyhX1KE4+SFXNDfhPSQX/xhwx6Ne9NL
C2oMjzi/CrwcFul4iY2/f8PLc+IvFFd+b9KfJx6dvYQ++sLijucpaDMSg2BpWHLGI3VTeMJ44/Zn
9Woc9Cs7q2Bc+kAw7G6LHR5LO2I2bO8qNA7fEc8cfR6TpUuOWaXtcKi37GGhvHGntMXR3m2xlBiH
efP3iehqyrLlc0JMdu3m5EHhx3bCiToVaTXL/Lm/GS/aS/9Gk6V2Z2IDuANKtnMutQKar2sgSHQn
YAqY0WqXgEBITNtwmaNoKVG2cHbwTJlQOeKy+RMc5mI+ZcLkDOaAA8pppTxqeFUSNrWN8MRvGoED
CDqzPgwEDk574D6M86fug9h3yLfg7AGqetsMDU5EUbk4ANWHTe+w7DZIrM0foFSxQWXvy2nMec37
lk8GLHvQAuq8MeVABdmOI8JOgLBDmjTqXZ108KRt1gsXv91hUE2v1QFH/AtSC+T1qDKoFvrO6+V1
pnaYIAPAfsdUxm9b/rd8Ou4NN7fJve/sRyLoh5n6wDYADSgOgTvKlp/QLGHDpcGFZjO+7wNHavZj
5ZRo6BHCOtk72cExWgtG4stAMnJGkFoKishmoKJbtGnczPUJQKNCjFhecK7qi04t2G9JvaOXB/80
2onNoQ5divbU2o5PKEUWIYQEnVBnwAjcC7eZfzjCFluBkGE2JJuZg0skwvOMtEVev7LOv+dXt+uR
eOoQjt4c0lzwB1tC/GbOasLX87EwnOBGhYNHIY4nQm1Op0YVDnQYacwcM6fYnykycuo4lPdKZ7CH
Zb2RnQ90LsluJKBQ4ExckrFfFXLsQCGuhLW5xC7iKGcsn3BdtU36QihvA/LFWByIGbXDOyxFv6uB
nOiWubTz+dNUFgeCgLPFI6VDSFYfhcKUsecz1UVMhxyxVzwoC3TuRALCdQY00NvtlpUTWXgXhmVk
phxGDKY7UobBbBPad7vdosXnYnFMFlRJIZW9gQpRgWVQY+RezQYe+F64nkTc3Xxg0JUx4YCLXnyK
yX4jy4y7ZiwMExBIlzmwvOcjKAtnDvKzOW+q+dfPn0BCfVM5mg4lyjv+yuOZxgU/OJYpp2SPlpeS
vn3uFuZHY+L+BaMY5GSTMIcdrJLH/IC1FbwyAXZLXpxkf+ZNsKxcXc2X63u/eKi37eJyuc7pyfO5
MedQPlH/tW6PxyNo7N328p7XRM0FtwkmNO9jfifGCXbM4rlcvKBOc8L1zM95eMW0MdiEsON5X7zz
mTtgzNdAhMlBLA6gixPXtGdRFiHuZGK7rc10a5tHrtbFtbK7Y7Ke9WL4GuaQuZndOz2JFMmI6sRs
od/VLwTPLYglnKMUK85ceSU6n7HbwmWGskJEnY/9cwYpZ3hF5vMz4DWwT4dNMYf4keRhMy3aOa/v
Oif5IbVaikQzzlmVc+44+/SjJCwTTpr5hTBrj9vkZm3qNYitJXMuLNbqS7Nqt6atL8ud9TrnmIfO
3Gm319EFgIevrTV/M/OHSdFz+0eDa0YgSjoI1j0ZgOSGbzphwaBiEJqrHmvPfi3XTUTU4DtxgPxJ
cc0nwSqHC8atX8k1beZ8u2cgeIv2tTwDfCU5dGZLE4D6wAW+iR5irtSn2eLBnzxYTxji18a9oiyI
AbQc69y/kNbnBAuJzgsaOWvzPgh3l4vv6LmTMHTNEZRg2Lfzr/Y+UXjn+BY0vXDNLMHfEarHNcSR
0suPo5lgRCHfEAMpQjvkdy/Cpt+hU+UvAA3lX/yqkH274BoAgXmZMcwGzSRMNas58tDj8zc5+fvt
pxm5RPOr2jd7z+322kpckiO+eZYc0Z57ZvOJBr5oydvZmJTzo345MnDd2heVxJDbnHpowjeawyt9
0/6ApdKG44j6jDHz+Qwm0BZSTpMB6aSBcBE/ZQFYhlBViTcLutO+kd5ACTI+CRtEegwq80WfccqO
PLs9AfV2WtU+fgafxUGgi+kmz6BAGTYY21YCyXJO4nIsga+4FV2se89+n9MvmTuvLUzwOQHx6Wkv
bfmIJlyWjPSoeS8kqC+KdyB0S5iIeFldkbbfA3BH5zaHLG7hIZGiymD31HIiFfYgPABlibbzoU9c
JXJaZh+qWjecvvN4ytGlR+gn2IWsDec9H6i3A3/AL+aFE5x5qtevBnVqOAFOjV5yzp20mPCYVWiT
cLo56aqycRQ7ypLU3TldljG5W+qLIFuitMrcp/mz5Yzholm8syq0LxqO3xftKUJ8KeM/JtxS5/9u
9SNnxs27ExS4K2RW8uBgqc759mDrSbvEvcYZyjBhKbP1yQ9XNRGZdz79tgi+gq3ubvMyP+OTDA76
kkRObFnWHMfOdYp5mdeo2bc5HB7JJBGSAGNc4LP8aGa88tFcxHX3Ns+DXLlMg/NLIyr0zl/9/7/l
/fyahpkT1k0Vfmm+37fCLtWpj/7nfe4paz5XYf5vnvN1d6v+ho6QXSpK+D8aKl87NJb2GxoqaDEK
gU0IuFS0UX9IHTR4rDpADHa+xoepFBXE1+2thOkIXykpMYZMl+ZvRq/N1d7vqsGyCe6D+hjKM3SS
6L3YfP+wuZ0SS/OUStnVk6bt4nbuROPeXrZIMY5THtK2mb+CE8B6YlEV47RNNRFZIXAV7zCRaeno
goYwK+nSavHdofyj/vZDve2nUjUvjsAbKgNY9iX8s/osHvtu592MgtKoidbuSsWnpS3knvgCqxZO
p2dVl36+oTo7LkWysm3oy7Tbe0gUufquRNKqwCxLbdhqT30ojidByOw/f33qLAP54eCp+MUg8vL5
zSGcmLx+eH1zll0m1DJWVQ/h2pAVj0mg1G5oqJmdx82eql8TOpZXkermGypS7sA7ylHDgONV6Z0c
df0RKAWlcr7LsZOTyjZs2yHuwMkY7S73hC+SLgluTrBlpIfd0kjNbTn62l6QIxYWptwxZI6KQUUR
g82USf690jD2ev01lXPRDTMTMkPvV/nKFzqiZOEWbZP55uMr+mbR5i8Oyk/lErxrtPn4yEgu5Qvj
5zPKUgXTahQJIT3H38k1bK3tMKUPtWeWu5jUMDTrZeOExlAepgJDbCROq7amL2/l8bgj+UtemUaU
OabcHvq6w+aUBzTZw6Fz5qIxbC8gYoMQD/aU6C95HTfuEDbBHtgOm0fD0eGUrCM/tD6Z2hcVfVki
mfmznHedoxdKuq3z7AI/Vgdg4YnHJMdjOY5UEWqlTe+lzKRxXxE9pqrFxpSHBkZRveFXjhsrpigR
Bc2lfhzDwviLs+mX4jIHTpNw2hArRVcWHeiPZxMVXFQRQtNs4R1s4ph9CCQCssBEyD7SoCocEJ2N
RQhLVuyrrW5SNfC8WTJJWWL555/iLP788dSmggZ0U5RRWqF5/lkBhbLRl+NwosEpJ/oilaLqoMnj
tJpmlEdm6P4xbSTy5ROiVjPoyEZfnpRcWXqN1+0FP8eqNt/AxhjVKNiPgbyqmtbcTFZ9MMpcXY+V
17Kj9psJ4og87SUxK/aBsOz9fHzWJTIyPEyxpXIrBSCFQk7keWF4rt9q6u7jpoXOEjjfvq+qOPqL
oyDPo98PF7iOQFbT+VgoSypYoX78SNpSgDmrWOVW6zQyXX31bATFJyn6TLa5XXkai+CgSNaDIlvr
tDYSQrHlae42Ey07tKN20GXPsKUcb+UQYieIsv6hxTxjJe1xrBhLjSAHCFP1f/HCpX/z8QFMZlRS
RM4bVfzpXPIxEjHzqGD25ng30DP6asraeiGMjX6wgqhwNbVnAUsqbKhM0C0reXSChKa1MSQ0wSPr
ZeoUCQnTaCO8JQ7FrwU3ycb+L8Z4Zfbs/nSM6UXqSA3mk40G2k/l1cBqZM8bPBIKylCCEoM3PxoH
WiweZhCzyVH0SBpGyvkrP2v/+KpXI3bgqIF3eduwu5Ka6LWIAA1KYbdpp5hQ2ZwaaiXKD2FSa3ur
kGmHC5CfPFHbySC278oUA1TWTMpdlQ6CEyeIsaJApVIVGtXFofIqsAmsRWKUBp/Do+faMVJqsFom
EVdFQnax1wjatdcDCqdtUT8pYrAqiQFBgtU3KJhJRvL98ZHwQ8pooxWAxSnu4qyb3HxSUmeykPbR
x9NXg5/lG9XvAe1LfXCXS9G9IaX9luMSwO8z6luZaptKkd4DZTJPYkEr1iso7HRy5LuCHJOPFuS4
efR8O3ZavxHkEMvmCIqzKui5mq1wb1pFvVSt0VvU0LmOgODfsk5l0g6YeoE8Bfmm62JUfLXf3Qs8
Du+7CPrbiIhNb8X8aAw59W4xI89d1xDYFYRayYZwbMzeP5nKEG7VxL9TCzZznkBFblTAcueC+lQF
YbBSe4R3dcFnOmShuuvKl9Hw1etMAFo2JkFlmSm9J14+3NEb02zPCiERmMEXte6CXarIz8aU3AVZ
/x51knYTI1A6o8T1H47ZJUsKuk6ZxH7UmLY17X6nrTrLNluQ4FEbYoKq5YOo9fqq6pMrDCtKlVGI
sNFjux8Mn6wuUz4psYXMT39oayE6w3oiKRUBmtb6J0XvqGt4BolZhUx9tcQllOvTqSsLCeoAmTie
UuSuAQxdSCmQjU0UXHpcdu0YtI80/wKibCOUIUkNjL1/iuMMBbfRHiH4COs0666I+czE2xU+vq7R
C8FncGo0nS9iRBanSzfGxsJXMvYgpjUcxZJMo2TEDZKHXbJJVeOkTTny9r6pqX+0Zo/azy+EVSe0
1T6uNYUobzldi732PIW9QnZE5m91D90eFKocPbbH2sALMms7wfYMrWjcDHmXQZEVGaNF0q+8Wjig
yiaJbP4qp9iXU/Ms2FGSQXM2pTTfmULG4nEycrbt0uhMRqZd6x64FL0TcHeSmleuHGevQqnolzi1
DoIS9UwGKiz3SqnYu/x+OrbZuOp8KCUSmHYb9LOBaTkftxMjQ912FV1FRuPeEDZ62r4KtP2Yk9mC
eyO7m6G/l4I2Ak83LotEN3Y+5ypePtqECPllopks9jej0Z59OJZm5XMQZbGiGOKze5faMN4p5qOv
FOg8O1H7PMrAP4RcuU1aqsDcEhWCmLjytbo8GkXWbn2/b7fhfNP2gPQKmqNyq0U7tSdmg0O8VUgg
UH3Vep+/mLSCpDkDjarV6saXiDbllsVasBcUL6FK71N1np89+SWqPD3V741sCteKgLivI0fVrEX1
vmuHzBmUIFw3XUKCHlL/u5zm8TIpBNcXAmXjWWO3Hfug22ZZSV07z0kF6Tm/8yI3zr4BUbXpk5Pg
W/r540bTAipC3Tih888I+JsKymv+zGAqKsJFxKK3lbLwl0qq7rxc1zaFFrrEGldwnKto2leRnANg
n7/Mqx1nXLmSJpM1e+S9S1NvXtTMNCkEJwKi/Gpwvt0XpnkK7SyzXHl+yMfjxDa9a1XrPKZd4Ypx
a53G+cbDBbCVreKWGgkQgI/7wjpMnBEfyDLIIutUCwP9Hj8mJNEk8CuruobM2bF96BMg2FmA5w5y
5IOA/VQdBO3eF1PrKoCp+XiQFRfRWam0u4/vPCv313VNiJXoFbTb9PYFnby0M/pJ2mUe+V0VAXV9
qymHqCoEmtFqErtG3bFG0++tXpV3at7JOzlmE//nyzMZhcWvkyYZwJKFqEFUlZ8nzWZo1EATU+wa
WbLq2fcEy7BIQEln5b5TWNeOPaCeqNH2jak3K6ufywBlVZ9igmBPIed/MZp4awfpRTbD/qLKOo1F
rsyrkca6a5Bm0JqhfsprGul6Jeh/Me///A5oCMuzFuqD40GE8rz5/X5vF41GKfsG6381aAn3tYLh
pBZ6AwQAYI5chmvZKKZLbk7SrRcqpvQxdVJtTKD4e8ByPnaAUveKYEQ6GlLOKRKEcPAmynxFpu19
nzpJ3QYb08yNY8bS0/nzj0Azf1658BYscQ4tF82P9cvHgv677WmlZq1XSZq2ASIIuFdo2/tRiEwy
38J0PemTD3yz846dSYtKFYND0OB9y5u7MBabu8GiJZQq3knPYFoooUbE3eBZp6mOx6VBdAIcDt7V
x83HD8Qk+CRHMumcltK7meiD+vEs7arI2KH9wL/ETaJd1VSkL52p0EnnH2q9SR65OM+60qBd4zqC
kS0quH8HE/2wGEMJ0VBh9zEeoSFRY7drswlsoeHv9Pnm46siG/1dNjUYlInkQDld0EY2Y5+pUmYP
QG2pypSbPJrEIgYlZUtDPnshVQHKHs4YsnYICgk6TzEoi7JPRrs2gJJ0IlFC5KOna70iJ4QYAJNu
YJmdPYxB2B4xlEes/UnclIwnsUF9rvXhzTBziKkEgep54G+TSv6sZ2Fw93HTd2GxAuBYOY3VBHeZ
pcuO55sZ28twHWaTRrxsBbjazNmBG4N2CmcoaRwH956vTA+BntcKfUjangFKiJc+Gs6DOPgPHc4u
0IeSDkioy0h+mtD3AU6N3FYkOS8T2w5YiVWwvxzpY/f+9vfBD4EQoZlBWO8tZYQ1EvusdToZPtC8
X63mrzwZcax0Ne1p6lYfQ93HODaJVLc9Hfp10oyI4+abPDPkbTrftK1AzfDjzqhrn/sBaGSqtHeB
nI2nj5uxG8cTcijV1akmoIT5+gNHVIQaqAueTK/3zx/fDXLXbXWJvO5iqJo7JdEfpMRKXcsTYVRG
ngnksZ4lM6zJth833b++QokHA0tLgmWdjzTKs4bFjqzCSElkD+hrnw9UXv8vV+e15KbStu0joorY
wK5yHmmixzuUvezVpIYmh6P/LmneWvb/71CAUABB9xPuELT+usVrY/G/g9IaBdF4+ubENrxwbVd7
P6p/NPfx6bGo/WC6hG5YH8p7rSK+ly4ea+q+KWZjZ4ClWmokE1Rykko3dOr85vhYq/GupkTQHnTZ
Q5hXgbmuRIWpWCAr1G0HHy0FpCx37jy8PfapsAP6EOW9v+tM2eyE0Phi+0bxMSBayCDybGVm/dYM
Vrmzmrbf9iZqY1ITNk+DM12c0YkWROPJqzVUq0iY7T/NnESLEZLvosiKed/OFYIUkwxu9X2tjUx4
FPnAPnXPFqQYdjQ4x/OYdsExjWlgpdrUGNPcjY3IrY+inobjY629bz7WJhnTYs+AILSqZaYtOgBQ
eZVfoFtnlyw0/reQyhXrfkJQ/c8LjgEVPQ4cJE/vNb5qhKeeqYmK/73aJ7wmuPg2bdA8G8Su7J0W
53Si47afb6ENFXkkpsPYvbO4jcLlmBaaEM7MTrkurc2kAZO6RFbPXuXEp0DKj9mV5bNEb/bUGsUx
VR55hw4LcYwry/trYdXmvPBapTFjsSEaIE8CmNSNKBz1/jao1KspZvcyCE1rzWRAyvuuPH4tKhNv
H2So/+xSo1Meq6z6bYq63XrWhEhBiWiosFV5UaAzugQH4rp3cb+tE+eqYjgpImE8bqrAfMsBia5G
y45XXaC+e3VpHNqkKrZ+Se2pUHAbYCV2BC/4LQ2iWBsO0iBlW5ufvZVwuxFaJL5D7b2cUZdV+BUg
qQI3Z5ihWLfQMscm3pPlqmM+todRmQiRYCZgFlKcpRel29EXJsi5nvpr6LyVtd+gV1vFx5AfEVpN
vm/ECIVsaILjUKttJXDjNorzUOcKypUd9qsxB03T8h/ad/MeJ0qzq4i67FojB3vKnPYIqG1Et/O+
j0CedmLYQTe7H/dY2M3BnMb57E8QoCggq61lzJDSNUKKC7uu0s3jCWr+e77yaEZqTWa7x/7H4s/D
9zgscXuPCQ7RkMcLnSrKEbsons2v5xA2G2JX/1Sida6+rdDKC/S0T4WSZ1IShFxSpcALDBPefWN+
GtzAAHRhXh9bZjKd6hiYDGT5mdsaqH0WJPlH6Dvfqyq3UNYDos+UJ0D5I+TnyfYpGulGDZX6QOb5
nM5t8zYzHe6L1KWsOpv5XqBpsVIpDVDkhQmQEgqWvZcnR7PIBwRZ7UPjCD5M9G6zyMVdTM5IDl6D
upKNcu0ptGe9tbIkebJrZ1p3ee4RFMwbR050RDNz/JhizCSSQJ4mnuL1aKPKXyVgF+0OXwqntP4V
qFtXbrGqC3klM6u30oyLazjZ6pr2cXqKx+5Yh5EEZKrwm8BOkyHZfnMN9PoZgjHsDkJcWL0SUE/2
Pc4i8ctu0CHxXS95yf3G3Jqa7rKdVEx5812yMGipsDs85f1ULGH1um9DPhcXSszNoheyBO4Fr/Hu
4emUYbV5BB9OMdFz8uTn5OfBys0o89Lw6E8k6v2JcfF/a499QsfuujTIL/+8UMWlu1XRPHWrGkMm
tLyL+JxTivxamFnuoOyK/HfN5ZZZqT+MonObzVRVE2bQFNnug2hS1uNZ3hdfY+p9HzUDSYWeComV
PAXpjD3ajBrFsnNxQ0Ddc4FKgUZKU9fTyRuj6fRY+9r0OizboTWH1ugf8ly6u1jZ6/Be6Bxb66ep
g3jLHFbMz7UXYT9MrhaYNcLXd+Ve0yqDzZ9TeJxRGc3y3MKS3g9pdGr7GnajsmljpGWlVp5uv7fC
S4DghSADTX2TNUi2Po4HzNFy4FwT6oAePYXEHtAduy+KMU1W9jjdYiQlTnM+Y546oJbziCW6XHlL
pWxvnde4TYeGPGoqPeuqJJSZB7c+PRaPOCW4ByuPTXey6/0sk4PKGpRagv5Juwn1xKSvtirVoC7u
NaGgc7imoXrv3d5+GxzzkPjIExmecZ7KJMK+LQcM3SfNc5XO/etouOWikWrbYIXRZw4NjVT5FOfq
7tg2gP0nKnovYT4CLCuK8eMrjBoGaKeimWa4fZo+CvBGcqxeaNxHCJH7eQ6frC7AzE8jsA//woQX
amenJg5wR0WfYqWjEHfm3hmfHotCJxOS/oKGVt+m28e+LEzFrtIxYc8Udi4aP7ANah8iJA/ocLKG
9i73lggU5dIs2czGiKWxAUpv6qr+pZQmQIfCSvchAvxLZn61s9l5aGyImHnjNO+V4eW7skqgpXaB
fINfgaYqALXZ8obXQOQlSGNBy3ewnH1X2EdB4+fgZtQbW8+JP+zcg4sxBfO5G6r4IylBX3Ve8poM
if2c1haePRxVTF27K2KLxpi3D8eifZEC8TvDXEVBrl8s7QfXUpjLWE765bHLcXDAq02V7r6O6EV1
NrX79eJjl9lIgOJGe/X6sn5xJx9Zf+kV+zRpnGM3UYdVREbnzgDupQchtzlZxzrrynk32D3ORa1d
v0Yud5E5KHy5+d9INM3pOBEZLJKhNM6NlR+nsAD00vjOuq2ojayMzu1OZYmaUqElOWjFw28lNiCc
/x7tGqyk39GFnAUqqPfnPDWRUA1lL07eNIqDbdRglvAxSs1WXB6LkdoEU09QdQsvKqot3VGHNCIj
sAl8JOy7RF4m6txLy0Zfcewssc+qKd84eV5+Kooceek0/GpMEmcTh4NBpvLN6pi8uyb92Vq9fLOx
rvDJ7VZ5kLef2Zytx8413oYGn8bEgAzzX0QXz31+rMH8KgwLkKPHTAuZihsOzcXKEXW48+xin8wp
dwR1LJxq7OqohfMtMOxPc1bmc2riWxc0cIajt3nCQUEJOri+YSWfaW3canwtn3Hd22F1Iy6m6hFi
cqGmmwjEFHrg1lfzajLaZl2p2ln1ulUrCgrm1pHS3NkdwtT0TrP9ZPCH+EOXIOcb5EjW4NFYW93O
ncgi4fIQQVi++Em9krI7smXxGA+nLqv8p1RB3DYQqrQm//cs0xta3u7nmGONMGRv+TzEPxpjWKcy
aBB1QJKw1HK4REVIQBmOxo8yMI5R0hXvolAlvjNluZ19z33pg24b1sm2CJLuHz3HqBgGdX9zjDlA
IC7FRCiyjHcIC5dsCKuTnVMyU1HhLpOqr49qiPNvcFIJlKzlrNRdWrxFIxyFzVVll9sGO8tjHrRn
Ra/qKSdtRhaYhLuhSbSyYqd86lEeWo3eMguFRpZeONsucdH6t81vIR3elWzrgLusEPuUYJ/nzf7l
k4odwHZneeu+BI2DW25JiTWtEOfUpiQylHpfIkZxdE2irajT5k4YGCwP1AIbAUk/gQwS2kW1KvNi
vvgiyQ+YC+wxN0GxHdKiKZJ2OQbRR1dp8B0qxBN5n5gm5TbTPs6YWNPkVwey4eJQmQHpSzq9OV1V
vBR7cutb3wq1oeaGoqXfzc9xjyKkyIC/0CIK1jXx2Wqyn3LSz0PkQDUZFcFaptUPpZwc0TSswFKz
PnUEK7ZI64242bXowFt6+XvfUnUQtaZ5maXIsiGnkJoY2DkuI1WHkP5jGI9HqtEZD+w4cNXM3urQ
0K+7i9e4ayOBSdMG0DY6MPR54KNuCc9j4aejQKa+Cy8l12xVD0hq9UlI3IZ9qR+N69RBXK2Pm99x
nyrU8BENi+IQj3F0BddCRvh2QUXzpaiIcazv5I84S/uGyZtNa6t+O11ebEIZ4PfaYPHWWkayzrQF
OdsuaHM7MVRt0ZVIzwev6QjXXmY/GC1WY4mIghkYJwM2xYLoYZ8SPEM4j9a5aIutFhZeZek/KkgK
eiwD7npJ3TLgVYF3S53Bu7W19hfQf3B9gSzrpIa4PRaDKgArdgO20U7l38Ycw2fauHIbF2hXR/g0
zE4VndI+aC6wf5QvzWd7DJ/jcEDVoWvRmMBTUzWyOlLR8Ted6b1ZNcpttu9NGIdw+IjYQkFLyXC6
f5whqK9yPZmmPjoJmuF9+6+bpS6la9c5RsEIDalx5nWftvGROzFGdCoFN08pEXudAKR03LanIe/W
ZuXjHyIN/1D4069A1QNqjXN3Su8t4bHGGt3P+0MLqL1qnfqI7dEMKHMASF041ZKL8FvYffjN/Rb5
O8EcuKAX0289G3cKAoZrTMlgMzYUdSZ0pauh9I9ckWkR4V+7MXyrfsqx46OrnRlbV2Y2Go3IJ4DK
cBiBxuQIsWSpaPlS9sXXrAgMZjXqqLNHXFq0/bHPM/wP7X/LOgnPWTqtiz4FQCjtCA+9LKNyQLGy
w+kHaoITY84jDaQMA/N7IZETmm19kpE01zpE8E6683M0mMHWHqxT5ufzEbrLcB37oaaWmNs7t2q6
tbZcRM/NJr4GXXxSwjjPc6ZOcwDFeHYyuY30HB4TLEUeoasVTydOhs44c1Ss5GroTBK1IPie5Br4
WG2dXdOcliRX6fKUV0ztdoUZ4cDwITRatJ1VcQWrjLqP8oe16WdPserSlWHQmkiDXB7pXfPXClEt
s0xcAg/ZXJ3F3DWuIZegjZzj1IUn2067Z0FXSNS+OoTwzRi80ILt5u69DtGkB0W0UNHQoCJrPqmZ
SLknnJhUfIftaZqsPUJ7adtOcFKq6IYSZeTZ4bPfCCDnZo3O8Vyh32Rxpeu6ecknBYCUjpMdOeMW
fhv4QKhMtOna4BjnDKqmZ5zMoIVNMjn7UTrewvKy98RCmD2zinHrVN5B99Z3M5LFyRnRafC7iV5e
AW4YqulJD9g+1o6xqYocCngsmEtcx73rGb7GqRPuKmNndf9aWZnvUw+kfGaMQLXr5l3qpNx5SeAf
0sinCmNTsTVS31qPBXil0UZM1JtoJbiut8+S0D8PUgH39aNkTQ29B/qP1CTxb3OJqHb1ZUn81mC5
5kpxD5310QpQO29sIL4jYiy0pgCH0DCjtApcEJW5hYihzURB02xFLFaWpkhOEe25csd52cW/jTCq
aLU3n8rlKWsFeE985pZIMtH1mBA90cNn2kforPfBuhv9dheLgSo9wpQjmuaVU0OqCfg7wmobGRoX
xJ5Mo3P1Nz9OUK9rGL3bfCRc30ACAzuPfzM6LBrvxiLw96MR/FYt4le2uatc29llAdDteVDQWsJi
E2B3BZD/LtaVtNvGszepLMy3wn0iqDQpAlbGtony6mm6y0uZefZU+yAHemyP+5HZOQ4q6nrYmQxT
vW67t6Hr2uN9IFoQXS3m6s2nLrtSmf1NNH118oZbNCJhb5f2b/r1akV9GIGwOMyuw1RcHdLjPV5U
7SnJg99yJr+pDZOH2/OTtXadN2sw4AtZqfnTyfonI4+craxdZnsxBFu6+5AqeKCeh+SdsjyjzFj4
60hV9Ummq0S6v6IKP4ShK8OFOdaXvhL9Sdqzd5lNa8PYwp8w/q6awr25yjgGvbnpHe1fdW9/n2c4
SDO5zpYqgv7ovXbXIfVVuYa5pVuEfXYty603hkhQWum8ngziu9RvfjS1u0zr1iECgRLtiW7Y9Ro7
I8vJXIqV9hHMa4dRhOHdesBQFS2adTT443qczfreqEEWRAzIS0fFpS/c6dJF08vAPLh3FdWlUjVw
z+CGdPEY3PLA2pZB7L9R68xvMZUvLzr2XcwMZOLOVVMbX80tIJmmFAQFRbmSGSHyHPvZi5dYPyqc
2KJAH6vYnF+sDMh+YcRirUDJ2Yj8N5Hx0aLaJLv0EgUpVFU02tdB3rwW5AKe6upjJGnnl3FCPhHT
HKqiHcTu4Jhn/UfSMLK0MYSc0S/0joR5r/sCl94gHq7U8O93mmWhE+4O1wmrnbwyIN3Qtcri+O7L
xVPWo86WaaxeStPYj6PxLU4qG0VrLkTepsVzaLf6LMJu19rjfMh6wSSe9HIppo4WEIgD656XO0UL
568qJS1zCcMgqPirXBIL7L1vBNOaOk6ISwaqOq3TLXVUmbswjM4xt8kWM7F00yXGNksiCGoAEA+l
miHsRemx7VW0M/Ny38o6P5ZpirSGiAkIHGPaGtb0RDQJEQCcQlWvzViAtnYqhvjC6HdZmcwXC3PX
0ZTl2vfIebs27re2Ei+dQJY2DqZfYpiHtegQm4h8F1s/2cut7qP7dfzuKnR4irgpdo2b/nCavl/K
Hh5y0Hq/KnPqV41VvPdVUa0Nys1jGo+rxkmLdZbGCKiXIwI6pv9Sh7k8jJ7ceETF187zp43dTnCQ
hl/1iLDFQJqwBltzl75HJSQG4vAPE+MyTBQ6db6miJDDl+vdz7LK0zUSBuCdbfAvYe4im5FJuCdJ
P+5kZTorLx+crWPBlSTiamcfv6sZT4dQXkPyzp2dY+ycuDLea3ogk6P/FWGD2PmQHxppofIsE2fX
W0gJe3rjuHX1KlpUgg2r+u0bxngw+5D2zIhjW6M3RLiXSar0G6BX8Aqmf469vl7Fug1e3fgQAL4h
I0AMqR/jj8zU05PrzVftWObB0x9jDd20iNRmBI66diymoM5i9vKMINlSR1gYbp/jUT/gOS9spIS8
Ltn6bqUXVPq9VV4n8FH6GHF/FcYnp3NQjE+jeKeSnoZYcYurznuamnA8+376ZMNQX9XKK64N9bHR
0UxRc2C+ZpnxnmXmPjfK8rc1YbqXbATmbRjajktt4I+SJPV5dMZ1rXNMYWhlnGKRvAlmerKTbBs1
zbRmjgVLEqTdSYQ4FRb1QSEOiNfbB+CDCsBvMK5cP5Y7nmUA+HEcIl7oiUOVOiAl/No+ZHHLRZj9
vWvlycYBUbjvvPgXs2159lvGtexOO5zbmtlmBAffo+Pmxuo5MktgNYUEOGRH+xGuGOVe5h8jBENK
IYeuR5Buy0r8jtsiuI7E8KMYnCVeA+gXc1GoBdYN0mxdvpEKPWyLGGGKcrmXM2NdSEACHoMFwAFw
JI/txytMDU+Mnd7GyZBegJ5/P3AePXMZkAAfUlHZEEQSvi9LGMvtssHtBzM5WG4N98Khui/aWLm0
u+6rj53OGHfl7uulodYQBUp7Xrb31dYN9OHr/V+f9eeor095HPA4VALfo0B3f9df3/LnUx47U2ol
M1p3fPXX6tdnf33N42c83vDXd32tPvaaj7N5/GRK2XzO169/nN1f7/jr2/+c89c5/vk1JT5OnOP9
9P7/b/x6/39nb3eInpuI2P51Wf4cYltN//e1++uqPA76+9o9vuivT3l8++OoqGUi+/oH/jrfr0Mf
B/y1V4zY1olMXeISO1IjNYIVGGUXGEs4od4p1gBR3G/ppOxdnabt/zYr5MuaxB2eqkn7z1XbXbrS
iJaZrIrLEM+gIIeguNVmm52yPoJfvIkZwzd57BHnJanzZszOS9MEVN7ySGXfZvvWKdf9t7LES1gr
HFuRXAFlQBEu0B1NVm+EDqrdi6A97+NaYT9p/jHw0vnzbLVQvI0qRe7NCJ5Fm2Hv09vezyI6em3+
NgW6RaUfpM4Qi/6iol9Gk5fnJLHytSjiDLwlmw6N+6Xwi2aTZL56tZEZ7xrHvmX3rax0Q1Sapmgf
zNB5wdsizCLppUEqHTCf6DzO0/Jgz5KuN1AQG1v8QusvqCyqJbU176wq84+PM/AEOvHegIWTHZYO
JuhdsLZaNyFuBcYbxohB3ZEGYwg/x3KPlHXda3W/ZPeteiJfpTb/OU5O8jbG8lPGTgxTNYrfKAo7
aPpH8vjYzPomXbmW3HZpNb9GRB+S3COWY/3MILBz0m58hz8So9NOtcCDOJzPtgNT3NbbqooYQZPM
/WhjsDgegcTp8aoabmNjI70+uiYAJi/Or46hxCrDEXhn11m9l7K8J+CaiN9Dja/ESCvTNT5hEhOA
ZAjStyyvXpJ7yiHS9G2Iem/XhpN/JwC3S6AJFlOoo/dpWLbXwRaM/La1TihD0gsG/LaKfYzqjZAW
xVBYn62V06Jw+mTvtrncZGEe0exy4nU64ur3QOwQucs9OLxwqc5j0GfAsPqS7lzq3CIPu5Ms8o+e
M1C5M4fkVKW1v6B6CFfX971VJ5ACqQn79vHU2t/oxpiT6vZuaIJBtxq8VIjbCcXgTLoORU8keKzT
ZJNrJ00UrnWmzbNUswk40NmNySQ2PDXLqkU/OJi6lzhLwfHO/Au1K+IX0xj1qS+S71E+xk8SOe5V
VAfXnoh8l8caJHHTqJMTwrOKdbREVdi9jr7jXB2HXC6to904V9WPEkWXnZv6/rqQhXEw3Dwgkqa3
B4bFfAq9GonsKiHhRBANwW3szfR9csrC+tgNrnoeR0pGBdqSZT4bR3PMu9s9/L0G9dt030gbHN+n
2AzWpoBsQqXG3GezLT8KT//q/CBCDVnLj9H73ksxvpGP0suvswvXPP4wmn462lWZoNzPW7TI4q1j
RMb68arMA2fZOpM6PF5F3vebqyTu6Sgg71XXVedoEvo8BNgjdCpEIfSxCdz0IKMCKDaeu/QMPxQl
cL10gxlaYlrqY9KV+kVgH7ofwbUsgn+juE2OIcWunZwomyozbU5jMnurosnyH4VZL/KoNckPkEht
5lRdQdyoa2OJYNtNSFYKU6OWqdJfnZKvicqb96waTaKfDgRi5fVbbeTvgET8s9PaPNIhYsLAqRAt
EBpBVM8YsN6MoYx7fEHZxttQAQOPCJw3fH62a5z20ym9BuGDrnmybLeBudIs/Xkjei6lwcN5mSMR
LGVoQDIJE3k1M7AUoB9e0jpNXpwqSVZ1rLmXQAgYOfIVvpOs8qKUZ9sM8MLOxmSvCSYAo7L5WFgF
lnWWdtqNIicGEaOe6jZwgJAki3tv8WVuNIYFlAJWcl1gQ5wuKnJ9S+FzvSi6fp20fr0pvLne5H7k
kA1ZwcEoUx6wFF3rQOhDbkBMRLjH+KepFqYnrXOd+wTKjU9IN5X2OgmKci36wIf6bzOEpWDLWxT9
330SH7zqQ3gMXMbcqw5UXCHr2030zQiaTR176T+SgR7Wft9coXnFR+hOi65ibnbLXL7FBeCCuelQ
f7U6AC+p8TxKr70wEb2mQIlfA01jrQm+Ge24mzstQUur5ta3Df2BkPLKfavWrXd1+B/GAJve1tgV
YW7dglqYt8J0k2NuNT8mrRGGpi1rkhQSwJl0tU++GZxDbvwzTz0O9nn84lVh/FJUldyVcVstpZDN
zfXuf/Okyi2dDkAKrv4sy2lctrR1X2ZJtDsP0/e6MU7tPHsvfkY6npE6bFvMmzE57+JzMoVoOPjV
L0SiFIljjTqIqc2tahu9ivIA5FgYiUV9Jx/N9B1uHdMjlPZs3BkUBZ+syP93oiG3a6jTbfxcu4du
GpFZLUMXhYIwQIJDvFJYymxk9vNFQKvhamC4VxrhbUgc8ZxNVbRpHNgpj83S6PznAAMB00jHy2OX
qEegCkmGeqdMfUoTvKuO/d/jnA9Hv/sN+ss7OrH8CMKpeflaxPUvmYYJNcQhOril+WnXmNW0fRvR
/gXzxLw1LEgcqdIhFFrOwXtSVDWuPKn/hGQlEYUa80MfUseq4PXMc4Sr1H2R3BFBeoqijTe3P+3J
F5SAY0r5sSIvbu7kuD8MOaWL59Iu6Nj8v/upAJU49YifTOYxfdNAlscs0uVxpIy1qiqDUSx1C/AW
LERSl19rNl2EjacxqR6SsxvlDWg62uvpfdFaaXr8b79fxocoy9yz0cjy5ibXIOuLZ/By5bOvERgJ
M8deRPEAE93vUWd1O+MUO6HNKJ10TyJr1h5kiBt4JfWE5MTyQWbUVKi+dpGbcZMhHKM0QZFwAds/
JuY2wZAznLFEj4w+uam81k+zC+0eeMlNFB3+boXbLyZu3qfgfsTUByfDj6NjfAeMBFUEExq61cov
veFCnocHlxEfG5Ohe/lYzSzs3rwau/DQnE7ijoXox0zT9+TmXFYKInLq5p23UYk7nq5WluvjfF88
1pokKL/W5GQa69otf3tjn+kFzB3NABCAmapag+ZmS85Nh3D7uMpfQ2KgSG0fO7+2Hy/92VmM1UdR
gmV/CmIxLTytp2/2oBZzopdOXz/Zdh29dh6QPS/wULTIkOl3G/Kl2O8y8J4sXCP731oeh9YRLN/i
sT+L3XEPz+ZciALJFzmb1ziPP7qydA9+UA/RgqEaXRyRuqvHIY9FXLX1AdNRPBT6hZjK6Wc4utsI
fJCEcxgiktaVv2KDaO7ON3rvFehAEVarIDKn3QRQ/DVtEU5Lc2zAh/tmVQcmeOga5PZ9k1Zutoys
lvF7QPTAqMXrjAvwa3gxvckDCQfoo0i7ZqOa2NnlTkYbBj/4p8fCq2fzqeioIuW0jUhPU3Mzc0ss
AgcnPNMwmuNjjWEJXdLhHyCQ6dm+X5/HWl0fi5ymTZ/56TkQZcfQfT/isc2wDxLO/w2bstqlxpS8
AmbM91FG8T616/S1Ydy9UcoHxmQkr/YwVADMYcwpxEwMw5Z7mwLJDQex/KZmP4dMpaki/bcPVHW6
KqEAbWhUA6AzM1etpzDBJvr+Fj+N8k1iRdPyMa9RaVgMytGA1IghV70bqnXXTA5lgXk8zpGF9Z5R
gMzR7Y/SE0QzGSjAxSxCTUjcwvRsze1QyXKvZJcQeGjdEKCzGgU+q4Rz+YazzBeagtDJix1JbEMh
R+amXj32KbNyTo+1mOqYEdbTKmlxKwWQQqu3L9qLIfunR3EKiK33kqbJa5NSjvc6/MfHYS4/8tbf
92M4PY9kS5aJHs9kGRM+3shsfUXcGvTGgd7d2kmAxGrHfPcBKJ1V0GJu3mXWe10n8562LuIOQHrB
qcTZvs6G8T2jUrXABaQ6VTId3yeje8mmydvSoGPkySSerqWl4NlCk85KxKvczjoYQTR9n8pxP7n+
DLSHWDAtrB+JJ/oXICFXF4ryp06Nau2KrN1ncZkflF0FS9vAuVBG/c9BYhmYygzUWJq0hyov101S
Yx4llc+A3STvjZovDOvWhzs4P7IkuypJy7Hu+v5SF9lwEcLrLwMapkcqZEsnPOblPJ4o1o6nYqIR
hRQa2+l9ETnoddqJqpfVgMKFp7sXx2udt/sWD2P7Yofyry0JMn+nQMAu65qRnOn7Sek6ejFdgDWT
YGDqwhRt+7ENMC5G4cyp0ulS2R1/J30q0+f+8gZdfRKZU05GRLt2EaGRJonSfQFQxb/ENGMHFYuN
LSx9QJKZ5BnqycodOuuzuY9dIshuc0BTCKD7dI1mb7ymqQPL17O8tScwNxusqNxAdynRZLlntfxH
KHDM8YfO6uqzaYkzc8v9ZL5rLklZfoAWufP47ejWuXQNBpyEe4w/eKqb4DzNMvxas6iyT41Vw6Ee
TNg8VfnZ/xslhfHNLEHwh0FlU4x2y0/Z4y6vZBJfY8qmRFX6x2M/fT9cwmbQII/NUZ4d6apvTRmC
JUfV9evdiTOV4JuZ8vIk9W6g5z4e3wWaGCAkTIYdsqz60wKuYBIGfnRDDehJYbD1OEwVEIwM1/WB
M4ftM5Dy58e3+QFOIfywapfdf6MJRHHKWuedxll/9CzlLx+H6XlmQnGUhqwMzjHNu6fHfvI4XNDq
LNw+Nu0JuwMMXd7dwQBtIoAmPH5VY0hMkRhbz7oFshEH+vT4VXFqEeal1bB9bEbK3rhNod/gsA2n
uS7r5eNX9UDCyRGm/DykUEPGsNs/PjbnX9jmqZV+vV3mxo7Ya371YDSc+wnN/69fpQcwMF4wn/ze
z976Kd0+3l7oCHsmr0HZ9n7uSW0eGVHDF22W89nMHPKn+356BeOyhlLF4yQJGUDfmbl3ms20+D5U
EAQTGgj7SqkQL4Rr0w6L/2PrzJYbVbYt+kVE0Dev6jvLcu/yC1HdhiTpIZPm6+9Ade6tHSfuCwFI
5ZItSDLXmnNMgcPrq45bQawdf7dq+fuUy7cze9Omc2Px3k5ueG5b11wjUR4PVZnFDHEIQoesIfG0
QEyTDmn7GJg2RDOKCF/KGn0auPV4rSlsJlwCTtrfkHmaMKvbz9GmMaw7lxRyN4NFHTQTPoKKRvWx
7a3mS2SlvQ/jwdjdD63pKxaN+1mXqHnSDlVkHvMvWqoYn667VWb+M0LoeJMK/6VtMzO3SDYckqQ7
DhUBcFmXQtZHLf9cZcUPmhvx19yhJq4txE9qNO31bFfBkz3H3xgQgm9egFicVreJWqEc3/PBRzqe
hsiXcn8XCqAP9dIpt0VFX7D56dNc+qwqo6FcUZD6PEnjW8czMxV18aoMd217aGBCdArSRPhXiWL8
EM7F9oq3Sfj5i1pAw5kZHGKVY9V1BULaxPkdBGLYY3tR69npkB+OCWVBUZM6sHxhpgbgBK/V0C7B
SaZnnf2S2ydBNvNlcbtllrKfZV46F6tPZ7wvfCsiF/+UIc2k3kqWS7/zb3kWfqOuNlVd/TNCkGV2
w1Fkwnt20TZTIrDLTVdG0Vfmpw/FUKdvSrrcHBho19QY6y0LoZRnAxkGJg240rDpVHQx6cTx7Hyx
hs9F+l1pdFlDTIiPrqS3Rv8vPzyz3VF0zL93ErG9LXq47Y2oXiZlAWic8u99DEzDKrS4TojGCLty
HkyNZCoUVv09md1/wqwQz8LGCT7qDrj8cr7oY8rwDAhTIOHgTfmzFXXzTlRe/4WLd/BiDLdTKk/w
NtpdkqQ0ctLR+Kg1zZzlE4fSoKVYgowQU000Z6m9d1s3OzspmQH2Hda+blHhOegDpPloJ6b7YApb
gdk01femyW4DHp3Xbsi3uUJP589E6lpVN36HI+v43XcCq5Jd3vjqOM3hb4tIK+p4Dd9PNDAnVaX6
yiL55HfqhPfF3hJHV2PdmYBfzlW5c0ysrIabmd97S5ytKJfvtZ2deBpMG5ng4+mwqjhlWj8mXfte
pcGtzIZ1mw7Oh4HldG0qX53sBu+WHw1QBYkqhc8rNthz9Jf09BsNafcZsl7UD+W5YfhHiRBVT7Lh
Zm8uowrSHwm97+2UO+JcUEF9yhOgoiQq88R3GYjajjy3tMzHJ2+gmuM4yAi29+/Gd/2T23YsyhKJ
OklnGhVBeqlHl6aNNdQEskRiFctG/LAU8Ut1VKtnM7bRpbv2Troh9KdCt99na2+5qvhR866Nkt58
bkVr3DQCv5WzvGAP5ntpeY9WoPwr7WxadFlr72J3bF6LttsXWIxHVjE/DEUIyZh2xSOdF3WJJkRq
+YzHW2D+ODOA4Nn5UTU80yBmYC0cCvuKzwX/0egFP0aumVakyVfHT97qcG0IPZ9CQqRuBI15KyPV
yc887w+ej+iwG3j0TJMTQ8LIkbUY4DQU78DFm7YnhUMhsRSLxilwTlzOzS2X07tr+f2HV/2yciPY
l4vufqIX/dmm0CitdtA818FvNm54lYzjdeZ0FOp4DneNJTBNyv6zEzEMN+baZ/xC/edWLGPPEBz6
uPfPCIL6dWrL4bOemaU7RRCeKsPWn0P8UHd9/2G1y1fo6YdOi4/MHOyrt6Cu+9jwaOwzOg3VUOxd
hJa7toq/B4093ejLhU+pbl8m+pOfnjtFOxSUrK6Z7uFnVv2Wrv7zMOGuYrJb3hIj+X1vbyQ9RAA3
TcoD93+5RaHpHoYwOo1hVLwgomM6NybxrjTET88J2s/QDQj2UuiOG8H4m0jns7FNlw9gqWelvev9
dDVQJR1SEhmm2UMswG9XWBWtM7/NweyO8cuMhlpgDP/MFOZX3cTllnJX8dQO/XvgwaSvTNleJ2mb
ry5P/Dp1ps8masNDXXL7+MtqNI6CbvEQ6Ktrw6BJMgGwcOr3y0f8LJpxOtgumi6R7MtRVZ+NFP8E
rVXfkGSpp6m3PvxlzK/vDZ0Ah9Rgp3jUFzGvrwhtKEzrzSttFF5zjm586OTV4qMA+UbMlZtJj6zA
mW+eJGdpzJ+FF/hvOLOOtozjVSQ/7Li09oqiAPXf+YRTH4lQEWZ0cUM4aqGoT1i7q1MnbNLz5uUY
zQW7f07cXzOLHkJggYgmZQ2IzeHfm7/nbNnvUFc1R0NaFcoupaiBzfm5Ee4J2Ae5U4ZVncplY4P8
/rNBCyRyTEX/ewwnvja39zdBnRFbRxP89vdlf4r//a/vL9zfnPd2duwEaqQw6JjJshmYHf7Z+/8O
7+cMje7axud9/2h/N/f/5n6o7p/v739riae6wb05TgJFlpxh8hTLJpy85FTmm/uZduldZ5XXUkPn
tfshRZR5W/fzd+jojLE58htKwXxgJNXFv38S47m/NkIZroZFt1suut162dz37ufuG2k02HyWt/zX
+/7r8P7PQJ4fagaaQ+8LgAKuWW87X1ML9rVlbqNQ5SfrYcz99GwWY3q2TE3ivQdFNF2Yx4aDPjNa
Nmq5Au57hayOgT0kazGSImqTnnZiQMROmlUfKqMsntU9HFM7g7diuY61EKzs033v78av85aYBWVS
2XIT7FLFsyFz4yS9JNiUrCBWLUPkkf9w00qdWNA/xEq0eXiEfZ8S9pI7W1Hlv4SoYaAETnmybUOU
B2WRCdkrawesixynfrbXXpV0CJtbs127rd/sfQ22ubdnlhqtRfVyRkJG6o58VLMDS8Eabkmj5jOT
0Rl5m/jVxoCt0MOAymvq/iGJFFpCGXSHBH3V69Bht+l5wv05rHGhHigsOMhEEVn4Tn5C+ET503GM
vR+LYjflWJookDpPqm4JjqwIvLof1pn8QJkBanyp+Ks8vs3TK6LPAFy3H92KXHcbMyqCVeoieNHG
xA/0ca3vYIrZrPD/6crYQxlW+zevV0wY8lbtrFjUgMNE9N7lU7dpENCib4XB2KWwGRu0LwNdNUQj
yWso+4n8ckLTc7z0ZnmStjNvBGyXdSK8KzaqiA+6EdGYbmcFHSNps6/a/Zid1NxPBpALORjPFuq6
g2EMz6VDZlVZOx9++k237bHrbToIgEYDGe+ncIh3zdj+0/Ek6XFqnKVu/0FBlxvrzJoaerkC5T36
fB1aROrlWbOZp50lCbWjY/Iu1OKcXJh0WTcCncwW6brrAh23eKKNmftQUgVLUV5cS1wn9QSSiX4i
ThAv6/cWM5pNntXOOm2T8ljO1iufxzkhqXFPUczdEfe7KtYoy7Hkso1AszHN8iJjMxJLuSJQ2GL0
ZQNoAqD44k72l59w/zHB/d1h/ws1WwlAXYBHrb6PNTrtKRqCN9E17x4SptOEYfyxB8qwctM5vPoI
Dteu8Lot7eKKUWwuTxZy/XldsFxCTwzwTKFXDFRNq7+llpPwR4jcCsARX6mjUPYmQQqnPQ/LE1Q4
2q6+g/pXAZHJU4sqMi11/EgLU8Yxb/Zc1meEpEejaNAk+zGRnBQyeA5i46EVRzL8GKttK8BG2eXZ
x4S9nZo9PZdVHuIF7iOpDkWNyyQTo4TNJYmBn9tD1psgEBZo2N+NgsB2isoCERffbuNCo9cwXa2y
e6CMR+wx9vGVNtqnOCsznGujc4JFZfEwBOK+EIxD/ylSJagU+idL31gQ3K2jE/ehPLXqKaZevzUW
aXpRXpFnuIt+hQ1GGPx41S3LbW9nuOIdhsqCLUO/1ITFUQZyeqiSgNTzuoXUKoz0GtYJua3Q2Z66
rN1q3U/X+5FTjtalGJYknRbNwbJBiC8v7XSbK/oKbjSi0Et+965TPiHbpsAWYKCX1va3RxVIw2Q8
ZrbGRGW4zYHE5dUIZnGNXhxbcO5Fa1bV0W4KuaDCwWs3blxj9Gio6nit3vtB0R3bReI++WNwvu/9
3dSxeB0oBaLECx6oASJJHb3hFnOE+9zdtIFX7ScVvlZWAEgryK+RR+GCMbbde/T1EEmY3cYaEW1h
1k5OqYNUrw6Nn7KKgNYjdfOhLJh9/BNwsIxeVdtEn9XUu/ssy/ZOVSG99lT4iVfuxaqQnOF8IAcF
IlnUBHrXDBFZkemIBBi7gNq3i3rYKDElmD0S1DKDcNSjwqKiCLCKMT3jIWXAe1A0OMr5i3IANXmq
f8d0iM9VA0jKa+vX0kkxSkZUA2u+xoJJIR4O5Ba1Ul86rsL9mMsvo4Vf7I8NzWaeuRaOL37t6IIm
+bsrKkEaUBwyS+Fa8v3w5As8PCNq4TWXaHWUBfjJJsdKUfSPk5qQ2NpuwRrY7y5TOTyjWA5eDCNa
ZZgGEDybBrVZA75+pShZGIzTKDvNtQfPqZeo4aTPaUH9kOnyqul/92gGLeGztC4xE8Ne2PeCBTCV
WrwhDNZQJ4ryEDYL+QQkcjQjtMBC02x7iVixpv8bZcuCVTETvV+MQevCFOobCIo2AKC5SZ6pYpIP
XsDS9ys7fbTxiMsSfUWa8OezyuKtGXl4B4vEx9v0heypI41PODdHInYeqAQV66KDEqeNhf1ue+Pa
c5Pw0BUPAZ3l99Tof1r01c4xx+4b8hU+q9xRiQzIfGQwa3vSU3tsXydHDek6sZN4C6zHoG1SGi5L
CqfFxLpsFMKgi55ulbJRuMi2wzTqEs2JpEUNujrSmWXIllWwxn34wr0KLiGnOOCalnezEv8jilzv
ZHSNdytG6x+NsAAFuqtOlVzTk3cPbVHjwBK/hqYkcycoPvxmIIdjuhWwd0BAYt5EPcltSj9mlcIv
OdU2M4jevOU1uaoMh4hxlPVD6KndBxifNg0e3W3VVtmbP8cQzyzKLEB09BqQTn2x8HlSXAyP2EoU
hbopOQUm8g/TMpr11KGQsPSIK5fQzALHhG09T4Z1gpTYXseqsZ4h0bWn2JX/yOzJwio1SkPslW9c
reJ7Q9f7Levz6ZgWFZ0myxj20jKpU/faR/PIpnTVU6sawKKpfezatDvX0p7WiCV+1Dhrj5O0nK0q
Ccl2WBuZLbPmRvb92eswNXtGtursVqCYqckCcSa9dqoyot4egRbz/O+pB44zTogeiEprG1khJIGs
P+CsrmB2oaiQFApW2dTTAkMZeSxaYN0E3PYsGmk5kIxaT/qiphlGNSvI3B/7Sx1LdRkdK8IdvThN
u6C/BNyJuC38t143zZOfGvWTO9owlqXeGoPZrOfe/pAhya2hmpLL7GLkdFparlwH7Wmgq3ZISoDN
qbU1kkVqmdsv1agx4OQTUhNvNKlmkKMaVzapLHFHI9qAbW+ALMjrIT0F9q+pSgHfeYj/48rUu1Ga
I08B/aF9pznj5D8li+Xk7yYL6xmo9XJyioJ6x8/ZTPP8Wor3eCBGw+lozxVQaPCtNsQATgOMA/mA
uCO6zfqpRiX1AFPkFtaa4JAp7ja64RuaR0ftmFIAZgT3HtJLCo2m343Mm6fCs065TsOXkLlrZeCM
Ft2Q7WznLddEmis9hMeaGSco1cDgIs7xHppXow1asmMNZMOB+863kxwELMuW226e0RehRzl7Jllo
SQxutwGLY2KS3ldO8qa6ajxNk/XPAPtqd3cJyhgQnCVCAPndMswCoVsV0VersnVHLtM6FtiiChqj
axNNHlPf9rg4Sgfh/wqZHSE4zyzCqKoXq8umTTGzfI+aH9nivXQxm66iWlPz1JfWiauL6zcfOepX
PCP5pV3aHYMU4UMYsRhNOzmvzCmhhNOhzhmRvbgikt8in9Jf5yTWFtxy9dEY3QG6EjT+hc+TTrjY
FxPYnz2neyphbK2sfNIfU5P9DDqlH0tK8e9z/Xg/i87rgJkPd5sjSScwZfLB9UM/nUXoJgVGmM+T
/3CHHJW2Ge1V78z0N9L58kerVPcqeeIXiim2dph5E7d89NuWMIMq4Kna4xnXU24+ZLZnPnDhmfQL
OAxLhsmmeh9HkAaZZwabIlwC1oXw8rNsGtwHYnwc289yHuzb1OXgmbzABgUy/XCjvjjdT91f9EJQ
cTLL/A2Za8XVy/RDPXb92hpje4NabTqjMemFLH6ixUw2UCS5KQNNNqZnZ89o1fKHcaJxp6SzDR1V
A7LVEPSdsoK1lv97jydfiNeEQJlRIfSZEq8DFxmMB4YldYZe4ckH4Ehet2OeGe1anVXPMy6WR89q
YPDp6nlwnBK9q9Hu3ObXYOkUA+LUfGtj66ehy3AvppQkwQBTWNMiisiNwT4NXeK/jKAytmFmI1xq
m3PZoCbqp9r/JlDAU0IFztHkxA8pTGQ6mFEllkN/ENxMt0nQ4cgzZhmE7pjwMY8gQNpFY87M36id
LXcDVB/cNquiH+Nr2XBBMeU+50ERXxPHvABg9Y7jGOJKLIxiYAU0MwVq1Utllp+UT4sPzwK7F8rU
4fIeZooCHRXSaiDpmh7azh4lo3OJAILntvNWGnDRMMwXT3S/lz8EAvTAqN5AYtQ3pMQpBWOTFo7q
3A1Th/jYxqbxSZKKU6sPl+f6G4tEkIq5295ylrlHSqDjxskIVsb+BYsrLB/DeSifIjRbqGSisf6W
0u6w0t44axZ6W5YJwbvVea93qohbg/ORpn7ToqLzymyIAKfG7s6tQnFw3+t4dJ5drkd8bzSmse6H
lT6bQ10jB/Pc3eAk/jmkmHv2CrKyfLoEARMTQIvik3aKc0wmKqCtO/rP9pKVFDfOR2pb4SrtNK7z
5XDBnOnMEofBZM7DshL0maw2havkkwGS9GUahmzjzPiWWPD6jmGhzqtM3MjldIlmYT+ASGy9zLoZ
uW/dtJ++jzqLTvdTpqGs2ziELnrQXABsMD8D3Hw35JreZkH2nAatxZtrgM/15ISbsqsP9xd9M6Ov
7gnxlpvOechpavR33XWpsg/3rrBWrfUbXLU6eMv0q+MPgh+APJ9RR5IGBxvKz2TY/t/hzJwwlYQH
sVpbD65T3Ip+0KcBBvmOvr/xnjjuI+JvY0cjPjpXhG3ICkkKKu7ycYprG2yhGV7sKg0vkIj/s1EQ
MBx43KcQpsmmoNVA5wgpEetocC+EBppeeNGYN1BJo8jbDIEiSseco4P0VYwuWItPi8IYVRqn3Wl3
fK4SSfD36Crzklq4aOTk+PuUq5CZsikOiVxWf8y5YkNWV2GLb0y0uICKUG0N1yZiSnBl5QVAaS+X
pMQb44uRrpBDwVv9y3nJqrE9ufUyk1HR452nlk/5dPbq5CbMYg/LOb/VtVecjQQdH5y8lVEt5pRl
j2pJuCnTDFipjIpj44j0Ber7P2nr4tJNH+FsBw/eosVKXfxtWIOP92+pXHQmYevu//MVimpzv09o
ZNZ0n1ir1bldXWPdfFRNmZ7u2J6kwzKPHjHc3VE+ItwJY/KvYEC7xyCmrFqH47nn7SsK/PJ4f9ME
XOpkMbnJpjrEV8fE99rpCMdFkTI5gr1R18BFJzJWlo2r69cGTfzela51nrvUPvc5gBPXj3964xww
Q87T8zyV75gag9v91Mw0qRjC4kbTt36YzeJNxfBpAwZ2JgCi2fVtA+uj7vK9sipUzK4lTi2ixGrK
WNLWrrFVgYu8TjlhhSCRUIEy3NKcnK+Ikbjjy98OaosXkJ3jJpm4f/wJ3Csxl8/3jTN8KOvpz5eQ
exsI6OKIJK3eix6Tq5kEnzbz7Z/EQL6ybArf6lJEzNMpFs7wHJDfOi9aZ9+jwGt/MFwWpGzG8jnT
YkDGgamqzTz3a4q/QSzpIF+yqvZrMV5QarY7EefZzk9JdBGxeGyqrnvyKQgyw6TJaVcZj2KOukgf
Z/Ikjl2XEyq0uAGEMIJLTaron0ME/OHl/ipYH/vtfnh/tQq6F3PUFcId+exUjfjMo8miKNiIqz/m
5qnO+W061WUv0TdyenE2FZ1962tWV3BkSLzngfBk0a9cJ5U5/rSjbw0BthsjAHusorw7T50ZwYko
cdHpuT1GvYy5383y3cyTac99gnpweTVpQMaX0XybKKZS+KBIE/fDAy5qyheU8eh693pdLYaKfjFU
TCYC9w6FZphNdKd0nB4N0zjc339/131TLO/v6vls1gGiwol8UM8WT2Gs7Md42USZtB+54XgYM+dO
gpJ4rMnQ4Bdn+g4T7Mw2hjrnhpNN4cJUlNEpMt/3/rVZEAGesP189ffl/z42dcmT5+/r938uUQzY
Z6yJRbUeWkHmVjWD14nHx4G5/CawsvQ02Fb8MdO+dls1v5CbYd1Mul6wOuIPj8yWmG4gUtSO+dcU
ZSfRBglIW7qlrk/CnaVS57NV4KlGr43OTJQIwBNBv/G8Mr64ZSav5cSr9/EhR4C8pYanX4c8Htb4
KWPYPTXJLtqVR0djHMwS5xvzfsX0Ci4NPRRKl4bjbpuppG9dO/PraFOVT8ZM/a6iV3/uXhrpu/TQ
i/Y292N7MzzvDVuzfbof3TeFHPJ9FZ+7yE0OlpMXu4GC17c0Fee0SEkNm/ZErZORxFL0IL2wBgGw
MG9qwEEuVWfy4uCOhXh0dOw4zzJCeJjZ2IH/hIBUEhswXfFLnSiCyIwPcmr35bJfczJr/QwZjU1p
0WmpSfeSSiOY/WcZZl/aIx/dTuDtSy0vXg0mWxfgYfESkuSR1I9DodcmWrUr+moK7FUtVn/+02ZI
P6r4WwcA5nfiG7/MTtcfvbxC8F8nbvX0lxSV2Z17gDRrHm2Hhz/ydDgik23vSoasY4BIBvlsI3bK
GpDL9U/4pLJ33Zr5PrAD4tTw2rSpQzTONJuXrgye79/lFEbp3msi5+iIil8CDcObNqJXL62mD3It
+m0zm/M5nKLo2tBkwgtIEV6A6EGrdSyl12EsZKaa2spYyz793c6Gf86jnidOQF4i60vltE+ycrId
FKhwaaqdjVFEKz+og40z3Z/c+UfMxUKMthof8bHyi7VwzO2RGeWoQ/tM6dg+W4V0DpPG+23weT9C
1upK++VrbGvr5lby3XZsICQY1zb/GbIrstFqeoelgci8Z7n/WuJMApLKKqnvFI4ur/3dlW77hJAG
/B2Fpp2EDFChXO7PuSjRqbru9EmDcNsGRvhqUoxY13Yy7FPLK25ymWmGP6pgMh7vJxBK59shyn7S
Uk8vGAvSS7BsfKTiq0YXZKM6BHs0jNEvqs6+TbWBKRuG67HwAdJFDdTICOx7KUPzKiGIUIlPW8Ne
j6y9dqbhku/oFXyZ7bocbb4Qa967rYgOwYtSDJHGV1kW7qNNJQrpNkIqnBnVe0cuBwS9ZBfERrMK
coV8xHoOQlJcIH7mXnyhzwiZ0Q24S9PwqdT8Fm7kIHVAd3cwP+j1e4CVEN4F4sXok10LUvZWpftp
lvazgr+9yRoso20QYUuZG2srJy9c6xlBYwq3T0Pj3A1tRkEfOdMq85hHUSFbDV1DK39MMZ2L6ofT
it+Dss1TUgc/w06e5ypCvzHPw27Aov6R+HsztKmetPQ0mOOuo6wxeUAExo65T7CtVSEfe2H8CiwR
7/pGPGQu0Nw5/WnGrf1exePNVc2baxXTa9XlxrHpmh81+MqjzIhRpmKbrc0WVaEV9OZ2rhHRhIUi
pFDK7FbO1AFm04y/x/QK23QvKkPfSpWST9nj34isoX2gS9Me1EhNY0yL6RqrYbqC/Wn9eCvUrujz
6nzfCDp4nr+tP0Mrt09jPrB+kwifHu55Jc0QjuusktamNiK1dyiYQ41zXjKjHz8osyRbBHsQi8fO
OtaW2e3S3ibUCzjLo6nB5943XkCqrj2pXVkV8SmkIP9nEyUZgZPolehOifSBhJothg7CkQI3eZDL
5r73d3N/m2HU2xjs0J+3NUCSBv4G+j9vNpDe76vI+WkbqXFuKh2fe1dTnr8TUL268YmZW176s8tE
YlNYfXy8n7u/5/5vWIyQM0kGCTIYmq33FmtJYGdL9UCVzcGzKjO9SjwZF+2P86UwEBTI8BwsWn9J
zQFSDmWOsgBzZ/hESLC6XZUTlZd1JjFUOoONcEqj7o4ivJex7+c0JL1oK1hjwbMwtp7JlMHuuQuK
2HxswQGjDKr0vl8U5K3xk0aLcZ4bvRda56fagWkdhtbx/rJaBOd/9ujuPLSBMs8jUZFmFR+UW/h6
PwX9zt4nZRk8Fr0ZP4p2cLgegsOUlggumB+2m8TJxBqylIEUlrS5dL4BIgTygcDwQUbjeHLpnaSj
e+19dAIacx7AnCTI6muan4IxJNPQKTDUIJnY1LOZXiD4Pcvld/aZtzOf71hqJ8GpbkAv59QN1zYR
7o+Z5q/X6ObsNP07Y0F50xlzaf+ltFgpFVULGmNuT7Ni9M99e74WVWpe/+yF0bz1JjLh/RzMSGy5
YNcDNMGyeuks0EzSp+WnWeqd3KBDHLTsOWHw5DfWY5xM2XEYNZITWkFaQChgVX4K+nWSQAuKVF9c
wnLgIRN1QOKwYoK0aDMwoqH+QZDEeSHxPMbCIXA37s7jAjycst+jhP3hAKB4KSPmcshj4arQ6H8p
YLY/K8eAiDZmGLja8N0ri/GhKUOsdFkYnsnMBhiH0jKrU8jRLZpOxzH7jW04wUMCrgLZcD3eeiOW
AKTqaJ2MUfTpUCQdc4fCXu6VZ1vO0Xs7hggByEGqxuhkV/CmsIcfatnQxysKLR+EzUdPlk1EIQde
Q+P9IWPel1L3F2j0MANbXrifUyNCeoqVF5+UqIcilXtl4GgMWKdfBJr6y33vvtGjEyDGJp0g1tp8
ba3g7GRZuAk17sEyRs5y3+T/t5d4cAFrlR6DxWYxLzaLZk4m5AKmQRkM9vYoNASjNNrMI93NMgsI
ovJS+8My1QaF2B5350qNmNy0LM5CmxM+4v+NaRjDPl63yH12Acp0grSc9NDLFB7vOCb7Oqw+5n6o
wK6X8qq7Lt3iSjZW3jwNm9rR5a0qXkMjbI8C+N+w8jUeJQj7BYY51hoDeJ3vSFXgR1Txb6+RN8+j
5dZHQNF9Kr0PsgnFA5OXMbWsRzu2nDOrH1wxpO3AnqlX1pCnP203m9eRE7dXJ/qZtMR6zW1dIIu6
b8v0alvP988ST1X5GNRIN3n43zcaw/XWROO6SefmBaps+ytq3CdnmNKPBIPfVqbjC3il6eZR5B6Q
ozwZlhc8we7dpBOd6TUNKlh+gTvkiJpnMsJ1iELCCp5zUz/fF8D3pXDfLWB4s8s399JQF1j7ZAG+
g5FAqVnoV4KZLNm8DjIARNp1GvI0Qg9BgecUuuE27YyOVG1OxctmDMZvFeautXSl2nnMNlZZakVX
YknGy5jOV1sF9aaj7vPDhblbuisjgxwNGpz579+9JPolgil7z7P5RZpJ8zWiXqSJ39T48pldC9E4
h4xfcYeyn5Aw0YKVR0uGDEOfXU/RDkkQRbCA+BxngL5IAF+spWlTUbBfk0TXP7slCznPbzRMRvvr
vpyt5sm4meWxDeDFtrmevnoBmitCYv1oyHl8DFuax//1gnRL5yhAvkIqoxi7ALqyxXLgq07hULiU
Pr7auRW/IKsND4WkVBe+NNOCy8wcPOKuvfUgshBsYgcYoad5j3vX2KB3ws1Q9uPrjGZkKe5hAfRw
McUBMovwn3kcNANEE74WDkO6DsSjO/bDG/FN5qHKUFADSlgpLym3NADVxjKb5ta3GML6vF87SmVE
jBvhR09zLS8Ej7Pp0ANBu01urV7J/Kzdo85tUDtT0FaQbpJbUthcUQPZSRdnHoNDbWKP6SzbvPSB
AddMdw9qifUJyub7RJTTnh5k93A/7/tUXw1MrFunt8OnzLCMDbZwtZ0wrGRrwVS2y2HQdeHEHYyz
tlqlJhHxwdin51FiKRlYOKxkXz2TE0ELfhnjago01EL6mecHT/A1nje9s3KKAH04zjBua5xO0Kzt
Ez19VgMYSqa+tB/ICsFnmWNtKOij0SFsIJfNTXNtCvlaWB1jgyQIz2E2acuwfqIGUeBkITFsGIIn
ILPlEdU0iNA43liV1b7YVYhZWuXaPKBbH29OADcr88rVxEPslDjS2euKkl0scrJVKS8fiYnqLzGE
+H2YOMVjk6dqG05V8zwXJUXYgmo2DBp3Vcxdv4sra9wRg+F9q2z3xNi1jwV6n8zI51fkhOVxbuZ+
rZQ3vUo7ZbDs8pcOIuAeO3yBqSU0L6FBnd4BiHOJ4JytLLPysR4FARrVUtE4sced/h/mzqy5bSTL
wn+lws8DNZZMIDHRVQ/cqZWyZMvyC0KSZez7QpC/fj6Qsi1LXdWuVkcMEbZCFLghkZl3O/ccV4HQ
dHsPOIvZL9YOXkwW0F+xFX1+6TlqmpSbklZMt5kBNqWdUrbGAtMoKKZV1kmjnGTlFzUesrI/lcpE
DylOt0CFWvsTDL/Xa0eD6d+t6TLSjGlKQHHTtWpAhWxo/kXEhhAqoDbLDwQKyZ9FKAFYeXDViMKF
tdY66/KBl2uoHux+tIGB+CuOzlnRwl7mJpb7AYjhihBfo/erEFMUf95vwjo6sShhn9g+vYaIfVBk
2NJ+KPH3weoX/XGTAczEb1gZUQHleA5HVGCnQ012ULLZwmEUmyArrLheBqiBzb0gBcjYdDpUHlo4
pvCdVbSYUajuizVME2k30zRZTromNKGd79ithx3BtxI1Y2De49M3SE6F7Z79xiy199vcS+dJr+XX
hjugodR8W9I55/ZbGNkr+uxgEsy3s3rdft6sneoEuRIyXMNvux+JhHrBMf3F7u/baOhjlWODGIVu
zKRxT3c/AivIT/2SSePEt1RHIIMmnqSPrj1XvXvb2W04DfzY/tgaaIzrdT9LnZhNpnDD8zDchuf7
3/osOs+LgTZ1u1Br5Z9FKfC1zFTlRRZPYbGrF57aaOHIkBaQ1xBUjNte7vwhhuG+3vjaqWzTdJG7
ErRUDMyDeypx4/rNykUMq/UG2rjBOFfUDScxIORl0hjFbezCjIQ0yfpindORb7G1Al/AEfN1VheA
OCHhL8hN+9LvhU21qaTIU0OJETI0OYwgU92FBa7wvHjWZH58Aoa6mjUkY6+NHASoo2jS3SDdUamp
F2ijEIDZMTcLCrCt5Z+pBNRksZYn0nPjBSzYMBDDFnnSmF27YIoRTkIXXxqRe+lKciCxgBifHFQP
YBzuV98W8LWVqwoiI8Rajc/gIZGsgvxymabCW1I2/ViXYTqHQG0778JmRTOCdU4zOWzsouxuy66f
1QKKXPpQblVMdgMFB9SNQyf9kG7LpYdWR0mYdAsZZjvbVA3wPT74OgThD819Dstkt11Ss6Dil5rF
beQV7630KpC4Io2LoIRbmMcA7aiJ9eU5jP7wRDslZT6SC8gBuvk5qrnQwerFF10ZQ9gUj1sqAyd9
KLvL/SeUEaSetrONT22TrEOEUwA0NHVpKWzSs62BQ4M+21BtPxW6F1GmGdwUD0LSJQwXpMGzAB0D
zMgoVnY/KQogN9B10o6suz7YHE+Q9CqTjw5VgImeAtuMaSMcCwfPHefo3tiVSb1K9iBHelaF5a9n
FH9v948K2A+GOxgayAKsbd5nTWeaWm9NMKCaGkXRNruhjUZAxyjFDZzjQ74H9sbcBaiTD/wbePHQ
8kSZRnvz0mghD4ROw561khyC3kIekcZVuMyT3FvRF1ecb1o5MUGlTkBkQfO/ZtdEuAPhHxd7YVVO
Mq9obrwJkT9rjI4qNJxjCA9TRUUMbdKa9OGV3h20UzDkDsh6DfYBLFdun1oG7K5kxaOFo9EyRk9k
85nK/7nFIimb5sZqkmyuhS4SEJCKVEMQXfWdtkwIAYqBeH/3IxHF5sQLkBEflC9q4otR4IYktDUZ
r4K2PkeNKBmFGnqIW6mDxAGEHHbFVYRaxqQOttb7QbYKvi99AARuqoWT++QOUgE2a7s5TYA8LMwO
tNGmQ4zCwodaWUVeLt12Q9oKydXVJgBiKfv6zIJJ7TqGC/143XMzdg9RDDUv6bSlExDWdzRn81mv
J+Y4B89B41ubzBGkwdegwy1C09pP4p3qXL1yKVVCLaLHYxk5BYOsfVToUEzY+52ZD8Z/0vh2s6gl
opAtbXPoLOCf1sov5iLbQqc7PPzxo+uo5Gx19xNID0QAG425XxrO3GgTJrC/lXzOkKlN17Gaxeoe
oTywz6hhXaSa3ywtO3Dm1hbO7MKt/KkUoj828nJz7Bq4uJkRzMFOG/De0rLUWmgE2YXrnZTK2M6k
5j3u7hTswqQojMnWKq25bYMSmPUVQBdL0TY48g1rvTQgMY+l+RDajYc5k96q8GnWhfphYjp2iJX2
r33Ls87cAmIlr4wvakOi2KX0yJrHFf2tXgEpT0sTiD9Qafc14V7jkVuH9qgjSX8XxbCW5Alk01bc
xGMn0ZpTe2s00NxWDl/N6ccaqYWLBsg5rkR149gsfm+uN7IOxqCxG4BJXnieZc0F00h8RhwrAwA0
uG2dwGr4KQbjR8i4+40YgP0MrsQYspL3KaCNwK3v145ZLc0tyTaEw48hvkJci9s5hjEdAb5BKqe2
DDpsoJ2uNSO4SGKIYgDTLsGa4S6rQE7YSiCVCwZZKigBkUEu9Eni13IBCO1D1brU4ZH0jWWFhc/S
zZlIw08ZzXzHUZ22J+Q+gnm7bsLRrrrX0O418YC43mwyF6Ki5NNf66yZSJ0/l7obVNYMxzCloyRi
WnC3/SwUZ+q9aXRJL5ewAix6WiQdtCM/elUjjrdyXU8KaRBWNBoUrM3GPdmEBVXuTclK2i4C4k+K
9po3yehJ+qwZ0bEQJCX1MiqwOJA4RYShZ1b6pA73j4f+f/3HfEWM6edZ/cc/efyQF5sKKqnmxcM/
romm8/Sfw2u+P+fnV/xxFj6Q+ci/Nn/5rPljfn6XPtYvn/TTO/PpT99uctfc/fRgmhHbbS7bx2rz
/pHNodl9C65jeOavnvztcfcu15vi8fd3RV43d8k4//L4XPkesXrXdCElQ2DDltKxDGQL//H8w57e
ZLia39+d6/N/++rHu7r5/Z2m9CPLVdLVdeUoaOxN+e639eP+lHHkoMKOvIByXKVMxfxBQKYJfn8n
xJFADt7QTUtKV6Jr9+63Om93p6wjiXqf/exV377nTzf3x83+LYNSihJuU//+znReT1ITtLYETepK
aZjWoNf4TAowd0lmtEllL9ONTPpptgF95aUJHOqOB0w3RfZPwSEcCPR+jM3HrHENeCIaW1/VkFnT
HGOE1crquuzKCdqOgFMT9VWX2/a50waqnuQipt0FQBW876g3n1M80B90X9OqEakTCCDiliTpvKUh
zrqi/LO9z2qaG4rK1cdhZZvob2CytKK4dKltz1rYDMalQ8bJ86JgkUONtiqyDK+AmTTw8yCBF2om
FK+RGHvbvj7NYKE9Di0DGqQ6LFtsWluvb1z4UYAdgpPSNm14F6nEAWYUpsVJ7LtQsadVZUwaAdnE
CJUbqKcJwYN4oUD3cPmVvv5a5Vs7nOTtgOYLqqyZqkKvKIzUmou+riBSOQ/Jo351UgVbUNRUS4kX
suzy6saIVPMJhw0iwDZMxaQFMA5etLMfNZLD7nkR2bE78QMZjME4oJ+r6vUdzoy18Ly1vAsTu3js
XRu8o0aDHEqnSX7pWJK+xritrgrP9I6rmE5iBJILB8E5XSyNXt/e2o2AXCgdmvvaiq4Nsl1OcyEs
xG7o+KcJYwv59aat42gMdMOOJoh8XGudug06IqsqS7RrQufkDE2v6Vro6ynFx3tKo/poC+SnCIHj
lUhr6P00QHlv09E6hImAkxa1ArDXE2RQLwS0E63IlnoV4JZKc657yWNg0lhImw5dGDeWWANqqemR
pdZtb+FlUfllQKkOboBpwffV62oFZo+6qge+LLBIgUvn06Z0P2RxvYLF/rxVoHXhCZqZqeBWbjbL
JAVanjikHeB6WLo9LM1aFuUj0fSPGNg5faqfyPIWeFVVflxmKCwjflHGeIfDs5xSTkMP+foIOj4Y
U3vaizJClStD70totN1ofWPQMnSRIrX2SUt8HSxHKVZCmdFViuO3gkUf9TlJef4qTxNJPGcB7fXi
K0fvvU+9hlg1TRNxfB3Fdr1KIDpx6a6toI3CypyWaxOyw2zqDVJeMhCXWa5dZGmyKANS9mv0nfAe
6BkYq03dXcKF95CSrT+hDCHuc1J4F9tWiQ+NT7QF4nKFh4ifX1Ad9HGntu/D3qT8VXeatUtzd84I
htDwYdP4kHRtaXC43wDlX4EBjuYkIKts3CVet0qcsr9KQDquqNLriFmvfYS9q4F7j60DQKJOL90s
YQfMzlxodkYVnBKXEuwppRglYQfxtZ6S4P+AU0+drQfjg2a40H6SdmNQu3aNpwPf5LVvdMZIc5rr
AsYdlYmva5Ca0NOCwOaq7WOl4OTNwMakIkaeyYQOgQxOMdMjmNPSochfgk8h5KmL97BqGddIcNwl
Kl2kRnqdSFnNVYSUVZaU5VhKb16lIJPpwtcAttMsgl5igb9NE2/urK0PFPuyDyhX2+NyY55atbGx
mAEwhHnCqGh2MGzHGu/My3/BKB+iJQXmCTJU123DcXZW7S8sqbl4aUlfvfqHJRUYQ2VjGF2BP+X+
sKT6kTSEQlzIMfEdf7Kk1pFwBF/IkYqv5AxG9oclFTwb06dj+RzctHd/w5IK13nl7j3/6pZ84e7V
GQnsSE9BeZ6YHwtzhQpABaZJc5fFShtRy/0CGz+c2epjt7L7UX3pLMxH7aYbGn9Gm0dkVtNL64bM
/jw8Do8Lbex4k/Ixmm0X/U1wEV3lZxRO+kVwkZ55y06nh29u+seygHB54iNbRasC4pPn3b3SwDnN
+hNvpdbj+JFX0xzTqKm5vkxMEPpztA+ho7THGRPcPNnwB4ij5+h7EZZ6a9R47t2KRP6nrj0ntObV
sOaDY0nZH+kf9yLgqKO+HudiVEKheFZ+CI8BlGXxGPk7JHjgVeRidLjC6bSBpw1Rm6vgIXmoL+PF
huYpH0EH0Irn2oDoHtk0ZIziRX+dDGw9w9nyuLolgJxuPhPcykWNOB5E0cMbgv40RulnQnQY3chf
P/Juw5aDoE/2iX8U/ZLTWjqzLr2ML5Or+HM0gdYqgUfWGEcaNUXYFEddM2og912y5VJFp5FLaCM6
bDfOlIw31GtbFLrlWM/GGqDcbByvUW4cQ2DRFqPNF9CKmKLPREwj54Of01FFBwDh9KJ8MPlbc9mM
EUCItc/+cvUAv76hX2rV6drngsc035YP2WJzsX3vZJO4mUQ3+QbB1u1IxPeBNxEEy6NbLuZY0+jF
G0HGcGWub6KPdjviH1j1xDzRbyQI/fV9oMbhsk+nEhvRIFmx9ONxdgbp2H2kmAljAGpr5OPHlC6o
pGRnGiINVG7m0dnXdAJAQa5H/my90G7XKBKmZ/6MJtoZ2qTGHM7vEdw3QGivgvLBSul9naK6h5BM
S+FhQiSOMgZZ/PH6JL6ILrux8Cd++IEywJRvXsPkeGVOaENBpMYcdScdPe0erYujfFwHpPyn8el0
PlRDyOhb4wJetXS6dSb2Q+nQfrQoqlk19UzyZmcQhBvhqvXQVWEHn9rxmWafZh1a9KiwjLJuoZ3y
Kw3ek/KEEkA8qHIsyH6CvqWVj59osWkWl3SipiX0tCMljx2SzZS6Bj7+UUrzxIpuEGulpigL8cd6
Ic7ygk63sW8t+FPfDK8mgEz4MG2e3kf5DD9KnG2jkQXSdBxkd7Y7saxRlN3hLtPTRAsyHqF4D+G+
oT7G9jGfm4AGa2+juUCyhxobGD0ECHDC+oce9BzI9q8Aizch1JjkO8aoM/Cv8Bf1Sd5QxRtrX2qY
+E+6bin8kRbfa194OqImnOIVdJJafBsE0rql7026jvLLCA6TTWSQ66cjZFSfuF/cYmTdmtayiuZl
tsTQ+9tJ1R8zZnUxhfczNGiKuVrnE/7iIRAGCSiaJGiMrUe0vgS4XdGYh7yv3T7Wi+F1w4jKbKzP
J+UNpXeCBWYVGtgT6gKo4gC4KLpl5H01xbxszoGaANfqT6V55X4RAZ0AYwbRvT4AS/ksPH0VdO5j
56eQdBdmXef/2ZO+GZ8htn39Rr8SxZr468i6Y8vwqRABVZjIn2zv7m134fSfvh28RGHTfiHKFZLQ
1SVdCEXP7lDvfkvoXH06rTnyyBauQNsHF3Q4xPNb9a+v4nUU//pKf+U5f/r197H+8svv79BUQvGZ
AJtUq6l0UxdvHQ28dQG5gbG/2pejYR/ZjL18OstzDm40TNKUgsSB4TIagyP0prmhgF8pbv5+NLja
n+aGc2ToavCr9P150h582rOF9J/d9//i3FAsEzxxaQM1ssy3zg0cU1IotqnvDvPFaIgjW8f9tGFZ
2h37sT+o0bCUydwlEcQe8ubR0E3XFPj+r4bBMZSk95x02HAc3qQQuoVEiQAbb5IPe5kE/LvbpxC6
MKWy//USsY8saVJnZPLtDkbrkJYIKVF2dkXGUFmWS8WdeOcNG4Z1xB7M8vi2ffJuP20Y7hF6Jawg
8W0DPbjRIDvqgv/EjgjHeZUg/ntzg6gU2ll2H2e/Ephpz0eDrLHU9cHuspMc2qTAI7BpgR/iaffN
w+CYeCnk3v/lMDjuEWeFQ2H0+/mDGg0lWRd4BZA3UzSwh+T5m5aI69g2Na4nm/pyiagj1oawSHHs
N4z9gjwYKzJsGDZgw6GMMJS73uh9WkdUOYDzG6yE4XixRBx1pEjQs37s/fkD8z4Fc4O2Gp09HhY2
OqD2xm5fhvvuHP+yLz6MhnLJXP6JL66ObMe1BJmu/WgcmIexmxuGHDxxiqKKefLGlWIDWrMgofm+
Ep5vn+wbluMIuKmf5s6BORq70ZDcLqXbUqG68jbvE9NqUWNmJ93f+5fep3sEZtRVGJvvo3VIu+gQ
tSp8cPZRMrGQfL1tpRC1EqPhZ/zJaEgcEQqurkNwOxwH5nYNo+GQ5B5sq4kL/UabIo+I+Uxp6mwI
Py0RgneSBQbV7v0wHNr26aCUBm6COS0UYeYbw1XryDJgELSfLYGfRsNlUiC4rBxQGsNhH5zbxS0k
miB6GkoZ1lu3TynlcMFPxuRF8I73CZ+3tEzxNBqHuH2ytSvdciizEcK/3ZiYOiiI/Up46XbhhILb
IA56Go29k3dYbpfugM61dLJ/RBRvHA0H303qxL+742UMP5hWxQyEO353HJ6jQVBtD93tpCDwut66
UoarNaR8YVMHWA9JRfF9wzi87VPYLA/WOPChwU1+66SwXVPirPzppLABLBlUWHfH4W0Yz0uzr2vS
fzt4F4P2tvNip2BSEK7iprtPAdrhDcMAcbPsIVFJcDJUsN8Urg7ZIcFW8MK1cI9MnVo82ZzvG+oh
+Zt433+N9fu7s8HF0zRB9u3n/uudwgECapDZ2p8/sJ0CeQkCEGULYtUBW/HGqJ2kps6OI75tBS/d
ToypbZDjAEa8O/ZT8HCMKVG7PawOkjCDh/HGyEwwGoZhWCREvl3tT26nOrIEVQhI9PfHoY0GKQW2
dANfHGPy5tGwqJDhdmKY9sfrlQI7BitFiO+jdWD7xlC6sMnlADPi/971+c8zOlwpyZBvOYrXK8V0
8HBx0w91NLiRpLYUOUsytG/cN6wBCw38+ttSeJntw6aA4zIV8li748BM6z5qH6peBFVYggHm/QbT
OlTeiUjwY1+YVnlEgpVV9GRrDq2CNiS2JBN2qIO6cJm+MZXD9klWi4Qyo/li33QGwB8f8v87G+6+
QJcGI0lDq1LzHMhIKsv+xSnw4j1+4C+kfqQ7Q8riWfXj+SgoMllYbwL1H57Hr+6Xv2BwvwNbxkGY
fNlBWsLH+lkvxr99wjdAy+s3eIJvDDCN/Uj99NShU2P/5ns0x/D4jx+NGzsUwbMz31AFu495eu3T
9b3+5O8YhNenvmEL/vS1+yfwzYZnPCSPd9Uf/wcAAP//</cx:binary>
              </cx:geoCache>
            </cx:geography>
          </cx:layoutPr>
        </cx:series>
      </cx:plotAreaRegion>
    </cx:plotArea>
    <cx:legend pos="r" align="min" overlay="0">
      <cx:txPr>
        <a:bodyPr spcFirstLastPara="1" vertOverflow="ellipsis" horzOverflow="overflow" wrap="square" lIns="0" tIns="0" rIns="0" bIns="0" anchor="ctr" anchorCtr="1"/>
        <a:lstStyle/>
        <a:p>
          <a:pPr algn="ctr" rtl="0">
            <a:defRPr sz="1200"/>
          </a:pPr>
          <a:endParaRPr lang="en-US" sz="1200" b="0" i="0" u="none" strike="noStrike" baseline="0">
            <a:solidFill>
              <a:sysClr val="windowText" lastClr="000000">
                <a:lumMod val="65000"/>
                <a:lumOff val="35000"/>
              </a:sysClr>
            </a:solidFill>
            <a:latin typeface="Calibri" panose="020F0502020204030204"/>
          </a:endParaRPr>
        </a:p>
      </cx:txPr>
    </cx:legend>
  </cx:chart>
</cx:chartSpace>
</file>

<file path=xl/charts/chartEx6.xml><?xml version="1.0" encoding="utf-8"?>
<cx:chartSpace xmlns:a="http://schemas.openxmlformats.org/drawingml/2006/main" xmlns:r="http://schemas.openxmlformats.org/officeDocument/2006/relationships" xmlns:cx="http://schemas.microsoft.com/office/drawing/2014/chartex">
  <cx:chartData>
    <cx:data id="0">
      <cx:strDim type="colorStr">
        <cx:f>_xlchart.v5.23</cx:f>
        <cx:nf>_xlchart.v5.22</cx:nf>
      </cx:strDim>
      <cx:strDim type="cat">
        <cx:f>_xlchart.v5.21</cx:f>
        <cx:nf>_xlchart.v5.20</cx:nf>
      </cx:strDim>
    </cx:data>
  </cx:chartData>
  <cx:chart>
    <cx:title pos="t" align="ctr" overlay="0">
      <cx:tx>
        <cx:txData>
          <cx:v>Map of Specialized Geriatric Services 2021-2022</cx:v>
        </cx:txData>
      </cx:tx>
      <cx:txPr>
        <a:bodyPr spcFirstLastPara="1" vertOverflow="ellipsis" horzOverflow="overflow" wrap="square" lIns="0" tIns="0" rIns="0" bIns="0" anchor="ctr" anchorCtr="1"/>
        <a:lstStyle/>
        <a:p>
          <a:pPr algn="ctr" rtl="0">
            <a:defRPr/>
          </a:pPr>
          <a:r>
            <a:rPr lang="en-US" sz="1600" b="1" i="0" u="none" strike="noStrike" baseline="0">
              <a:solidFill>
                <a:srgbClr val="0089A2"/>
              </a:solidFill>
              <a:latin typeface="Calibri" panose="020F0502020204030204"/>
            </a:rPr>
            <a:t>Map of Specialized Geriatric Services 2021-2022</a:t>
          </a:r>
        </a:p>
      </cx:txPr>
    </cx:title>
    <cx:plotArea>
      <cx:plotAreaRegion>
        <cx:series layoutId="regionMap" uniqueId="{F49A9B3E-572E-184D-A3ED-5766E8EE21C0}">
          <cx:tx>
            <cx:txData>
              <cx:f>_xlchart.v5.22</cx:f>
              <cx:v>SGS Type Name</cx:v>
            </cx:txData>
          </cx:tx>
          <cx:dataId val="0"/>
          <cx:layoutPr>
            <cx:geography cultureLanguage="en-US" cultureRegion="CA" attribution="Powered by Bing">
              <cx:geoCache provider="{E9337A44-BEBE-4D9F-B70C-5C5E7DAFC167}">
                <cx:binary>3H3ZcuQ4suWvyPJhbMbsUgUQXHu62qwAcIk9tC8vtJAU4r7v/PrroVikUGX2KJV5zTSdys6WggLp
8AN3P+4OsP752P3jMVqvipMujpLyH4/dn9+8qsr+8ccf5aO3jlflaew/FmmZPlenj2n8R/r87D+u
/3gqVq2fuH+ICEt/PHqrolp33/71T7ibu06n6eOq8tPkrF4X/fm6rKOq/DfXvnvp5DGtk2oz3IU7
/fmNrZLV0+rbyeop9hPul1XhP1b4z2+L+beTdVL5VX/ZZ+s/vx1d/3byx/ub/02QkwhkreonGCuj
U6RKiqxKEnr5Q76dRGni7i4LmnyqiZpKZCJvr4v7Z89XMYxfJNWq8NP9h98T6EWc1dNTsS5LmMvL
/78ZeCT9dnI/0INfpmyrIZZuZGd/vUz2j2ME/vXPdx/A9N998gak97r6f106ydKyWkVbAWZ4eSJe
qseTf/2Fn4RCIqeqLIsKktTvQqHqp6KkSqKmafrLH3n/4C0UO2n+6+T9+ngj0fexOBr5HTyOPhL/
/HaZFmlSAeg/AOr1gX9+O+goAguJYM3++e3icVU8wC1q1/t28gVBNU4kqu91u13RrzP6BKiaqEoy
UY4Na4MmIjrWJHmL5mEZ7dF8EeNTaL4ZeQTd1rqOPvppNHfK+f8FzYk+PlEZ6P6tw/w8mtIpQRhj
gsUDaG+9paqdEkmVlb0Fo3eg7qT5BKhHI48Q/D6oy3W1fjWyD9jpQVGvyB7f48sZ6kT/60S++W3Q
klNdVRSC8as9voMW67pERKIcoN+uqa297qT5FLQv89iO/AC087SovDp+WBfRKnn6kBM+qOoVXJY+
pHXhfkEHPMXsRJxLv8tkAVek6SISd1FTe+eHtVNF1YkkYW0bdfH+wVtcd9J8AtejkR/AldeFt4o/
hOdBRa940rSNV0njR9H6S2JqnYi/M6jqSEGaiHek9B1pBTesKRoBGqVsMT0spj2mL9J8CtM3I383
pjsVvWK6KL1VCwnAl3O9M3xzQm5A678nqpJTDYkiQgQ87OYPRM0j16tD1AWepEi76wdytqdKL9J8
As7dPD7sen+O+O509IrnFye+soVvDznFr/PeTVJJRPkH4RQw1XRVRTLemujhwTtMZesEpPkMpm9H
fsBEfwrT7b03y3OfzByGfzkjnYuzE0wP+fqvAyoR8KlE/n52qqFTcMabIHt44hbJnRifQPJo5AeQ
vFkB543Sj+WlB+28QjnxK6j/JOviC3rciXp9gpe/jezKp5ImSoTsPe57UqScKvrGNrf+GP7du/ot
pjtpPoHp0cgPYHq+Tp6LdfshVnTQ0Sukh+FfzjoneHKCLg+28qvWCYBKkihDbfJd7JRPFaLqWNn7
4XdUaCfGZ5DcTmA78gNILqrqhcx8JBfd6+YVyP3or4ej9tcJtsB+fg8VgnIrBj8r7atCYHhHVEg9
xUhDMkTNrWm+C5uTrTSfgfPtyA/AebCsj+C519Ernst1/FCk4dfMVS7E8cFMftUwgdsSVZNFaZde
gsUfAaqfIqg4aBBWt4C+qxhN8cUJSPMJQI9GfgDQn0o/X4R6S4P+ClbdVwyboq0tfxuW8ukmYkKa
8gMswXiRBjiqZIvlwSvsoqZon4A0n8By8nbkB7Dce8uP2Ob21m+xnK+z9Sr5gmjOyOwE/U5Gq4JZ
AmHVf9RvgauSit+0xt5W/HbSfALOo5EfgPOQY3wAz4OOXn3tS8Hw5C4twq+IqXx5Il4cLOXX3a0i
ExHpyq7a9/dSgoQUUVTxLu081DD2aeeLNJ/BdDuP7cjfjeleR6+YHpbElyNEM3Fygo1DFfXXAVUV
XZQV+QflW6gjKBISMdnaMHpHiHbSfAbQ7Tz+ZwDd6+gV0C9tpFNyfSLeH2zlVzGVTqHJLSOi7ECD
AP2OE0EqAxRYPuS7W+vcifEJMI9GfsA6L/z4MQVy+gGHe9DNK5aLAsrw/lcs3M4x9G9/J7mVZVlD
GEp52z/HQEJNSISNI0SUvl/k20nzCTyPRn4Az5s1AJK4VQq05gOYHtT0iqlVr6PM+4IBdI6gb7BE
vysBhXwFgzdVwfTe2iRAqakKEFtph/S7itBOis9AuZX/h372I3DtVfAK13IVxeuifAH8y4XIifLX
CbEOkepX3al8CgmkDv0RaKFs/rxPMTfuViNI0b7f4dxJ8wnojkZ+wAqXsAXsMa2qk/+1irP/e3Je
lyXY5Ycs8qCyV4jtVRuuy4e66L+iVWJIVezfFjEJ1GPB0Uq7fuZ7iME6iQ6kFoLm1jzfVRHmW2k+
AfHRyA9A/NOOdqemV1jNdeHW5ReEdCbTE3zzezMVlSj7St7fMxWiwm4/Zd/jPriLfabyIs0nIN3N
44cO9wjln90fttfRK55fN1OZqFDG+q09FQkBcdV2G4Tel26VUyKLRNLIbu/YYSXtqkNbaT4B6G4e
Hwb0p0q3ex29AvpXkWSw5fdLdskwVNimh6zh1wMrFPKIAhugt14VEHvLiVTorUg69F32tdtDoXGH
6FaazyD6duSRPX5/t9/P1Pv2KnoFdD/6C/Ik+0S+ODi+X4cTiTpsoRbf4yidqliTFagZbQnU4Yk7
HJUXMT6D49uRH8DxokqLGLZWn/xvXidPq3JHlKxonbirouj/zwe50k5trxCztEja1YZrfTmQXzKH
6W9kSjrQXFERX88rvLVZYEqqKANTgqLRy593NruT5hNYH438DtYfzWM2qngFbrY58HBipsCcqy8I
3kS/PpFmh0j2qxYK26uhUwbtTbDAt6jBhj5VxpsW2i77fG+hWzE+gdpuAtuRn0PtoINX1KZ+8lSu
vmJeMsF3J5IB1OR3tash70AQI9+VCyA0qiKCnGVnhe/LsjsxPgPYdgI/BOwIQ2Cv++D2AfM76OYV
yP3oL+c1Z9L8hMwOZvCrhgdHj0SMZCTuduu9j5BQZVc1FQ6x7BLQQ3l/l4xspfkEnLt5fBjOQzbx
ATwPOnrF8zD8ywE6F/86EX/naQY4KEYkpL/2ud46VAiDEpZURdp1qvUDZ94CupPmE4AejTwyxu9T
15/ctLdT0iuiX3nT3lSmmP624EhOZVVUFPHNScy3kMKBMijz6dq+UaYfKNUWUhAGtoNqn4D0aOQH
IF2u1x8r6u1ufMR3/LKEv6va/Zrtk3Mo3P62TXvkxatiOPR5THc25TwRqn2aurPe9yQVv4jxCSjn
b0d+AMqfs87tzd/CyVawzct/ctdfkLtOxYsT9Ndvo0LkFMqvug7nx7aJBYTId+Ypqhoi0C37bol2
J80nMD0a+QFM5/4Kkkkwrw+E0IOOXh3uRXV6wlYVnH/3k/VXrNNO5RmcHzswlF+nRjJ0qxH43l3u
8Tdc1c2JbQi3B9zf7hLaSfMZXLfz2I78AK4/4XZ3CnoFdfY/73Z/fAb/8H4CvqpWxsuLDd4cw//3
V/fn998N/WF6s4Vm9ARvPhB1QuDAPUESBuxEJIErOLw7YXO/3U12RSD1ep80/XD0elVWf34TVOVU
QkSE1ybIcKQU2nJA01vI37eXwEMoSAZupiuQOAE7SDbnOf/8JkEbD/zD5kA4gl6OSsDpl2m9uyTC
VjUoW8BNkbi5tJ/3Mo16N00OStr9fJLU8TL1k6r885soQnjJtr/3XdFlaB5nj6tzaJDDr+P/ihO5
rjQtbkaiJOiz3suWni47Y3Bf9aSUGp97WjJGenie41plQ99IXBuIOs77VhpnUdAzTXdi2oXpVe9m
y0hpx7nkBIYWC2vPRZEVeKqpuvJVpK6rPOBi4llynnPcxrxEhBY9WShloxt9Kc0lJV16cWijMB41
vajR3tF1M5SDuqeJoPe06xtyq6rZreAW2TxNteiszZPYcHF4N7i91WQCL/LiKSKOy7Iy9mgTaSPZ
xyWN5TyjWFDM3BGvg75rqazjC5TLj77rdZacIGXui4rq0SDGhKbu0FNVKgychj0f3FqaRp2ERoPj
TlxJHKjTFT1tiGYQ0l6KZcvkILRDSa+plMcGaSKjlyZ9EFqZrjVUi9YVaKVpomlbKBRrmiGlrkki
h8VDMvZ9h0aFy0hu1241qXFlB5I/cptgYBFOz/HQ0dK18v5Rk+ATMVdpWeOApX5+pSo5DRppkg/Z
o6/noREMRWMmIWl5peQp7cuMMNVPL7wuv3FJ/hTFJKOdGMeG48rpspak+8BNL9Q4Pq/iAhu1l6RU
CHKPSmkYmoVPCEs13IyKUlm4SkQMJ1Bjmhf1pC/r29wpU17VXWQS7DsT3RV1psmCrdXyLMHysgCV
xIVypQ55OlKUBNNC7HlTNjLtM5TdEW1IuFO03lzNG8+KSdVaFfJ8inNl0WLJZ7UfXGV+3tkiqpWC
FoIU8CKbFFVtxkLKBz/KudyFyblaJpFLQ61WWNoIrlGVJDRkRYB1Mwi2E/mXfi4otJQcz8y8mmld
OXLL0pKw3NAIa2dt79hy2/NWHFyKNE1lqeIY3uCs5BR2/nf1LOw909XERYczM8LDbRyKDySElVvT
PlJ5H2RW5lYPyiDSvCYsLF07q0NT64qlUD9WvciGcImcAI3KqmVRn94EkdhQLyj7VeUS75I0PYAW
Nu1TWw8Kl+VhXpSZRD1N0kFy4UntQ3lSV9lEKWEZ5opT8WLoEzookUMT7AiXoe4o1G0U8+07U468
x2Oa9QWs+92Law4//usyjeHvy0tUXj88/vH1HSsbx3l44co7r7x9L87edf3MxQ/6cw3DyxfgiJpC
4JU14r/358pf7/3530bv/bkEp6VUcOPgfpEKLhr86d6fQ+sAoj909eAAK3TndXDar/5cITKGngKI
oyuSduTPgSpCwNl0eCEPR8pP+XPI1d+58yPJyTt3rsulP3ReloyqUvCtQihsoSctTX1iVoF36yFl
VKYq+J5UZ3qUmbgDN1poU4LqlGaiy8ROYijvjK7LmCh0DKs5yyvNwHVJa7Uz8kI7l8VwhrzECpFj
v4mj34lH0t/l1zEoT9NliMc6vI3oOBwFdZvGgpfFo16rM476jBgoDHQaVCn1FFFiIqzZRY58E1XB
qAzLUSCpd52GE5rIVc5qrAqMVFHIwj5KmOSmA1PyuGZFEloeDp2Z6GmF3aaJwnTf0ww1rmZZK/s0
UyqR50Md8yQMCINVsNTCiGv9LaqTZSF6A6079SKAlg2V61iytTJNLKd3rKYUxkLxVCTqpU/agPW5
0rAwiLSa5bLXh3YvWf/Rlkg0sBeoRkADFZjzmxXxd2alwII55mXa+9Gvlgg7gRGGc8OQRsnvLFGT
NKyocEgcDjbKx5aIEZRN4LgxhuafjGGB7ZmVdKqDIUKDF+gV0DJJ/RlLhC7SsSlKm/lCfgd1NdgH
gGB/6/FSrsXBr7OQhKOBGFqe+maWdQoNPYh7jlDeyYGuWIMsjkTfW6I4XDl5m1CSlyauWxoi/TH2
srmnDEwIpTJjSp9X3O3TSSAtS71kbhVMyyGjhXPmiJe1ojEBXrlEiyC8zDI5oSJqZm1bzj21Wbg+
Umx3CJpbR89smbSDiRRpUTViR9WhS88QeSpI6bIo9ow+aT2GOpxzLXU85hJh0aDoXB2kxyoZYCql
JVZ5YXY4FVuqiiPHI4anlaO46TkW2yfJG3Sz0sKCCoiMvLpPjC5rMhBeGbiTqvFzEjpmnffU9QfD
9SVjUOqByWnOm7QDh+XKU01PHNt33GuXhDRwg2lXqrRLx1leB0sh1RdR3l+memdLYqyZYVndho4W
UV0kN0GsU2nAvInBUAUzDIUHNRSooIMXKfpLPRPckebpFQ3qiqwjT7fl0iWjTldMxSPjUq8J9TJW
JsA0kHah6Y1R14EtlZ6l6/lNFkfnXqSNC+QuGzLLVN0QQ/cpl6pZTxQq4Ko0Eq2267wspig0WgjI
fuswtVEXXRuzUiZW2fgsqEK8dP1AWPZhUPNerjWaCXrA6t5fAx2obex3RqWP5ZhQIhf3sFOzp62n
IU4qUaaD518U3a0+lGhGesmjw9A1PMvKgLakSViXDXPfh4lrOTxVkd10onjIpQUJVlpcIDvpgoT/
x/olSdUlRVTgwAAkZbAPYPOiiR9nfDNsHPml743e+yX9FE4JKTqWlBcHs/ELe4YA7/mCTdAbHgAb
g15i/YEhQNdFV2QoCwG3kDTYZvLql+ASZIiqqooi+DRd0X/KL4EU7xzT8cxBnGPHJIWKJ6ZY7yF0
Go0ZFLaOnxVk6S5Pr/VFl1JMmNjyeFU/5znz514D+QWNgKR6hhIbPbZycTzI57o4bZ/lYiSO05h7
S5JSpac6ZBabv/BTH1H5Nu54eA4OTjYlSJd82vCW1SyCL8247VkyangeUfG5maq34G20losq9+KN
AKpOxYLmEGTP4IFFbeGa4XwG2UgZ87g0c9lULGxK49aIRth0LM0qI5CB+St/XozK880n3iUaN7xn
2VR+DC6VsTQWx4rlAj8eGPx2b5WT0Kzt3ODOzJ8LNSQntAAxQQu3aOyuZBrBvO6jKWgKZB1MmUrj
6DKdYxObtVEavmxqjgEDQU2SY6CCdrdiv7iNy4r2+lwVp4lrJSJtn52xbyeX3mVnxlSlMo1fvjqz
HQ+md1kbvdFxYqrwqT+wzKcoNlKNVXx4VBdFStWahtiCbxSZ6pVV9GbgcZgcYW1PBcH0RIrB8/Vg
6xMfW1JsuSpvdBoR5szcVRhRLWMp4Lq5kxyxnnVmNAUv3I8lS5tJcFdMg5FMKy7TluVGP25u/evA
32hAvWjH6oU2U87wYzTSL9JnmHFpDI/9eCaddZhDyljxGll5QZ2QtjL1e6MsNrckoBrgX67RLVKj
M+ULdNaYnVkayILfRPBoyJeViMPD1M1tguA+1Bh8QxbZbXLr99QvTIwhHeTBtIGVA0xwWo+LiEF0
eBbv3efoVjHqMV4o984Vvihdqk6jW3TvCTSS2eZ7aZbdRlNwmsKFnzPNY/i2jqiPRoFnJCL3HJqv
qtKuGlonhh6ZjXLunusEGLKJPZ4ORlUZUcwyDzJKIxUMtbTVmskedzsOJiL2FFYsrKbmti9oGoGP
ZYAT6PERbtk+eyPBFsx4opp+x/zZZcBzRhDFE0x9CrlvTksWGr4RmOFYvoFrk8vaku2FTyWmMGQg
Y1aMUtpM79trYg68hFaTTwPTNfJZarmGOdhpx6KLfO3eN7Zu+BZEUhbRjgENSKl4W3P4frAyW+G6
IRixJcyduw5RSJ6LilYTDT524TKZPfosmjgmfdR4zPRzz6PaSOMNfaxow9xRw26W7rRjJc8BCoqZ
Os7owBqjY5sHqkyH+RUPwjy+Ci6wfQmo0dZKeHsF7HmG7SSh4Vi9WRAb28HCv3fHm+c8Pkr0RqHd
c9pQZNZcoaBK5pjlXX2XTZzLqILknKmSFV4VsqU6zLlrMGsq6iU0zoEBcR0bWWpXA9cCy1uklm+A
Sq4C7i1ihQkx1QQwanPzTUDDtS9RN6dSS0nAOmAP/Vi5CzBzZxUoSLhGT9JlRR8VngZUvarG4RSf
DWfV2DEV7luQ/hsRx7S/Aty0leBZzVM/VyflfWT6Y3fc0bUKyhzOmnE8zafhpXTb9heq1Zv1bQlL
6r41/VFpopFrVRP/5VaZqTDlOlvqIu0V2q4Gjk3hthklPOGlNdjNC0DS0pnGrKJrvxnFEofdrCNl
1FCd0dJ0RyWvuTzW6Hwls8AuzoDBIKrZxKhH/lK6VS35TJ+BahfKBVrIM/2KzAarG0ONCQRReDVx
eA5AxYZvhyXwJ7bIqWwSkACmRV0acFhbJQtKpjzFrKGFrYwkLnF55sMMhTNYDV1EnYU/gq9pd0Zm
HVRiZrEVrqWldtkugZX5Uwxq0BbefFryDvSZTdyZxwPun3kLv6PBC5zNw3lHPbOjzkhrqdZZDqGN
7VsVdUz1Pp0OYz2k4mUW8Shglg7GcN7eVSqVMooCmtwMln7lChTPAc2Rxz0zMDWu8NJc+rA8ITG0
Kls/l88lWM0S2AUeIzOaIzMepaNgdaOelSlNrt0lMuWxPNatgbWcWPBiSY7nwUM2CR4E5kyzGzKH
/8GKetIS1kyah86GidDgwhnBemSuBWtg3oM+qDCDOtVINOMnFDNhYOHtapzydgQnJw3MRLOdpqN8
OrDNl7YoDP0+M24c04VnqnMA2KhsgW0MNICqH1RMgcNlzEnoMufuyLvWZ+FIW1RGyUuQsxtnRmHQ
klvtlRnx9L7RqKSwegb/DBnXY4gZCJZ9xtP+MlIWfQ6GKcLLdu9RTnOGqTzJTHUC+XRs12ce6+f9
PHdpfZaZwaM6qa06pOlZduF3s5ypN3phFRextag7Fo51REsrvofIZfRRSOFxOdzXEU0V0Tbk3QOe
AO3uQ+6JTEpZbaVnwkM8bmftTJ0ID3DnYpGJzAFxIYR0lNj9Wr1JFpgO1MNjJb+VyLkgZzR3jTa9
HAoIaaqV6Dch8pgM5hhi0E0aQQGD9y73+s1lObgIegp5PYXEqwYbEMyGFUaohhAEedbTlDCoD6gR
D6B81070jIU+leXJAPXRi0hjqmO0pZFDPdJjXcublmsLSTJIDLUQLj6qZ50SM6cFGtHeuIv+IdVM
KQ6hUGFGrLb1p9zGd/LIm6l3PS1YQIWxzASLjDf3KGgG5Ie27VyRRmHGlfPKrEzg+5c1rWnCdA6h
evQEteqlY9QTdQk5Dfx0dh3CZQiAPGFoAqRrhB58M1xEY2UCWQu9u2t9+IcZnLVwl2TWQ2I46+16
4szVgAYdfAgoUEQDio3AdlnMtZv0QuACd/nZmRbSypTOkmky3TA/tGw41F07PnDXFm79gfqTe4EO
8HPHN3HuGjImSx3Jo3pST3TuGDpXOSSkpm5nXIbvIP3hOo9miZXMPJf5i37S2gJvbccILJWnhjeV
LH+OmPicOHQwC3iycu9eZxx0MQIAJsFZYIQmZDlr56aZQW3aGydWa5f2sMRPOKMq9zmy0SS8aCcl
yBCDr7pS75xz2E87S0AN2ayfeOPoLDkLzdC8EB+gOSDaMY8MYgyGboWX4MJ67tkijc2CFZZv6jxg
BKhax6spYq3RAN1SLyqgriHN4No1GalcHSXwq64JJbKlmkDKy7tlDvOqbdfMWGDkZmCr43oaQ0F4
mtGVYoKDpu2isWITMLhPLFgaoDjXjGbeVXojTPNJ6kyES3Xkm4WVGCIfjN5MroX7mDB4bxtbwSo6
E+DBihE+x89dxCQr3dA4eYEsVWQ+spAVU2XmasyFSProPw8XQL5sB3wlofiutPVlMgsvkjNZYVjm
BHzARWNVTF33F9V9vigsdQlf4K8olBSylmUCRfNuqV1VtwpMCvigR9uz8GG4w7CcUpaPkInHUUSD
VQ02kU+RWY7Cu/AOg7fgiq08pAt0E7gs1GgoGj2s2dCU1ynHhmQmc39ZilQ4S8D/gMPtjJ4rZg32
QNFUH2u3aWVkVCioCovIcll+p18HE+MKTfup/1QhO1s5i3xKrLtuvDFdfxQWNo54mFJpEYNkLb9y
aMzBMmCdB+NiVkE5PeSQWMyhNlqEls97u7CCcTZDCEzDG0PvRfFvKp1Wj6IlWrnHKsw7mTvyYDh2
qVPvOp7exJtYBLUT5l8iUzR7Hi79kvcNXYXL9BL51F+K5gqSKR5M5prZjzR7KKkIk1ZMHeKlxmUm
s8aKDMlOF3LNMzDrfFzNmpAPEm2uhKv8NpwuOza90+gVrHn40nQzOiuYSBGvIYS0EPXxuHiuzfJW
CKnbzxsJCEZyjYGPDqBwCJrYlia6DavFhKyfEehGwHRhDiN/odzW8K5O8cwTLVf2qN5eFRCEqENY
k7MKkgO1ekBmOqo9I4NKFLZilLBc5C3XwXetvHNkwuedcwHUbXOnglbXxLObK3D3OY1bUyogYrA+
4z7ikn6mQhiEzp/eW0N63mnTIIRKiD4tNUtZECsekXHLhVFopgtVM57PYt51LF/gZlFZtciEbvSf
W7DQZHg3P9QqYFcJ7CuBbs+/K1jAK5yPCxbfGb0vWGin8EqwzU54eJsUUuHI72vBQjuFZ+q6rGoa
vMFRxPDMfUsDGiFYgyYIvGdsW399LVhIm+0vCMoMUO6FM+HyTxUslM3z3/Y0oJB6NHEZKjVvW9Rl
28thndftyE+h05u7ZkLEUafWU1QPwCZuIsV5jhLB9oSBpvFFiuuadkNwnnrCPMWyIaC1CmX5vJk2
LYTUSriBU4e0b2JjkKFRDR1QLXhopFZa9iVQrKTEPJIryG9JKQx26EKPmAZDAuakK5CgoIJnMn6K
krshDgmvXUGaKQHqoHHce8IoKEJDVR3e9NJo8KF76IZSYXtDWNoBLtwL4mMzRn1gCdKAFoUoWY6Y
wd5j59lzI+gYSPmiKSCs163l5v4C/kMTNYvbdtKVTs+lrM6hobmS1Ia62JRR59AiDsDZy00wrQrw
AOpA3AlJ/Z7HueTPRZFMkIsKVkrFc5Zk4RjXEs8DaBg2bm82vQKTFXPLC2OrdyDClEmyFDoyT1AQ
sjRJbC1dI/BNqetOK2ngcRFPkSqbAU6YVvmGUj36vWx4goWrzirQBbxWm1fQ1y4dZepoiKYN4kLV
QpjQoOSKZ6koMs03VMmniu6FtI91KxjykQwOI2tgJ0M7JqU6G3w5MuSqfVawA9G7iK5I1NNITGdh
LppV55utLlAnycxaG7tVPoPDWRTWIhR5gycpnqnutYBtkkHKEdXjts7NrrcQZOaRkNh5Gl0oZOAJ
sMA0dpjrQFD3h2dZi01RhZ0JQ2RkznnjjaIUQy71pOCLoDuD7pod9v5VVVb9SEXhOHd7Q2kQ9eVJ
q05Td+LotSnjdDYEsP8SOGMBECRyB0uVTLIgx4abgDcU0ys12+SFzUIPIBIQ331EpePBPgoJEsa2
B/KA5iicKa1IM0n0LTkqaYErqyoSWiYBTQuFtUrApFxFTCBG3kLBQSDI7lrLCYLadjyIg0WDnBsv
RCJ487SgrqqMFZIZUYXmfX+TOALDwp2QDmMh66/C4aoT7zZ9fDGPEjCsOyhkWl2KRrUrWk1ULZIO
CvxEnMqpN8L+yJGV2zyPgUAXluArQCNuJPSoQYqdeQ6TS/k87xQz0HLaqoQNEAkk7ZyUUIfuHkWS
TSv8KCSVa6EkHnmdGjO5Sle4kO1WL22ChKUjQb5UxzZsURmpUt/RUIX/WkPjQnAc6TlhnbLA2Ojb
0eBBWuFfOo7hKLDzYemDEoaERnrIxeHWDSpOxICKfU1z76zrRvJ/c3dey41jWdp9ocEEvLmFoydF
OSp5g5CUSnjv8fSzkN01lVXV0xH93/0VqZQhCRAAgXP2/vb6NnLVGcvR7pRnKv+O2db7tM3Jfkd5
OwiUEer6EGRImGGiO0WLJlTHJLd17Iahaifqtmi6XaiEe6V55lygXOAaU3GLxegcKuepJXVWQmbT
rNiYHXltdTOG90VonaV9r1UUg6F3LSKroYxOgqyfskA4CNVrZFU3bawJQcgSG8XLkS+Ub2U4b7tq
smV1sdu6c/rsZi7X3viQmKXNzDrrFrrhcI/79FBF8kEJjZ2oxLZB9NZNvim/jcFDGt57/U2v9wtq
yVy3jgSGoIXxpe2rDX2vHFWQzno8PVO8dKbwnhhboUiBZppN1IogE6L5+l9FkLZKs/TTDkjH6SeC
IbVsR3scwoVoK3wuQjTNltgvvqsTaiBhNBd1kAZuor6luW5zF4yjLiYa6wN6yORYBlu4mOJ7oCzv
Yitx4OTvjX7tCl1z2ko/IhtGifzQU98iaHgwBPlspnPnKYu+NwdKJ9JmCI/CVLS2IdzD4jO3ysG3
0nh0orH21bLT3EXbymMfOJXSWJwd53FQzkM6KN+qaZiuVSQ1bm51vhA17thW75TE51MvxhH00ehK
Jocw1Lj6SsY0JrxHyzK/T3n5kpopFFA3v1niN62v7Dwm4ppGrXRlhrYC3dSaczvhLKoGUjQp9Qjr
ClPezsVZGJOaD+ctD5e9WE3XqSnJwSokrcxEc5PT2enmeU8Z6KDWJiJOJFP2En7w6ZymzIBq6qlQ
T2cp2chWehjlYBOMslPnaAjCD9N4S5jpxMlyxiU59/3FjKd3KzuJSjM6jaE8ZFlwrsuvualfpzau
7NYst605PUsWYuxJTy2WUJ10ihpbTx7SPLFD/TPuVwFCGu1e1OEDrE2gkiuprdvIBajUPUO8Coft
LE/f8mRwI0lwi0RxDeEjHHM74MoJ/Fr4nlSWLXSvqcUwrNS7pnkSEv3eW+RtivzQlLeoeqO+KdVv
ciw4kTg6VEY2Zv5umraeJedU7F0SfrsL6kso526VP4lm4SUD5dRldOTQE6XwoZRPEbJ882zFWzMh
0s4h1aKVH0i9pVpczTTdWFeuca+t1Jaw6ZlKk3K6xGH9LeHyafNTWMFJDZc4vyt15lL0tJXotVFO
aeZPsmdOhz5HmpCqvZRYrhYsR7Mgql5263DSIF2Fu1QkxemvoCp2VJ6j6Fb3KOD9yInSaQfBVO1S
Q6VQCk8VCtsMBkfuPhXjFZ5n101I9oBLHPLqOehWPiPM3DDJzlVTfLO6Y6q9J7p2UUvdM+aqpgag
HiiTI97LH7UZ3scZvb0ONxNWdHi7Sz+kkq0Pnderk12n4akYurfZSLZV8lpbNwrWdhzMI5P+LJz+
1nG2SWRL11VDoyeDgnfi/y4McjeNv8TZf1769zgbPIjGOSBAYJ8/gYHfCoPmf8MiqMTfvwfTv8fZ
3JSLRq+SrBgG/QmJfn8DFridBYmAhDPAJOBen/qNp/oDzMUtyf4FegMG8S/ibBpWrl4DE3eXQbD/
a5ydBHOfTYsMCpqruheW4Y/SSrgCgvE90qVTVqPpTQa0YdCYh8gMvxJBvrZTg/Ivai+6Pr6NhpYw
sR30IHY7WfYj6yWRn+uo9kQ5cRaTYbHX7IkgbdJDf5S2sSX6S/Klj09ZcSl18UDTTXfsQjdYqn0+
hVdtTG7S0ByrdNnl1ngWFvnLKpLHqBY7akrCtR0BCyrFN1uLuo8YHUFGjnPZHpRJOpfTYhNXPRbt
7NUSMkcyMB03FMvn5Kmp20vW17syaI9FpDwJY03BfNmOjTW6S2lFsRPkQrAx0pBpYBqCZ7nIln1d
pudC6cftmM8G8p3RbMIxOcpKc8ora2MGkbipFkV09VxufcMIjXtcNX4eKBBHQVJ7VZ7OfqjHtV8s
Q3GQ6rD2wzj8rokL1+toUFqMF5fGootfTupzvzC31ctMWauoZ9FWjX7ZREneVPZM5dQoSkps8t88
MTZkWDwobtMwtNVf+n9fsNwu5S8X7J+X/v2C5VI1odGgjEiB/5gY/zQgc6nAjOvQ3b8mxqLGnZ9E
nUSdkr3+C2FEQy2dDoYMA5L0j/r/f3LBSmvi+wu7vSbGv276OlL9esHGJXcy1K1m2kGnQZ5Y6jEM
pstSdo09luIXKIjXZLkt6JS6FnTfvFU+kmk+KdVo52boa5Xlj3XpWGrmtG12aKPpmrXWec77Sxcp
b6bePoj97Afj5BbxSxJFftvrrhGkT53S3OpZUtwmbKkfTuTETVDaotXNZNjlRu0z4XQxZkr2gdJR
PBIKa+SqRyQUr2qiU+8w4RTtQK5TZ5yG2c9Iu5UkdZNWKqgj9uOxE4NrSppvVuaX2ZHfVGOsXEaZ
mFzR4sGxWnO2FalJHZWgROnm74XSvnaA5FtrKnahTOVZ7aSVVEofLUa2bRrsBjL1SwtwI00x22BQ
Zs4WZdfLqPvtJJAa13JolxJpGnyg6s5WqjumHFLz6uR2M1hL5ltN0R8ysdKdQaw3iQQNaYU3IR+f
B7GU/QlbnhPj/tlacnktgnIzWuFWFIOdtITgBulFLpVl2yejkxrSYYG7ssaU2lyru7MybKosO6yI
fDXPqa/E1WNoZj/ynhoQlal0fh8mf+g/G1l5+NtO0vg11q6QIDa6ZDFpmlh8/u9rnk7of7jm/9XS
v13zOr3tVnRHs0SF5rEKK/5tkja4qwWmCwk4/yfD+we+d70Ro2TxrIihA8Xrfyfptem+bq0dJuT/
B75X+xNV+JdNXyfxX/wacmNVSSjVy84oDIWyVWTmHwb39+wBUvPzEgzusDwDxNtDZTqzKZLcLk4C
1drG1FrycVdOgVMHk98ACIO56kq+zbRY3YadsEh2kUEsyEFcnTnp7nloTd90M54jZiCyzaqwlO1k
rsX4KnxOlvK9avUfqjXuZclEoTcvRT+aXpQWAAIJnXmdqZPy2B7Jgxdt3iZWtdOU2Z36DsuD/iKY
gLqNpaJ75M22y5N6m1uFdZcgVyYr3SzjIr7PzaGZ8/SkaCYRMmaCStHBH2OCWVWbP5QRFEDGoQBH
iIy0Vdi3paE8IY5Ezg9xVXjNPEtu3usnoTQUtyVsscPKuhL/fRhZ3dujKZ8b6ZiIRDJp8lxEGCsY
JXCDjF64iKmfKWpPxdECrBgk3AntSPFbTAuvjZXcKVWGoNGCWUrDdltPBeyKIaTW0YjbAKtH17nJ
KB7HIL1IFXWytI3tWaaYLo66ExmnuRC/JMp3YbOfYsu2FNHuxtgL2oRip3ol7zhkeefUq4iuovVl
dejMU+ulZepWSR85kSTdEoNRPw0jp7IsR6LtAwXigE1XQQ+FYVOGsq2mt6LiyOXde98TPoVd/KJP
4/fZHGFI1WzhKTLVXhBBvavxuzmQxEcxGDNwYmO3cvlcLAVpbS05PQoIOW32qotj7OShLDrDaqaI
zZ2UqVu5ljdxa+yXFvNQKO4Gw9qsy0emPLlTKxR+IRUddiLYJ0XO+HAKAU1A+6GaZU7gl96nvLgP
QSk9Z2WXephFTuCxqp1X2aUUKVUXGYIsDPlHYEbkfg9DP5BAl5Gz9AbwkhExXKZaRbRlvefS4KYC
tfwQurKnGjkdpe617/KPOMVYY7TZYx/1+3LImJD6+V0ew7NVkGJWor5Riv6aJwX5diPLP9JqnM6z
DK46qHd4vnIkDxcLP6nN4Swu/clSiYeFqJZeDZwsnV2m2vOylEh0htIAchhjf6uahJw7bQVrQ2+a
zguIAR91nUJSMZZl4P6XWltKGs/ivCs7gsxaqEc7m+dtXmlwqCHEeflEeOnnpPFi2iFvjETTo98R
rnaknFZG8SmVkmPWjjszxAmkLW9GS/0b/WhoIlfrI1DRnRITT87RxmyfF10+RwuF7ECOPWFG1qum
3P7bTjDqCklq3AsQclsj8vv31Rbur/CHCeZfLf3bBGP+Nw06Sf8k4lVN4d51v08w3P9B1yiaKBIG
CG4Ty9zzWxa4Ro4K7ccsGncqJHy/TDBrl1aiUwjzn7MSNsL/IKgktfxTUPnHHVf0P00wYdA0qt4M
806nmvhq3mUwgPA9o97oJOLDnAPM2Wtp8U2OnPpH6+mnZFccU/l5buAhkSwMybYggOATEPiv2c6c
nRXBHD3jAh03vHEpAUnCLBbmDl+fIAEOOZZ0bIoLpi/wyjvLyqd5I+2MY7tN641wlHZggMKBHwHR
ordWn/fIYwPF+XndLPA7/rBCr+g35qq4HYfpFlTOYG7CV+WpectfE9mOnvOzcJHAMzHbuYOJqcyO
cze4o9VNvhLsJ786MtDvox2Ctwvuh4cMhByyEmkZKjR/ZQ9yaL/dkPrSZQScTHYiiw1QlbmtbvTN
/T64PSDnyjAAkfIFUusLTysmYdi9J30yg92FJ/3aesluetN623oa3iZ/3nMkBl+5qOCRozPCZ9Ze
/LpuCqzBrvPlTQuuO/FTsxvXeAKaANbMWWfPq3P79a1xe2fwa48SEQBn6ckbxdbcmueFQ2qnNr/Z
pfeW2q+5/f1V4xHF7iEcwDcIRflzXU2SOZD7hovMZ7+uD3MeyHfxjglH95hL/JV8+M4zADWAG8ul
+lxEXzgUT6LugAR1NqNz0gH+gBZRQy4geZyq2vIXX89wP+0EvZj5AEm7/mVlkkDxRRd4SNnyWOYq
W4U9uNXZq5Y9R6KbR08xepXtT8iBsiOCG6BM7/k5aLsajw84/37W3PnLMvZDved7p+20myJ76wPa
7tkAsKKavU+XPS8108P6qu6fMJIke0Xiq+lhRqCcN4X0mB4L6RmGwJq3A2PmZyYbnnTV54dA+pIe
lXiXgWvYu2nbXCRoSN4rvei6k5h7vXfZLK1jx6t0/SK+SQSnfFlu5Uu4L9G3Hxc0RT+8h/dJ2ywi
pBtTVfkVhk44epHlR/kpKXflS2Ta0yF44BXU4VZX51NB/eyJwlnsx16NtrgvCMtCh/B1Q1VIgLF6
ga3iZ5oCLn4AdbE5gFn1ZAM3QdtoLiUI7ZZfUfUzX7vF007GFSU77Vt8bN+yxs9+RJldv5GK8TP7
ocDY/QCjGPZNY8sgSdUp+5EsXIV7w6AQ4TRwV8U5+6HXO1424ZJ44pXGaVL96BVMAnXeMe7CS3qs
MS9atnFvse86/ScUFgtkP1rBXxeAS523lPeO3I7e6UMvCR4Eqlx6/i0GPmQu47WsLPuh6tvOfMpV
Pg/LcMLeYTt5nm3TpWM0urxcvKiAQhnKtDfMvHv0yorBIyS3/WQB46Rc2YRF9cfQi3sHHbY2dsa8
VXcqt9CjdKxRjwOL7P2qPcatx2aze2xlt5xKdXQkjHEX+bLCFru8uLAZ2mYyzzqs6zVVHGkjbabZ
GT+7wFsgMSNOUHfdbxX+sdqyYaa+frd0l+0d271xKn7gDI04KiyJUPxKJMemUHjgUBsnnhFe4qOc
+mwce8RL2p9ERXNqNpRX1Fs4ZpiLHpfSidre7l7i8SGYviwIq3HLCwbGAIphw0VPnegru9fVNped
ZJ/6gc14Jomv0az6ueFiHCbOnxyQl4VAZnSG8SbiVpKcOb0M2WeSPaRuti/uY3jUoh+z+FkRAH4E
xJTIxh2XeWqrH9kdnRAo56U68U0kzL3B1WyrU/ci35K9VDoqBXgnY1Nb0x4FB+QFXU0+JB6ETXcq
iWNeJtVeUjcw9vqHyhOBcbeq42zqFyv1Ujze1PBSa5ekqSel7na0Y7geIzccFQSUDeFWQKKdQVk2
Dru+5X/ijY5V2OEtspDLHIEKxoN8ouKzVxh2my0I+5wGdgcuTP3lFP+Yr+GtSeDa2hyI2lNTO47I
VR6XwpeeBrDmYq/nW1xKbc9olj+GkgeZmEybPrS7b9nb3zp0QmS11hbkiFwEMv82N7de/xI6/Xnp
30Mn2h5wm0LsdD85FVb8W27OXX5Xwd5AuV6T9rXNwm+hE6CKTu9kUeLeBBI31/oldFL/W1YUC5+/
xZ2aaLLznwno+uro+1WPI3T6w6avufsvubm24DhSwwyluj5rI7JtMZeSHyZMjRjg8JPn/S1M5GQf
Dy1owwRkNS7uINTHsB92aiyVe23ORFdUhprEswo/mz4WXwUjVr7KtGp9DYyEOEhkcV1tToqUQsVp
o5RhuBhLFzP0tldK9U2rSzKU2vroWxED2IiYpRZhAh+dzVtZn4bjsqiDUywqBEE6W9sFuJy83OqA
u1TlO72lWr8rWy8Ta/FZbRMAyyXJtuYU1H5QFrldiBToRoUK2CLC8hb4DiEwm8aXedKMRUGgjUJG
OW9p/FHLPurGFPxMC8NdV66QSj8xaGPSs6YKJLUIfEuq52Ujm/nTqFI4bPSQhgt9y+zYmhczt6g6
AMpRh7XU4HkYvoXmVtTxgzRvQT9C0+EbSQen5CIUjnN7huxh1A59keKuQHTRlJtWfag05LjpMKVf
0pC7ogQSqYJNdInfN40rogUjLhxq1XLliMqe8SCWXrk8KebZDI9t/5VUkj8U1mpCtqdCdSgOCvmu
Vl6p3zrWUDrd0N/mVNhqOPfbUXE6MaMzgXHIBMtt5XDbzedOeswkt7fucwelWuKIbN9J/NMfYrdr
5kcVN1/+3YK/1qfHZS3hg7b3dICoD8zahbwXGF2zZGe1L73RwIAUdlyWfhtsk/xTrpbrMvQf6cxF
h172zz4sf6gW/a+t/x99RP73z/9frP/kXiBpdN+miy93FcZH/u+GH+7u8efh5y9L/3P4oRPXeud4
jMwyJNxPyf+fo8/6DH0v1+Ieor/Ca34ffejURibJ3cex96NUKr84/3lKMdEv4eskinjmf5S4YSz+
y+jzhy3/SycXo51NxGt5F+1Kr91Lu+goXYqj9LaUNim/dakaF7NaeF7NcdIAMONMx2HXP+qO6hCa
gXxPl/oQvcS3KqGsbRvWnqK0qLtF6NGYhDzAIBEL3kf08UPgaaE71G42OmHr1ItbnaYHhgn5XHvB
CexN13Inf59crnFfOyjbFl5c3qe1w5VmZM6SoaB4/C7g1IUBSm+q6dS6vRwNzdNk1/yRn9XcDR/r
1+BaHYPT5GO+h2rBLxd4w2dERkSe2Hx2buutPsLynSFlODbPAqnWc/o4HK1+s0QeLq0A8eq1fE+B
amK7fEXCophAvEOCuA5BENxEmJrPwcF+q8DCYT7B5TNtg13kYxZKSQweuo8qoPThBA/BsI3S5060
LUwnpa8mO7WxRcblzIme+abV16nbR888qn0a7RvZMubFOnf5CqAABmK22TNjHZb3acjJW6NHFiNj
ZDNqJwkuo35YZizUuxP/WZyVS2+KsbUu0bPG1MHALLsYMjl2fOfDTded4+H6NRY8CULfQdHLWztl
XGqL0JbH2J/1gyieZv0tvk8Qa7qTlo5SpvgbHKCeTRl9MSBBB7UJTJwTADZ+TcNXOm8CsguqLm4l
x6eQI1Hjlq6i9ClvYAwT1L+XubvoCXDiiyxg+mEQXeSXOp43jZiuB0npdFsWtkW5lQO49XFws9b0
wqR3Yv5X6o5j2d2g3RLA41cLm6JSHkLjs9DtpvCCHo/MLLuiTNjnpi0xvpvG7gJaZr017aug7KvO
b8ghPWFynaHFsOAhctmCfFLeafijGcmlL623tns8mfvCxxh5Km4RjWMM39SPiHT66MSlY34zQTNP
pGkbwZu1h/yU4ajWw207g5kFxjE/WYFgR+omEndH6zr7up28glO47bH7YVyNjbWRfWCaHe0zPGv2
upXbt037PcBmtILaN9g77HL4uI1Nuuu82v2s3cWRnPShedUxWmE6gn9mPbVsYzt3saGlpwdUxN6h
j4CTnKPH6BEhvt2NO5r67Otdu5tdqLz3cedE2+acbHPFld3uscbkctZe5+PqMcrOWJjA0FfvAXkP
/WKoa8HCVdug2Q2tDw7gdFVoI6K6sRf5SpL4wbfgWze2dldb16h+RWFfaaDOdFpJd/JZ2+bhxhxI
GsoDEveEIQKMEtUAtBtwLPLQD7blzXJnXCYd762SbZh2j3nmG2Ey8XjFy/utQUeo/fSQTp/FwB/l
gXZuO+Ewb4A1N+N+8IMTF6teHJCbLIML3fkB8OIksi8slW0lm/kWAyseqpeUH3aGtYVtIeO9GpWP
ai4Cs38099yvn/RbM9m54MayUznFNe8ekVqwBuubbKdvBj9/dfPX6qgEp8PpsNUEOy0KB7pvddms
Nhr0cjfDwFDVz3pEl/XNiiddIVi73q0FZ8xPsZv7iT1txifcBg6tk06N5srJpSAz86av8qIe1G3u
Z55s6wdgsMkmdYGO07ASY4kQbQx8hGUoYy75tlvsX7KryMNa50ezGzrrg0CISnRtbMUT9pwEnubI
OIhKn93F4LKaWzjkMR+E4Lb78cARxpdTHsrD8I3h+3vxqb/oL+rdOFaucCxL97vpBR5jIR9YgtpD
Hyv78ANDxHow+RttyX76EdnfIaaRpNCORvsH3hWXQ8gHqOwEf/XAJJt2q+2WxKZr2CF08fo46mPC
AcF95Ai7wklOyU+bC9+/tbdkk2xWi0y/zUm7+cQTzYk/lO/CUfcAHeaN4K//NKw/pciJ1H+MW1xM
28TLvNXEQesIn7VuousTphIB+wycNXveXiJ+WjvzEevLug87ouKX3McIgdfnUm045N2m9LtN9dP0
UbywvZiIWnxK47VyiwyZCPuzcFBPgt/udc/0pm+9YTNcYZ5YDUYBVqoN+XPmoczsq01zijy8DfIN
PxFM8m3G9zNu4cH4BNhCwZ1vDXYTb96O2+wUnDFI7TAWnSz8J8IuYED1wF2c6ASttjqYtsiL99in
LcSBT++mfUOj7z9CPOoGB9XYcf7i0WKWYS3FS+YkzirIrYarBJtVwN+Jo7kHTqzVyfX9+5XPEPfh
uRdfpngDQwqVSYpadK7uMV+L8bOm2F38GbcOH7FhC8+U69uD+ThiNonhJW0BNws58Yd4ELFhZdfy
Ih9ETg/8V1wV8xZh4rAaUkoXq48vuxMf0vt7ZVf2t8I+nwsu+ts36GNn8YQNQLNMCWlfPDaP9UNy
mM7dWfXxRvmxgw9LBxFqbU8cbLp5vfaXHpNS+ZReqhfwAb5AnvubgRkueYm+dFz0owMOEPqz/RRz
yeVu53SO5GF5tyePLkJ+2VHX4eD9neNhugWa3BHKJNelLc6/jYdP0u3P8fBflv4tHacROPVwa70N
3M8AlsT6t3Scp+ikSFGC+jxv/CseQ7lCpvYBs2nQZByq5vdSOY0uqG6s0B33KCPZ+o9aG1JN+UtA
/IdN19fnP39vbRhImTQOrbTsrO0B7NWNdiZ9HFRxI6t+cqSiWTZ+/KpWzs+yAzFVaRPTqhkB5fBp
3jUMnU5BC7d5fSZ8hQDv3HnPGjYFjS/oTjEzX2FWpJUAjS0wSnZ4a/GQ/hgpMV6DK5ME8n+AFs+M
yxx21a85ROendolf6UZwTYI97SOKwywcRZV+CPU/agvEuJLdBx7vN+abwdjReYFg/Am1/4k2HVRj
99Pn8qnwT98YlGWgZM7xo/CpYBpPvvn1o6rT28CjI9XDsJPc2r7XtuzMr+nj+NodtbfSZotFQubg
Ovnlq/DUe8VxehtpE5Edk93o0LfBPMlX6TIz5Ku+eWreDEZFyeZA/TxWzVv5A8FPcvVToXrIyKJq
S1tUeb5CxQ+nE0wLjl8CxwEn7Go/5leE5lV/bjaldUyW75QJWGz8mr/6kMKnX94RoxHpn7WbmXqr
Wu9JW8oJ0qE9ZaZdb2Ksfy+I5ZPk4BRP/OlWfsVUArwPaYvkXjH/q3Z7ak8UFGoH43ztoXorh0zf
EA1SX1BTjxICj9Hh4cBWofa3J96IN6me+hc2GCdDflXWdwX1AXFPcTBnia9sf5qb833ms8ly8fGP
1bBW/vS1D+0WFbyvShzAcNmuRRD2V6xwzs9EIVe8H/NrNvoDBHO4i09q5VOckOxuR+n7SsWA99Cg
lvBPhw5fbGJ+Ra7P/FQ5xJxCZ1bH7lSMyFvtQ9nS32CTjgfxAbJwVZHDRyR5ChXvjYfYPUuvCObI
24jqqNdI18jtyNZJ+iRt+lV4j82NcUfdp4+heZYRQNGU33gwet3UsM+FxMokZH0JjVup0LQHDC6f
ur4F04heTezW6y+jy5sZ9+BooAh7Og2j5ods1Ki6OIhgAwHbvEkTf6492jAqWB6oWF+YpDkV9HMo
O2jTGSp0H9k6nkaU3cjmUfUAO+JjGhxeunXaTrziPn2p2JPxRBZ3/aM58SpW2p3UG6YSwlF05O6U
XXEFA2PKBF7Ix8OqIZdPRAzX4p7sE6y/CNW04NQwPj9VjmZ6WkoQGnBe3HhGPiAZr+8iH9gu3n5J
N3q5E2Vv+NI/WBfvnuzZizmjRcoLr5G3a8fO3i3uT+otWvZhwR2IKQ7IHqI2ojk9u8rdNHoI9LKD
O2zPMuJR3sYC9LmXumpJAzsn2z9drV2qb/KL+tGd3IQCHNtICKuilkO3IuvnT/K2Q3q/swZVxcfr
MCFjm+T9EdWbDVveTA4P55zqIbHm8MV2ZXf58HPH+DbLnsFsP1tXPhDeFY2cAgBOEOSRv69QpHJH
PeapFd0C8/z3E6MG7PBLZ7qfJf4/Lf3LxGgo4Nr0gKRq/1MO+mViNDHAQYEzJ/9Bpua2jqjDIKwi
dstVwv51XoQkUZHTuUXDigXI/0mF32S3/qxS/7LbmvynAr+iNQMKFwTZ8GlIR1N3G2M30EoGkYTy
j0fPU/M0J9tS2jPWz+a5paVqIboRZ02xfC/v1UXo7MD8Oexrbp49dJHNALd8z1AA/HaTyE6jb5CG
T3IF5vNIMTfz8+aNCqB4weNja/ex2zByUGENaSF0XcgEj+JlI4q+6o4PrT+E9PSonMbh8uruwwud
0RIP4uUjf+LKCM5cy/do2rbJt+xKG1Yp3RTRU2Ydu1NsEtyadJ7wS30j0oHkb312w4vQZoy7QCgU
Yv6tjeGkYOj409n956V/P7tVqiyInb/VWn4N+wgEAbAlmdv9cJ4Scf1WhSG2oxk+fDbc618AFnox
UryxdIlbJq4R4X8AsJjmX3VQ9fdNp+izAi6/hH1dZWEgmHJxJ26a+C5Bo4Sip4vPMif25C2hG+ee
SmsVCTe96gFMNt1GwFZnnvHEcxWEr2TbTJ/7OXMNwKtF/q4jjPYv/b5eThPBhXnX411E6ZQQUeGE
jmCHgfpoAkL1NYWf3MBqONpBIjahYcpmIE54wbsTOfL6o70GL50/+OKm82ESt+KGKgOQRkU2DdCw
TTbljRYt0Yv2kJzag/agn9WzslN2y8OaFJde1exlpFBB2w20NeksSuY0pJge1Gs723TjeosAHM/0
qnibL9o1jtz8OL7RyfBJJCsHQUgd4WaQ7LoUJ/CXMaXY7V3+6jf5iRVNBYV8v70XbuoVrq65IRXu
Q+HLk2MczNLhSV6LUpDaYHx+64wn1mHdyn3hsmzh04/Fw33JkyRjT9Ytio6JxBEYp13hdyLvqayh
lV3um4u2XUZfuInEPMQag8ubNJfmgpmaRjDNhcfTzBM+eDhrNxq9Kw8czH7TPc0vit9etUNKlzR5
nyvPY3kAUkIsjZ4T/qXn6CGD92nfk4f5tT4H++JBOkoI3tpx2tEatvlmbPMtkvED3aNpbnNZdhAH
sWHL343HZQt3UdReedIeR43Sb9a6IALBR/s0nNTttOxj7OGpK9r1pUMAQr922qdiX1+QnGSm1023
Aci9VeflRT0EtUe3nIv0VTU2wVb72fvDXnyTrv8gG0Ai7tqdMAsYYlRuKQXoXDgrh+fdbrO7xY7+
BIXw88XSda7pMVRm3ngf6FRJdNb/D3fntdw4tmXbH7rogDf37cIS9BTlXxCSSgIBEN4SX98DWSdP
pek+N+q1QllZSkqkQIrA3mutOcf0k21nZ9CJOhhJOpvL4j3eSfQURT+7byFQFY/mIYe8lG/7D4QW
RXvH31Kw3Ok42TMMHK9bj74SxKHxOrzlx9Q+I99xRXegIE89RvfsqBJ6dYlfclvjtf4EOQlWis0e
h+6x/YiIyTW9x8fsrfcUOk8NrVO7ohS/uY62jo+mzTMHwRH7iI83SyNjgaM0O/V9wVQhguE/3rOA
USIbmbGNwDgAteNtX2bwLMzuV0tzMaO6z0HUINpwUUqhXro6XzHAl36TBjiWeNjEz/3Sr32dQ839
yzqijUHjxQqxPyyNrsStAix5IC4qftwCeVn6KhsF8VPrdX7vtKtrELsLIWfX04BBFvJUBehJPNBS
3NtCAbEc6OwZwfal/9a8pbO6NNx4eSLHpEP2B0ocjp2+737wGBTChQKhBiRNcUS38FCV0cJJvaVP
YdINzM7Vw/phdl7q7XVf3kfPFrQYEWKUcnPm9bw2AtFHqM1Torni16ERxPcltBMIbF7Lv5KQuWmY
GrwZsm3nPWW8J2BgOQI8uTpAOOTnDu9Im9kKgCmGDsvrzPaz2Pdbfau6UBo9g35/69y/w/sClxW5
x0/DeUItwSHuEfu6jTfY2K8dfpGT5w2eflDPSIYsdv/po3YyTvNaPRhgweI1pQEouyxQXYMJChdH
5wbADlg6DwsuzOtWgRmmfgpUTnWjVc+ab3lwzTYG79gR/s4UTIGwln31vBCwcGe7gsf7lJ/Pk4I1
wptSc7zSnWBiASYDwkdtmPr3Ec/ERmTj3N3F9ryZVxffBPFl2rIfO3uNpzJ73sSJYjllUAbzJj0s
ZDAuON4TXfgg8huUHqG2T6jMqBR5bMtZDiALIZPwykqBZ8DWg8nuRZzA0QrcDK//Ai0ZHg369lT6
yzmz5uTyFEhn6sF6jUMJod1Wp8dHnwy6V+UJHINJa5/v0RBv73s3fdMCfqEujlj3w3qYePddQn0z
TFyrXX3DdeQksb9/H7n20dY9A2/oAmP0CsubP5lAbaKn2+hf17Q5ze5sIIzbRe8gIq+AILlCCZS6
Mt8J/MarTlyv0ktYKD7Xr4azGJM25yBcPDfr7eiJL7fn6H1+qAVX3eCso3Q+Fqfq1LzGijfsuMDd
qtWwM98Vlo2LPT3UB8oPHuKfvNdiy4MXUxORu0CW/o97rb38217rt3v/NXIGKI/ohc2WgjCY/dS/
CglGzlBRcFD84E37a6sF0xbeNBY0gvp+0QqDxBbZa+FQk/4uSpZD+a2U+OnItV9Isr0s3uamadm2
HMYGPur15ivqXQOWcZb0dWbtUaAWB0iktzUBQqbKkGIH5DMbXUNfLcPcOqT9dqUh0bPDaFZ0vSqo
aLB+tOeLseK7p446Ow9ERr7+oN5pXXCbd0O1a+ddOm40WzccGaopJYqGT58gCY0x9WjuKV1GTsf+
oXmWT0CwMg5v3PBv7fKQbrPc0/B7NKtx3XWBLp4uYf6ls5di74fTS39lz0dJ1EObiG1GmtLw1Q7X
QLNeLCZ4CHgX6qSABjTitGFKJzma/MAf01r88sGfwEmYk8O7VgdiysbFG9SDyl6ypisV3KRNX/o9
BESX5ZrxWB3ED43p48y5shZKzqcCeGvXwBTxai4oxUpRA4MZn+FlTu4UAOaOZmWrR6HZzPU5TwOp
WOnyGR+b0qPAccLiXXy5vmt3BKxkEqZ7m2sxQwflgF8BA5/XwsNGcmTAz3mRBsmfhj8qo7djIV+1
jCRgL7oxmSxKUH019JMs2zxXXzSmWE/W18OfH+JtDSicYe0FEi0DwByprzG7On35/gAAp7uh/y7v
8tcoeiysEy2zmoPHzp5517NqbhvkyK4WpCa33pmWXdhacM2eStKmsqfqi43L10Sb5lWuVy2DDzY8
k854g91ukjkJdiPEeeBUBTis8Ei7i7oSBf92gf6w45JbAQDV36/4a1ccS/naQwd8RQCBOYlGXduF
w8gaC73wFlwf5+goc1PrmlwB5zshfPzDOa0uExOcMt8B6yBJAF0ziL9lq7J+W1f29gXjIgyS/pnN
Nfsh2BZ+tFWKDUiLsfQVhOkq1Mmno24/Ne2moGVTPRhIA6+rat8kjhNdFlIYeG8mwkCIwPwVpZ+/
108tU7FrYIXLxGuZIF35WCZUgm9CTi6Rp5s79vkwcmnDRajvRYDG1Vb86rbq2gzgAuz7R6GBn3F9
TgX6WCkjSCeD1kezNN1V8dqCoPiu7w1XvZsYV7YHOacThRcJK020Vw072l+QPKA7Yswj2vgcsXPT
tSPxwfJL6b16iH0ofkw+Fx4Qv1fBKXgFYICcEz89LZ+zGNO7a89dHNJ3nGzwfZyXxpo/8y2YaAQW
z0p8roJZZsS0YPAyJrnmXmR+djldLytEo4EsOcVnwuwHFsdlLfKeFJzE8mEUUrzsGKoWnzeSbj5v
5gm9WXzmFit1tXhlmgii3FYN9TpoteArYjBm4JuyxyeLWWTMJlFwefPEiKeImHF6NTQGD2LLuOFx
OeuPMUQ/vsq9/smrGiuMYiCbXABgfPLtqX5M/xegwG/JDbQ2f+sg/HrvvzoIqDB1Qq8087tY84f+
GMMkllKRDtrPwDE6CEiluBdCzyUv6yclFVAFfJmGqvxpzfw7HQQJ081v69qPz5xUlp9bCMkFSxjQ
+BmNUetNUuurxdGQPjVCFYKhOpXNe52ywZ72z4K1tsCwDE/aGTU+9rMq9tTJuwDgb7R3WVzL3YO2
AGwh78sYYmTcIVTd9uaGCl53KYIZsRjOZGDyWOwbVCIK0VKL6SLjwepQYbtlcDPjflQ4p/k8nC2f
mYLX4pT480PZxOv5SdN2Zuou+15lQ+jRRn4YGACBXg4qAKrvhr8AO9H1O4p7f19zHQZe88JKhfBl
2Ahsy7uNfuw2WXA3vI+wHYPIzYHzKvo6D9SC+iBG3ghRt1sZe65j+BVYG+P1UmFI29ZZ5F39m+QK
9v19bN/dfWjex2Bjy3FZqfQj1z8BEho/Jt41q2Yj7Kf3cgfzYV2uFQ5K84fmVFOrqzxSC2245Pv1
ULnTKRrEQ7SqvuIQlCF7fui9EKzxCLjpYoQI2PijvGA0Uwc8rc1y0HkQcmx4TBhKBSmXYcZuVDG9
m4fV283PwuLmjUAo1jWPHrl3kau/cI1i2EMLnd2/wLzMYrKH2J4hyzoNMQWBZ6dT4sxhfXofd4mH
Puxb2S2G0apbx9Q7CS/ZclgcibP0RbrDgqHOqLRo4i+oZ35visv+xmf04arYhhbT0OPonNJv+pIb
FTMQU+QWixAj543wbNjWMr0DD81xFe7MMS7FXOYsBdEC117UdWUD4toZdG8MjJWySsGBJ3wzlHMA
rSqfXXligJDd5Y4dkO5se10cB5Q3ULFiQEQbFlFPpfyAq+UIfEwowPjNnlqY3fMqhhkO4XiFQKfy
EkAzPI4FJ1zbPSFtQ+b0FB0U6tRyK7xaNxie0rq72u32ss9DXJqqZWcUYoaDVIz3EQDtNcZXRFY8
DPqnFqz2MQ6ajQlQmkM6QKzZXFzQxzwV9l72+wLGX9D7Liq5AlLrvtlKTTj7o7e8VzKPuRkTOo+2
3rezYlEwRWEWSKJD/BHPBZcXZWjLL2XoNrWTnUACH8rdlZoURLLlI+R10/tuq69JEVi3sx1vJEi3
5lrx9XVxz6A00NdRUMKnxV5NUABkd4Qyi01r8lWcYuWbGeBrdZO7i7od34b74cw7Zfv6+rpbkLm7
VzCr9ut764QXDsL3X7tQdVCSOdVhDMgUWyf2vFpeG8Hj3Sh45pEdTnAMtg22l84OMgfX0MV9jzey
l2zgwqPAdD7v/IMffpbBwKkLHnq3qNrYaDrLW532yZYeBb8UylOg0MupY/LunGnLofUK6VbWd/V+
3vI0gyJ0eR4ZShT2Yhc6H+Id7mI6oB23M+Hesgf3jM4rC1f0kn23nd0mbELDX2r9BVCeHiJOOGsf
su2x4GhLfpkGJqjqTUzNflc9VQrzBK4y70NIBsKxOXbHMRB3fVBw1pYOp3DkZg/CndDtvxHa9Zc+
DfIHVu+Aax19OhRfDHVrmilmCIWdDd9yMitreLgB9mJaAFieRM/csmdz8ItRzH5yAaHBQAHO94Aq
D9me3fW4QHCbP01P3XvDR/Kp5XiytL3frFS3o3Rfdm0X5sNmaHBKtO7SMJEQ3CG12+bfNHsLIF+7
ix+k0uX6Gb/y1MuH6YmLrw0OkStEgYUtW9Mw3vXLhWJ9QVU4rMzjsKE/56Csp4OyQG5xJCKg+SYE
WvpBAHjRhdGswBa8zkNprSydg2k9cOKQ1sUpvJwNkpusmvBQHTKPtzK/aiCO4HGtwEINaNpPR8HB
1+SFnLRI2iCIF6vKw1NE367jeryQxJcT68rCoLgH6cT7he6fikOqQa64NAyN0xXYME6q4uuCcdql
fVCfaQtET9G7nDnmE81Oh/4nrVADRzY27gcFqx/9zaWVwKdLm7Q9GwyH3Iy0v1faFdf4adgNAQ2K
7lVfJHmUXRv+W33rObRnnahEH00cygfBHVAaq7aq8y3f+q046U76is7FKzc3jvSpQg3AuOBETxLt
D+mzPaORg+W+01fmt0dlEExD4sa4fcNDqyuV8aldneIP4H8c+bCr4L5h4iRviePjqOizmE8YJGwa
HhwEjZYYS5ngqCvaL/VaAtNGDxMULXfge1vlvYmf+CR6Sj2OmNdpaf5KPL3rhn908rOKIrDfaNaW
AwNa/V4fzMrlxtg9n6WH+QHuNM3MivAmrzjpsJFx2WE5W4ZtyAPN1Ug9xArzhAbyg9r3A9sp8hWC
NLgXzZmDugKPyau00a57vQlu47HmRV/MUu25PtBX/CdvXHWk/4xYRUOmDSIzAfrf4SBb+e7Xjetv
9/5r40qgGNIkejzfrNvyv/sxJK7Dn1AUQ100/t86NX+1Y2QZNRMDX+zky2j3x8Eusa/EuML1kiGN
EfrzNyZfoEh+27b+dOTKL5Mvc6gzgiXHMewRC9StfCB71bvWSxgmzXy53qeXHHSEoLT2JBn4d4lO
taXZeBtF9M2d+Nyizisu7IHktVHixB4i0M5MfmRgGE15nMqjOt6nivTcxJ1/Fd/aho3frXCuyfmq
wQ8aV3lt1Nu6pdGrfWURqqemN2qvGdEXUtWL8awT4km7p48h9avzoUPCnyV7iwmHPJV7Zf5q5uSP
KK9BZAHBtMSzWdbw/oTuKRWbe9CmxNfcbidB1N+H2QwGRiacspYyO2Wt+DdyWGuNKI4S6TiqKehj
Zd74XTQ5YkW7e/xUR8wRPTskrLXTjKwxllucCIavm9XGQlYPopL2VVmt5R55pjB2+/qmP+b0/pB4
XdbE3K2tBXyaTaiZKrcbwaYTo0q5P7rxtdvl+vNErooiqIQgdfJnMsC3SIf4dBO7kykKD5ZB5AqY
v6i6bS+JvCQWdQ+tRYxCarI9NuAz6S10sj4lfBFdkV6CkFfM9UWAUYnwVFXiz7ZXdP82kWUqArDQ
ahTvmVhs86LW/TyP1sq8E2ICfWI20jftoVFN/1Lnd8BiImy2BoTVaZ0jXHi+KdDGK5O2UrsuWbST
7q4nXCSZb7uptl5K0nGIZJPF05ii5YUacVM2UR7bCkuueBUfokp+VKLymAyNZkvXAVlZmSJ8SZu1
qsOauFHstw/EKkjNMY6lJ4Fav64DvDREsWi2yQb0EqPn0gpPkUtHphuWyNnBqAtXnT+7y4Sfy/Bu
t8qTiRpWzFvQK9sR7pmEQKbUKN1TrssJXQasG+UNj7n1Zo5JIAnIjpvHSHm7pXfEuoGFJI/DIDbt
xsahWRd6hU1tKfBLpP8X7GcG7tWldZis8m72W4W6SRCdTLsruhx11UAPjDc33BHFT1rhJEkqL+11
DS0Fwz08Z4eSlR2POOmeUpDfMkqYOsQwk6e1bqXj/h97OcYahVQACxQaBKKruUj+p8vxRvq5j/A/
3fv75Ri0EiJTWV1iuy3rG538ex+BL+koSKGPSyQ56nir/q1E0PCDLurT714tLuLfgYp8SeICDflJ
hawGbf3vXI+1X5U2vx76IjD6UYmgSoV6U0qJbdnV64YnvXjMi32jr9R8g8BAPrnKQrzAg+xY5b2c
rgRIQ4z1GdkgGOWCiPV6J1ODfjCafOYNqMSLCLOG80O4Q/MhnsTgsiWoY1cmoTaiZ50OkbGvrgBu
7CoRFw9Xob2LOQk1lIh6aNa+RjTF5Um/7TIJiYPu1mKQbscTe9UHkAUX5JP5q0Q4k7G0F2RI5sOR
W5WnoXLRYVLKFgg9s5O0aSgZmX7DKXdbNrnJ2prd8TMdqX2XTi/+bld56h+ytfI+2/doM3lEaRXO
ZcgJyOfQIS2m1O/Ke3FG5niy6BiCjHULNBi4Gpn9j9Z2nr4EtBXMBDrLvlLXP7ZY02J/EO4qhaXq
jE8W5ARNWSDaEEViTDVUjy5BckLx8tySqTRRSSFK3an3ZhhlH2NtJ5tsD6ZEakhVOc+sP6RxgDMe
bWlcFOYK5Inptpqqe1VdYmvWlXKxs+6u7ZAGzBA3eq335P6tn0NgKLdr+ZITtJ3x5BKvh91LhsUG
9gQf/cOff4OP/dfn+Su1px7wwvEnex3ZdX8uwV/0cdiQt6hReXEpHKLsmAovvD4ttqrE4/uqeItz
zkTf0CEwJXqByuHAqwqHlm+7Qork8Ok8XxV7mmIS/WgpEUglrZaD+H4g1PMcYHHQ3u9V1tRQC0rA
J+ALUvVhJC2naBtg+bpvDsCVy4tXW+a+GF+53Hp9lgRyrN5JqQGpqH7U5T645gAg8uPUk1RTAsF+
BCPLnHvpMKju8agEA6XLUnzRZbG7z2xEpd8iIqOS0OBl7NiguxFb7sz9Bhjzcnectyy+aC8TWIC7
/FhwCV3L5iqtWnt4MwSmQ/e3LYhvj+294FbXQND31boDy+dN+pnMcVrSJa2zYs8pYSIWVmxOOVZv
HBjt2nxoPlTzKRZfzIckJfPv8sr0wqbkFeRNfpio3SiqTKJJMDSnp2h6TE+L86HD9oBxhBGAKbEG
nbNtRIB9IJ2kk7EzSHda2BRL5Z0/w/z2pMkbM0bwSfgUC3axKbrXqvJHfQjFDT9Lfop1sDGXk6oF
WvbYP+vnCK/K1eH1gcPo0pMOiTGpvogCY8SFX4s8D+qss0DjQ3Pb6z27/Q6TzR8IcFBxggNxMwoe
PEaQWtBRPF2pvHidmRjL79IZslkFEpVz3UMshLDUwWFCLbNYlaiiVkvNZFBZ71L6ZF7L2mtfDAe4
ujvmh26tvB5bwmoqnHAImBVfemhOXaAxDR+PXUVXB4r8gELEsoVoe70QpOTdhk2h+sfjzVoP+YZt
wOVZfmhfW8d6MCms0MQj1T5Ir8fj3V1401cTHayopkxVXjsZyFt5ks89ybaxnWeENbV+r3yY5EKt
Kg17VNIFvPFuBwPasbhW7Q+ae+tMuRPzg5CsHwhU2bf38bP1Kd5jXyFrSAhZ6CeFdFW7Xl1fFc1h
omFh+ROcJsOnQyh9oCRAZ2x1RS0HoKI24VXjhyHsTKXoG/APra8WvZf5Q3i5pH/gmsQdVfnWqfkH
g5KpZ9AXIrZjwQRtaP3HdX2rYDn/WWH4272/r+skqOIsgWps6KAbFh/I97E3ZRZLOvZuHfCxQY4q
4r/vdRbx64y2cVqrf6ar/mAsURdyo0IpCDhC/sZQ/jt1loKx5RcF7c+H/st4YOil9qJPpYKL+gIa
QDQYRYK+TwlfEGm0jfgkC2uGBXNtarfuroMPILUKjCrdN8OVTp5RonmXJws5XpdicBMaZTVLmuJf
Ed7WSb1KqoksLKXs/GiaNzeIv7MeYfnlUnwqqoIUTPIFiFYQxFNkClD3NVausShcuZTgL1Q5k2YS
lZZSI59YZS7zuROAnN9KFLoFiWQWIsG6a5igXlxdbfftlD2kmlC4KdkDxymRLfsSsSZHWvyKv925
DhrYcc7cLLdhlNrN6DeWCWh/8XAzDhBaGFkj7aV6YtpIBHtrqIEgjXgCIrhZkuQaM/uZqRbHwwRj
dt205ibNzHJnzNXjlJHQ0B3V4kzxgh6sm9yuuK4y+fWSZkFbRJum2VpMfvP5S8I5DiTfLudmJRJ7
ebuh4yJoaBCUwBqGjcHinSybnxvIh3xatzpl4CQ7isV/5r7OE+xvBogGYcKkSy7tWEl4t2+J5owx
CQpKpVHetJjsDMmZE9hF5A4UGXYUjbBqnkxpkH0oUrOYAzsu6V2MID6hd9Ru0rOpzUctT5Hl3JAH
xDWLmz6HptI8m2b1Gpea+KQqfjdFFFqKp8JpqggzmUiNyjsMhobhCXV5GCFJkTQFeOfGePUk9lY4
s4bkdxm+8WaEToFEcOB9MZISWAY+HMB5n+pv5dDBzaxifylhC7R1jekIhsL8pUNYpSKfG8WPBBeG
Qq51OuWT1zdGElrmOKwUrZX2ZcWkqlPgjqQ6cRbGe68zl8/YTCCYrMXobDZXF9GJTkyfZH3omkE+
sF70e5PIAVNIN3GbjI5sYlZNG1YuQ9/UF4UNz7X86OHvJrJo+JUx7qNW27dKJuG2umwINse9nSfC
66DlMt13kWAFU7zma3kmoWSUkUxeXwelujcg9CiTxcbkIj0oES15nLGmlB6arDy0UwXfKdkJKOy3
OTT/yXruluPvYFH2hmDa2pCWe3OCHqfcmgizhLCZq6FGIPCZXCRGZ9J9V5X7Xm6hb0ZNMGhiYdPM
2I8dxvCRmXit88r+Yyu5b2gNyPAItS34+KL2Hx0Te+m3xhpBAz/f+19XfNRMEm8YeIgaoNyfoIh8
SQVvSPDVn1FS4A3/fcVX+BJ+CIu2m/RtlPxXJafgTVwys1VJXyrDv8fWwNbx2xX/p0P/Rv75QVOu
TH1R6E2CzFKazpU+k+A+7gSBNv7YzHZlaPddZm4vLenU6W2Gqmsaj0rSaqHeEU1xi+pNUnXJupcM
knKgbz3PVbPvaiWFstZXa0gui9Golu61gSLwFnOOykmaheq8KtgvSTWDLIg281Qjp7pC0kFsUQnS
Wcwk2b1VldcowxIC9aVd5QyFBU2huAeFZaXxJ8B/6xTfJvUziQsdNG1tuWN6yTY9PZDJek0MWAGR
2dXhdYz0nJTRscOTcZcYNKvJoZB79dBfpo0QpTdfvH2288Wtby3osG3RlPuu3Y79Obpc10mrolkx
jDCpMhhtYxOzs6ufaqkKci629kUTGPWK4C/kPjLhKCK8viaJU1yI17sOlFz7Vq7XvWz6lYjGqKy9
gRkG/b9gjG6HeIRYJ6EHG6p2PcG1a0z1bI3Ki8WpfZP1TZVL4cDiVrLrHkTEnHqu3uy8pNArVIa0
xvA0XfBFmqBRyv6xba7PN7UPJ5GYHS1az0n90Jnp1qyviEmInyKr9SJB+cj1u5rCAthBszSn3Nq0
vKbmuXaZEo4zm9lSHv643ZgYDQCLmkkkW/qS4C+wern3/09maLMxyZYUdlcCNVsxgUNSxYEC4ViL
Za/UFSeeQJRH6sSuAB2R1h41oXmDdmwXQy2spYt08xTFPIyx+GCxZLWEFA09JZCW6BdWHv76x16V
ljYLqRVYSBS8xpJqsl3739v9Gyn4aR/6P937+z5UY9uoQTAzVfajQL1/2IfSX0KYyZbsXzggfub3
fShNJFnksoPrRpF/5v9r/yUvokuuSnigsZ39LaeL/ov68pcj15bBwo/tJWU0RiO+SFVYjbc6gYFl
0XKeGkDL2yZrkPsJugnCm6jquXdVnTSySzIDlrqVSFX0eFirMhj7Hs5OcTDiFzBluVTvK/00wxpB
pWWJ5pcxtqJrxuMp700mU/Ij72RgX+0Wr8/V7SITuH09vo/J9FlNDH8H8xyJjac3bVDPlm/k5Skp
qqBK0eBJSCquDTD8B3Fuw6LOmH9a5hzcVKpVKQV/OQp1MKULN6YA83MZh7PW5ueomekHzdzez8bu
mulhVVcy0eZjWuzMXj+3zUT8+qSQRfqPPQuWtZkSzAAyhX3e+JYT87+fBXv5//10FvxP9/5rbWZr
TK+LHwB+GIXVv6uxZW3Gqs9yKSNE/tnkj7XSQMeFLPqbZ/HHlZnTAyUXy/k3H9jfMvlzAL+vzD88
ba4AP58E5TXJ8kiK5HB8NNfNfXU/bKvwSiritnwr8ONLAUZ9EfcJ8EYgolQwr+Zr9oWYSiZ2lQzo
+wHsRaC5abCQOSgQntKdBpOkRIZZQ8W357OwadCByeBogAbQMRzXC5cX+9bHZYsgDGZv70WvKMUO
80EKS5JWS08DyGF9A3UQnHsQoPIq9/2mwDATc7vuCZt+HT+qJ3UnHVhcYsKmHzoqG9UTTzj/JaIr
ri6lDkpPoAElOcWDPX5Jzzpr0Fv7JcCJ/2gf67f2MX1p94noVMdoPdxfCHS+z1fdsXpRXGBfG7La
HJoym3ylbKX7235xV7VI/PGpP3EmtxOZ20zFejdZk1q4uZyHJ5LWcHLQxA0u5iIPM1PvogXJZ/6J
dAIps4AtCj7t2brTX4TUSWipMkThFG2dSnKiF2tvvlASmi8ZHCUzRMyD/iGqbCXF5SHcDU/ZJwQt
JCMd1WlwOTNJo72Camna1EF1pp2brPPTzKQAJdt66YteD2w7EJrNSLq+WcwWEYu2vXmzS7MKbQ2d
Tv6/CMnMN2lroOihWUPPGx0XGqqFkozh/RnRFaizRcXVIemR6LHdl3sIZT6ZcB4NeUdE9SWvZ78I
YWihMjI+ZEDIX0sCdIXeqEf8Mj/33uwvHzq6GcBc1xBs18KBltfWgZ9l8WsSzvE+2pkngNTJ28KH
BikLiRlxH9Zxd34W19U22fcLUjreX8MFYt17hDjjQeq/chxsvRRYBA5DMktsEyzE24ik7H4Cor2k
UM++wTuuCs2gfWRiCWIaxRp8bbsKiQpCnwOOIjo9oy37+oOJl18/GnCfQfeoAe+i5VWgpx6yrfRp
lSNfkolVzVbiWnqOSG+R3AUpUT7OyLbqD04aneS0/i1FW26ruwtgJmHFz6ddvKUdJvjiwv2W10sS
+EjHA8nQFbJENdhz415zx/ro3wbOx/smd3gWEXCi1h7fTGBsNEzhS4U5WsScoHl2Pw2FLxCF1z5z
e1JeGBkg7RLtQaATDiR5pstcsKl1zNInZ09C1vvHzL/+6MlyjGD6Bm3nqi8pPIfIKQXATH6Dipnw
aqhcyYaeCp1D6VRiM1vd37+X+3tAZyH75LRcT6jfAFNFm2t3zMmcQ4RogIB0YtAhaNoWou8iBXpj
boiRynpjtJoYntntKImLy2Hsw0JAOWwgJOrQhKHZZ8INPOrhwriX4BxSv5+K9xHnGgGBqacs9aeT
jIi/eIcjTrsy3LXR/Ueag4pqJtmZwSHDDtu4M++lPZy2uxxRduHMkaOm7mW//bru4mMR7U3tjkEj
DGALg+lzuileyTx/FduVOK1lOJywoZ8yuGyA0YR1wXzEDEHFdfoHVgSa0pcSJ3UgSQ+FElqL6gR6
F6K9c5kxgIZngSa+0HlL4Cf6urzF9+YhOjAy2Bdvyrp7VL6Gx2I/PxZ3oHuuXDgS2A92fiTp9CXv
QiILt3yh2r9lx7fhsXnbRx+ib5IQrn6oH2nt1Mwutj0cZ4LDcTV5WQeyj9Z5D+IZFT+iSzT2qPFk
9GWvshHWRFu8zjhCaAGT2Xrm6ICjCa/Ca5fj7lJOwutiA+AsJAMcfwjQ6mdu0E5CEk5Y2k1gEQHt
9X7Esh5ehgd67Hq7bmjT0+APzOpkwoCpTvnW2EknbScSmXex5716D6RQCNQ/GANFY2DhR+P3SzPs
WKyEx/qDKkBklkTn72bTzhC0zXTSYy/mqk0fUPMnplMX2kLe+BydUROxKH1w4IQeDr4h2P07wvvK
I0qdcbdZcgSeBIhOC3oKkJBf9GFcjR3SvOTMp4jkE7/6RGVfonZbX8BQYUt8up7gQ0yf9Bb5s2ij
9FVzQkQ0HsT7id8+8rE3zQHitp+lsKAEi6Pw2hz7+zFMeGzJT1GSSb6KszMwkn1eceV5F7aNQseI
/g+Ajvz9BGJ15kHQ2eNAuas3Kty+/XAxbEk+19EGmJQQrcgGHgwvV7BtZpjDBm+svB6DS+reJE+B
MUYWlHBnSVhjg5j02DTIVNp9Hi2km+To7aZ/x/awM0bSg32xCJnmt0/MmODVKjgWUPPFdhrgY8An
rRy/WSdOBAVkpm966t4QAi1a8TQIbLkEE9epi+zOL/VmfqEZNuKJgxF7gW9VovXyCEHtDI+nFRGW
Q8Pt/WTCQwNOXRH5AtDHbnGX5uIyHuTfEgQRJv+sEKNdU486/+Qd58LPILSQXSf6e6bl/6Hu2mn3
v+44f7v397oLLZXJiN4yTCosfaEIfB/rW//FPpTINcILvwuwvpdd8DM0tqckjsN/pQqkWPs+1udL
3I7+QDfI81D1v5VHTo3325bzxyNn8vHzlrNtVWUig3YO8ZkRqEL7J2xccxfDWIzdRvAxCaS0xY2H
EZXwDVIOt7yMa3aN0ZHOffOsJNuhXfMlNnpXuhM9Zyb3TgHtY3SqQ+43SY9mjzz8hgZ88vsHqNBX
n+AC/hjv+e0U4R1qjWN2PULiiK8bZu6NFi7boDaQ2GtaPqE5MJiY6wMsIGRIxKLfIZM23lEcXBzw
G+2z8ADCp/d7dJhQEtTnmLSMsId6xxgX9VftxspC+K8te2AswYhdw6Ob+YYnxq50CnCvz0G3LlaR
Lx5qydV2cg/7H0kpqTs8Eg+TbBkQQN4X8g0eLgIGRLwC1a7/4L78CP4WJs4nv3Y5QuauNMFGuEE1
SMZTSuQHsziY8tcTTA+wOjNS9YUrxSaa7zBLdBX3ChvBy2qBx7MSa+cy9fk6mqaHf/J5yTlD7WXA
ewMm8//JQ/yda/Pbvf86L3He4B1dAs5+NKMylSOdiHMO5Lu+yG1+6IZw7oncxNksajIm1p9OSx6J
7opiyqCasQT9LbWNyCP9MpX76cBVLkc/tkNSa5yKSx3NFGbC6hJmXygYpyMEYOO5CuOWXkN4wweB
MD/bytG+MVdx82jcnkQHVvrN61uk7v2VfALymm2NfAzMdm9ddBCiwbvqH0LGrpQh182TMB4M78Ni
/6S4yUusDOxKkXmf64cJfwOWO0BTlo9JtHygxplaB58ozlHzXjBQPYajcBeFlE3RMe7dKKRoGlB1
GHaY1cDasS5y47CJQuFuJDTk4ut4Dd6pvfKHPJhWtoxn5YgYxhme8GVQSeWBPtoxGOc/jBIZffaZ
/zd3b9blqJV23f6hQw1Ezy0Cob5XKBQ3jFA09K1oBL/+m6Qry067Tr3Dt3Z6REaqRQjYez/PWnNt
hK06cWpxvBUnbsIKdrCNPa8x0n6zBV6QCzjyKDloOEG3vN3VHBV5VgM2Hc1Cvx4UUgpnIyX4wvLN
5aX6fP3bo9oFGykzd0S3pFuaYkfNVmTgVrbQkIHmCqtAe9MZWEkom+oGcweyGGdBtBO2ier6z4hV
7oItzZQF75KpdCXXExXbjnAcmr2h8zZGi6h+dCbduQWA89PldeBxddMOWBdUZj5whe6FkNiNZ7P3
2HNsiyrPW1YL7Ew+6IT0Hqu9gxfmbxLQuU46yPrBcvJPcPv+XE42HWA1VqzwNzEMsE1K60D5ZVe7
SXLgqb3Psjf98ru5qFzHr2eBuYCMCGajOo4MNui5Gr+eK84YPicmyvYaStgHpGaqsojLoftKB/rS
GFdYXWQOtd4GaTmlZAj0AxfFxrhnA7gLv9rE1SEQEhu2NAeav5dQUT2RIUTinEeQbQaahcOY0KLy
MVe4NCOUmqNUUCH3HdXWCRqafFA/TYrHVOIWAuS0gzJxntGeu5TS1VkP4HGJYN8t2/ZW0t5NrQcB
HcMxvHcrb6uCkSVp7MJt6nOZbMyFLMz5B2SNjYnBops2yLSWiRtKDr8FpHUCXxtsUVs2OCuYq8Hn
ZDYrKzbblaJvibYPyBMszaJV3Z2b4GaUV27Rz6q+Vicr3zhwGynmCSfJhJBM5lpf7YVtVRDGesmr
GTkmtqNb3+zDZiszf/QtO3HxKPMqfPBBmI9s2AlLUo7cOzRXItQ37NUVw+rc3Os3/dbcmyv3ekfv
qN+ir3E63axsSp+uvmBQgqnazIONsZX32nFyMz/Ns25PbmNU3NfTLbaMtPhQt+HedLckBb/n6qap
TuzXNrnXwrGRLs38MZl+Nxbr+wpCZPOds8iWptJ0hx4VtuLw0S/9Y8ucF5AwhNVd7G09dtSekirR
MwvhHGxElNh7okYoSbWNFQH29h26RVzDqlnl23iFyQcFwM4XhX+FNxKscEKddRreSxaUlJo4QzkW
mPeaNvcQR4KxV4H82tt66Pb6ebhh9hWQw2tOYf9jR8exag4NlYrmZBx3mEf+r1nranL7Zdb63579
c3RU/0X3gYSRscA/akel36et3IUQlWhQRRtntpM/jI8/JKcjQVX5aQH4z7RVZRqMxEWk+TmOjn8v
2O030+of0kn+vOk/uFl/6GGWkV+1wkCUEeR7EAbxy/AhuXpjoc149bWVhjSNSuOjs5E1pi/oH2X4
zy8VaW3LkkzgKXoL7bF+wlZ0YPE35DkNc0pDmT4Xs9Xr45v7c8g+qCVBqRIBoKBW/Oa1BGDLlKg4
1xaErU1Yt09riUi5HMUhikY6fFq/fKh2jjax8xdKhyQMRf67qu5SxIlUAw9oX/slbFavn0OJYO5c
bsIDoVrWcCdSixwtBmHGT/5noBW2SjdlPGLc0xDc9B9jtQQnlAfJ0gmElU6bglYGNJp2HKCecGIY
qdvHWFT6MZpexoEgxcxZX7WbyDUmh4nv8tOzv7CpuanbtQ6368do5qxRrDNGTP2v8FJfGdSp+TBO
FMWSj+NjKj1Fp3KjenZko6u9AiSD5g58cQaVIEWt6VPkm+jhpjVnQBLOuPR42uRrkM5NbpUf8ltQ
cpOzTkeucgo5Z7LsOtdY07hk+Dz6bk+O3MNSEHLy5TWY/6phE8JuASugvCKd6DSMQ7R826Hd5I28
qscVi2+6as/O1JGEkMcZW8CTKH/j5OBar0OW9pxsCoZgQ+Vh1l27K/76kUbAX2b0QZhAdw133/EJ
eR1ApXiX7pIDYCzsWs9N61/BMENcj6w+s9LZSJPBz+Dycm/xKUCvOCKyhT3L+xvZL7C7g01+fTKD
odTBVapIGZTmGdAkR37sKMZs+3hTzvtmNrlpW3URXB735Ms/hTtxJV0NWITiKNaDkXkXr+K9vwt7
88YV/2Ycyzt1grlwLiELDIA0WscEi3APvugUKVTbwDrAH6JICI2IaqFgTbhGOp8BrPLkItz6a/CG
yhRIlHR9jvnMU+VxChzDg9NNTpl0jYd1XTXkc05riJ2qPekWUCGIHfTHvyX8vHWJcBPtaPQmXauv
YiPc/J2/O3xHX8ZRvZV38yycITGc8xWctbt/lTbBOlhz/LrSAa13TjW4cZLoLads+kJOouJyqziu
D0mToD0+Gx+EIPy7L6ZNP0UBQ132A753eA/vk9tYNftE5Ih8aYTCFxyT7dc/9tpPl4t+FVqRUQrI
Oub/IBoov3aK/9uzf177R941US4sjX70tP7QIxuNYagOVSADeEhok/2iX2Gg4Aqv/ju685e1kYa4
USTAZiR3j9WMv6NY/G9MxD98cG3yp7WRmmllUAbtsHhlVRNvffmWk/rApV6dGdHCIwkBKk8I/lNc
mNgSaSaUwxsqFquSLJ7BT2HHykdlRirFcx78FPeG6yWnKiSkiFVVf2Km249ZfFNtgtzqGOw7okCx
ydK/jRb+0T9uBPXI40qPLEwNtTK/FOFRjy4NravkxF1qdJHUWdQsBSbJzHgXvLjdrgH6HpvBad77
Fy+1A89V5GVJo4M/jy0I5dBuF6ClgfTRUSJz3RpqR2Mcy6h3IAKhYh5Nn/6PlpQt1faEhQ6SOP59
85gTxnevMtfhJQNdEzlltJqF3Zkye+eD1OksY+C6uH3k6xoSY3xAoGnlxTh/p9aOYjhimYUTf04k
ts+1nznrruOcPDRwJfWDJ382vrDQL8PhgQa+nYq7+i1IXMQwQj7F+hq1NhV3Zc51TnZwpwK9CaEM
VqajrUav68EAFrYaLloxN1WbGR7+gh221eqQe7PhUg9uJ+BBfSQ7HSUzgEYQ1l/+q3d9gnpx9NLy
P1SoJ8H4xHTWrU0k7pfWZWjmNefVG/dQNuHSXD2t9qJSyNZc4vi0ytWkew+Geijf42yTLBGMu/lO
M2eghllh6ftkWSVbL19w8X3Gdn4qAXjzyYEPymS+GA7D06oGxGPX9LY+WFuv+YUQ59d2WUDGpILz
Cj4uhpZJEYjfakBQEwiyiOupR4GmLmBq5pZC/b5+J7TDHBGc+9b7Lld5f8y+M4mBn9YKE2cXNWRy
YYkIfOlolCfWauFORVFKoCDsJeI4mq2Qz4IvMIH/bLm2LCKTMcckaZHCy/+a+G4nf4GUcdH89dn/
vvihApCMUejyS6l21AaAneVSIxowWn+Z80Jy0XSJ6xpusB8V3l9KtcjKKfxSuPqtivs3rnv6eFn7
w5SXK7YsU0FGQDiCZfnr15KQ11SDlKAMX6SFdBw0EEPZhIhI2ohpB5xERrhWZwYHGbKUOiex4kGz
UU1EaCyBo8X+5J4oLGRzzC8aNaVusmh06qnqh1d9h6qwD6C5EkMzjzyuGHYiHEKfBq/2mWUwEeR4
FrEIWXuRvmoqlvOp/tiokSktk+hhukBqp4mXNRZ166qwknioZ7XWcDaY6fUxYX7dtj00ROrhhGYI
E2LmHwqc/HbVGcaZ1ULkDKOHKR2OD48ZHEuPWepnzBHpkk9SH/XbcPH9qCQyS963vmLJRVZBIUzm
pfxYhI8B08VDewu9/MtjRhdm6lvdBuJUiF8C1WmxV8NQq+IP5akj9PwnQ8LBeAPS0ziI/w9x2Way
/2W5+NuU4ddn/z5lQEILI1wdGc2K+MflokmcHKhvVRmNir/VTH/vcozYcNlQVRX5FfSkP546uozF
0lRZLtIH0f6WeVGRxy7Gr+cOc6X/bDpc51/PHd1sMtNM6JFKvRWVoStDyCqfmKc5tB4j3hcpQRjP
276k0IQJEB9zVq9B8MYmTJUfkc41K0A3GSOIi5MIrZI4hNipTvDCzWuxy7jD6jaUmgo7gQn0mqzl
j2itbfwXIijI28YDtqte6Ypob+2HBKOv/ojkqbzT3h5oPRi+TIv/R+Cf9kZMRTw5BwwnpGpQEHTH
50x2LBV5SDtTy0W05kfrH1HYqCfqiNP0u4TgDKOZrsQYxl3NOWPBBYaL0uFmFDjjY6AL0o7hfetX
bdMtzTXPJ/5iSUA0eOgVLXxYo0Bc3N9oxvGSgOuRtyOv6L1sCLLQyVoWsDMgAsA9sdKvNGxk+jiU
61atMQZIBDWC4WkgnDvtapoHJZinS7IoOKep9L2lS4Oc4QPJzvKKJg5d/uQ8sOolTSN+zutizksX
4HtLB7G8fi9O6bLY9RfzXhL5gVv0UJ2eLMnZTlAcOwOhE7DeO339dNxUCWdexrfSIVOY5odilx7M
+0gtoS7KHUR3l4R3AHynLIlQAb+B2+8piG3lo3yU9pgB9+ZxrFWnX88rNKgNl0y7uTxcfJfdpXxa
KQyhcoNgiFw1wILzcKsjkAm3PkoaoIaEn4cvP4L9aAqfKptF2YqwcF9eVeXy8ZzGS3ZbToCGv/AJ
N5+Gykc5rrWefFxccSCVWc4mj3XCYoi76b8How4g8qxmAhSmi3ekVFPzUE5P1AQtmekv9J0Q77LL
SRuf+9Gbyrqui+hSE9fC8nlMyDDFQ5IM0+Rbpz/cTb4x5dMOWzQGOBQwq8QJE1isKfOKedCwBDVP
DIVMtBnI53xBEoW2LelJc1zeTRwl2tVgAeytjPmlRBeBBmOwps2Z2cxRtIxVOlPmJeAOaR444k4P
SEpfspwPqXSCGrVY4D5hsfAbBD7FnLWgDEqHWAyOkSmzMRpg2jV7cLTilVCsGNLDpYUaW0Etjjl3
mZUFzoNjT1/CzA9oqsm8XMA6HT/I5vlVQ3brDEuPnRP23jfC0dovRkNuLd4I1KDnxksyk4vdsiZN
Y/wHPhwgwWw78hYo3S6vFGu7yoXTTJ7FQUYyRo2BI2yWveU7si6Gzkm7PY/9x44jY/UNEwwlR5SU
TG7+j1Bkaf7LOPLfnv1zHKG2qGtc78GSyOpvvbef3XL1X4aG3wJvxH/u+jmOUFtk+oVykrngn6Zg
3CUqaDQVypk/Rqa/s/QEwffrOPLnTR9VAn9syzX9s2iANJQL7dlYyTkoMB28Ko+1NFn2yDLjEyDL
5+vwYZ46qKy+Q+dmRx1SSV29OynxyX9vDdc8GY+j0k8B2/foGQlHVBx+8Ygtp1vQvJvdqZanHTme
wmMpUxvJt/GLt1F3ef6Jnz5KZtgSBvkzIqLuLQZBN0vWAZOht37K3QOAnZj8NH2e6HO891RE29dR
eEnqJKVL7XH04ZmZaTsNygNP44H8b9IJ94/CczYSaQnNeaCDC6bdZJn3u8h/nwDJpxaYt5dYejh6
7QZURg2cRejqQvPEz2c1f3xnO5zw6dMSpZnKevUu9W5JZiA/pw+sb50TH7TnOTvREXmiYZrxP5b7
ADvaUgSkuqN2SgW1lZyxUOrAlsWrBycKwp+YEE+KihvwJ0OQvx7rq4SDzquCtZX1uOT+aPhPYwKW
MJgr/qmcninDclv5nLbZa8fCkXymEhjKonSTmWTAkllmJxRuxnizSKwTmYPa+CqozsPlMN6avj0I
vnw44Agm3pIvsp/6qa3By8DInsyazTgjiJfxIX1LTvGSgq98xa0+mfc5btxpX7sgt07+Yl04/rpe
9vuit5UzhdJ41W0DZH4oWysUZJql0rmjbnsqD80bSQMPtzrlbxNCFOYsHk/FTiaBhEEyK+ZsJi+d
7JBGzLPdoyfT9VMLLxWxRp1dQBRICGY9iR8ZgHq6kPCEm2mSbwF2K779XNaeIzGXB8DnOUHqGFCw
odanu1AYwWOkQ5yVz+xagd9H8qdvEbeOpeAYSZNF25QVRUMIK2gRZuB8wzgT5xSv3fLi85NB8e15
H4V9e6rXpV1bV43mI382IXOllQnia7/nVheqG4QuuGeomFM7JKyBFbU1omeR2wPeU5GTLLrXq5y6
o2LPQhK3ydfOME0XEPg9S10+U3uZplOpsquXCejyDhAZe3mxp+SMfA3P/WOG4FHeZPPJVtrX86+n
dfwyjyNskXyYDcdnR9Vi2XzJ+YLjHfibPitHBCEiTm3ZOeB4khniVQSyxbrOd+NYb6QOUo0Uee0r
gxFaVq+zk9oxaaRb2VnNLTmw32KiiO3mxXCBItpj3K9xgJP5DRqzsl7HbDJORk211N2PW9JoQeQv
OuinJavu2GufsTs3MM1mdCvMk9wBW+RwYAYCRxalreNJq1EfjA6Ub8Lt4lWpQdrrwP+UfgXFIvj2
zfdWCneeBJTw0VFQodMJyi9QXrF3AheepWJBYJaIo//4lCuKXDV5FRJ4Yayq4rT/RAooLYwznTbY
fbqjb0OXZsKJb5ikd5gLTKaS2QOJcrgaIAW29qtp3c8hcMN3gIoUeU1rt2jhNMM9INwRdJ1hcyDR
SbiLN6SHQP7b5ahulCgwgZbH8/6wuYTyHcYLlDoE6MibZKUDzdTOSBOLlb4VpmcMwJyewLVttiLZ
la58hwAHUK7fhe7XulnfbmOMLVUYayTsJ9fQfY5/zwZu2w9TJJXXIxMp8uJKazdCOVNmkjsO+8VX
OPVdZmRTwgbeB4gANfyyh73/2O9JV+G4dVPYi+MfLF7zUVKu2B8f69bSQP9/rccICW+2NjhUf+OE
ArB/wJ/rmAXBwJNgE+DBPeGQ5RGYVmbaztHoxG4j9/OkTsV1b5OrKwGuL5bvhG0RVnB7Tt/n9N1t
evy3bHq6dHZ6VpcdURaivb2NoskOfSItYvreZusIt4LcOuwmX1zr6UTtwx3Na+Z0yI0UD5awZd5I
lQ3IVBuVlTEzbkh51xoYgzl7xvvwBNXCLqbGKpkbpDO893Z5TvcQCNyx+EUevCyt1GzXZyt6bklw
9N/HYYihjthp/fQkZFDEhWDoCPS7alro2uYZQPpnrGHyOKBxKKLPEP1iVhffyoSI3nWLIOMka/t0
8OZSAVAbJ49kkhmXUOOLVfJvp3K8hagcP4T12LnA7c04NutIuhmlsIa+YKaWk77GuWOF5aGG+O+E
YB48J/Y2D3PXDUgwqDBi78kXLABxamPYk8YwCqn5NtGpxXK3lrtNT2AdQaCraElm6Sq7mHsyTGkg
lSvcjnedJFfxSDp4vpeQgnN6n9+3PgEYrYEVfNp6y02UbGVBdUGCYDNfNWbnFG6U3b2BoOBwhpMR
7fVMuv9j54xUDzSoBbo68g4QVU1Y7P//W3rW6l8qdn959s85I3otWhWarkn/yWn6OWc0qc1JlMr+
XbX7tV0xBgdg3VF/iLzGu35XWKqSSfkBJ55hwA37WwllZCYwJ/y19vDLpv+5VW12caSnSSUudH1O
ViXlKD97FLjQBTQ7/dZT0FyLT8ukLVyvGVZ4DL4Ypjv4KiS6YYKD5GjYxYSpw0YYyaywfAunf/fF
XUBZK94i8lrkobRSEovnA+3akAT93YWtXRjvQzwzzH3/qGw534kCSBVHqOYIgV+EXfout/DWfRI3
VfnrFVIeTXwHD8ewR5gziWklx/kn53exNvWL3HD2CXtl4mImKQsElHeZtm48z7ct42NNxbyfCR9o
K1eC+lm3VrB5bNsFl1uQt4RC58jLAiuUz/Jr113SDpho+TXMH9KMwW9yp5cMPoB5HW1vhGYomHzL
2MMvUG7eZwqwt97TrzC8ufGpCAv1KFer8c/AHDuYFVceYIVfIcM8DfEjL5AVy/auo+yKKDaQPXpn
DpLE5+c83wh0avAduGjE0o20H8Vp3s24pW78FcjvUfraXicKSrSQZXBneWa28RbeLdSmzx4zjjCX
8jUSNJRVhCUcGzoo6YXHDci+6EAxt+ZV0wsiKp3JS2SeNXXfXsGw9h+TZi8/Voq6VxAV1biGjFub
cvksnDFynhiF6KOoGLGarbc3bjyVORfvh6Qr/oqMg3HDLkI/v8K4jzzMg/C78Pk0vDkPLMgXXyAH
WyhkCqW2ZCB42if0f7eOSNanscBSobw22HSEzXPYwWKYibNoG58jzXLU5fCdbI2P4MgIw8iVcDvU
DWRfQjDFXfH9YDmCGBbwAIGqOItewzNXYptUuwmKQadgMJVsAUFhPB+MUc7FW2TvozSMwIpzxzyY
Z7XGVPngSh+arrfD3rHthy3582rvCJo6VdkQXr2q751GpfY0SDfp1Y+LuYHtY9wYLtfnOnN5AJ+i
einXwmG0boSqky+Gb7Z1+H461Utd7BvfZYuqF6WfBeI8X/icOtRAvNOTrCM8Jmyr8ZEky4e3Mzrd
1voZr6jUy7R+9Zj4ImwTUY/Z/K19qMmpBXIbVgdJ/g40orRetA/2pR4tJsJeXnIT3uZWnYVn3i48
o5bjpnxxw0TNW8VntZg4JWkEJAwRK8Kbmhf2T46MKxvejI84Xpu90zcuT8zeb2xLMryRDSQh+WA8
puBk3NkQduUjsIkrIlMKqwnJS8RfApjiNmlZlC+GJS99THrNXVR2Q3cwzZeG6Cl6RR7owHny1d29
x8rMZ4MQ2N1Vz9dBvJWCWxyfxRG3Ph1E0TWlZI1GbUATWEcfUchULbnrKGPq5F6ATJ60c8+/QaIy
m5sfsxjd9DmW2lsz95xRfjb+REg+Fz6hHloyzSwdfwXxSRjQMRtNLpFI4/C59ge7bufZZCXCHYb1
KAMqxFPH/07wVRIde42+qPaPs5Z/tg+W4jkDm0hpHQn0/x40t+Jfevx/efbvbS4orlTd/w0e+oMt
wZig7xrd55hgfxv/fneDKzgWJFhGEsWZH8GevwyaJk3+Pzzrb/S66J79ZdAcXbi41HkffLfyaFv4
g74rN/F108jSFmmvJk8n6yfoYlLcbI3uoW5Jy5x6/BAggNbiSf+S1eaEIMBaE/cPX6yQj0zCai+3
LSv8oMGx1wmoXdpcQ57SBMbDzpUYy6QhNxmhW1GxFWpf/BB9QfhBRagLknCeIpVwWa/kU1c3wz17
wAAvKlOchpUmnT1FPipCURzM0CN3TS6jaalTzPC8KJjnRVzsiyyDB1GHtb6bYK53QkFydDVSpt7w
RHoZ+9DO5AlY50dYonGRG5ZqZq4s0c+REC30TfgeGYmOPydMi1Xsm2ZFxguNhFqJ+95qqyHQbKpR
QUxESEWMjFCJ3XeVD1po502LACmostoxCrHyZ9VDMIddqwzFcxvGWfatp0aybKO6WqhQkhZtXl0n
IFtfxSxhVGpCuKlNnWfrwmu1L8HPMnNbRFqMNDMgomboM93yjUf3nongnjyvU9/DRCu+npCMK1uI
PdKAiiQ/wB0IiZFEY1p4kres4rT2mAIV+lwYRGUxeYrDTauVMS0mCr1pU0l01pmZ1TuFsIiyCENs
ZUNFQF/zwMJXdS0D5dAmZ6E1bkHLSrrKEuFsZGKyqUwZuiC9mV6S7kUsUpwolG0Rpsu+bOaKSJKF
4cNzawigE3izZKgcBRGGp7c7BZ16o+CBrYJP0VAlQpqSr0Dy3UzMlmbcXGWlC2EKAspDnqcN5MBA
dgsa1hoKGZZsr/jAfKaCfc28B7U1WXcylczK0rxk8WPfCc22MbqnBYp4JqUKX2XfL5K0INhBR20i
+6QVPOtmJmT0iJT6+eXLaEMm2iudbC6c0Iep1IdYs0V9bHfE46P0UnVCT4L3//BQumjPuodi8hBP
E/FZ4lKF1HqdxB3zvCoXXoXEF09tWyp7BVLtKZUnyt6fSFJoqYOUnfI0QcOVyRh/vBjf8tMD/Vsy
T4pKRogo1h77pBfo5DZBRcA2M+t12UmnMMwcL8obSw2UQ5YLuyylJxu05aozJ8/9JGo0ctz6R3vQ
4uAjbYZq1WSRcs8bvdgNjaFcar9jhMvCvWYkBUg/dJK+KsfIuJ+S/MRSKMg1kCi51WGG6uFHX/sm
575R5vc+JMskoXvsPjSpwqaXeO0+0cvnKZHqYd+Wkpgdss6nR1Alhjzl0gHOXAwDCJVcAbONmSDs
qfShP6iPpmUZaahePvOFZ5TY/58RGqk+eIaxECbmkLPT4TBVbUPty8h99exPWsx3en0udAa9TPnu
nj31VplaDZ8a6iQJrVXWe7dUiSuKACLdiBx4ohgp4jw14WWVRRIeYu9RHBWYTefE0N8Tg4SASXpO
VJUo7AggT5aU5VRVPbdKc4z+RS1M+4dWkRtkFvAFzfSU652MN0PILimt1GnZS2uSXHt01WZJXViZ
VOksxE8m/6NbFooo49ohcmcyuur+5/JzpZ/+3LL4y7N/Lj+1fwFIGZvXXMp+dB9+V0prI9+PgDrN
pMn9YyH5R67KCHXXgU38pP3+XH7SskDggbsPOgVfFz2GvzGSTlit/rL8pGXx66b/iSnhJz0GxFar
F2oeyEutJqIsrAbSoiA+ils6KuRiNwVX5U5PwmUWY3tW9Um7DVWvWVRcGghe8FigKHUlWyHejw5d
2rMe7KCKDiDkeuvZUW9Dfhplz3kc1Wsxwbcu6lvFVz8j0G/2MIm2aqtMHlbxVFjDdZ0XwFlAMrMI
qid594I4uFH7tOOeFm7aMkjXxXXS+WtjaF98abJ5+J/PIHHMPMNSF6FCgU9ArbWj4mKk6qzCV52o
L+jO3cisD1lDQ8OXd14QLh9CrrsTj4qUWZbfZvpQYLDSQazDSeYYfk2okdiQs53w2F6ke6q2cNnC
JCFr1OCOuq/fNQ92gTrMG/zdSmu6T7i8CG8i28zTV6Gq82Ov9yAh6lK9VolAJCd6lt4gP+4Rd4tn
lVLYK0zKwKk8jlh5MTgAY5S1anpPu6XZ3TXcHqYTmUa4BtFNyURtS3RUx14pz31hbqNnztpf6kFh
mSPoo3zOai6OVESWUtOh2mVy0iiacBdKSbBz3DYvZtjPdHMQ6c79k/UueGXHGSTcNASo/7Pm9CeY
0g+9y5+e/fOkN/5lcEqP091/F51+P+mNfzGrZoqgKCOq7VeODDIwScZ1yAT6t1iFn+e8/C+uBgho
8E7pP1gzf+ucpwX760n/p00nwfzX6XOnGY0n9XG/aD9qfSHvjDf/Jce6m9hP2h8YdXEHGqfnY4le
RN6hzs7PxgZ/LuFDxFgl26e50TaS64kH443eNz16n7LznFwwBVu/lWUAzayIyQY3oSGRDjVIa9of
O3kXGS4c8Po17B30L9k2YjUMTGG8s0WNamtv9Ws+OYcvFcCyWf5No+uQHjKEoFMkmv5LqWLvq6eE
u051w3mqNuvIDk8x7Tjyc8plir7V6Bx5lyVb5Vo8OTPt6C39NjDsXpK1TtL4abKLHs4D+cTY+oKX
Qp03YC/Q1QDkTeOW2KqGAJLqle1pZ3yg3zZSL231pG0Q3fBEcs8P0br90BD4vxioZXhYj9W+H+8h
A7Sys36bo9SYVXY7sfktfazZhe0HRuhuKe+etYv8hq0oEOMhAepJCCANYc5j2CHqSTzE35MdPy0g
55NTd+gO8vmBrGR0TpnrnHYT7IloKpkraOa7jPLaFeWc0H+G5HIhyrnGy3IKx20KsDskRaxG5Lqd
FEh4abc+LdzV6qremb1AUFd1G9zSQNH7A4mh1xTNLvpFApH9BePYvEinCPoLHhZcDpND8PJUCAZw
WnVFjHfcXRGXSDvmnRX08KURLFnOINMpdiBoUPUVtpShs5FKvA4uNzxeEbvWZApLi+SKckVZFJbg
Ev8mLY2PztuJFbTrZdlaxbsaz2PVAY/8Ihz8M3WpJWH0L5QjysWA25uYLQTbwTT0uMxhx9ZOYvSZ
7EzHm4+Zb6MX5oluA+o4SWV2sWs2bFm8HBO/WguWMhUhZYYruwCoOc123cXAABcHJ/+5QauUv2kj
JXvak81gQV5lJ8/S5cCKbMq9fFaUXw/1pJoz3Od8rgY7yJpTZJKOuiYwQ4h7+s5hzs/Bq+eL7iKk
m/zgPxe41rk1PYB+qQFo8FJIkfSlFtN8dbsvVhI73qE48bpJtx94dHYPsfWWxZHnyeR8JvqGEhov
e0XYRP83JPFpr5zGXYDmJ+ihty7pbC916O7GFs0xaiGlIQHEFvfsfR6TkSUPxENdKeQQ4epHEcSN
UEOg7S2DYaFvuKl8NSFW0DWErz7CieCN86+EzIwlLnwldvK37qLf1Xv3hfLt4fIhWHhzF2ooeS5T
WW1rtFbtjmakAPnFBc3i+CTKOzmpfJSpphwdPFMi8+1QnHgLdnMxHjJhsu9Umx3KYSVfofXSpyNS
T7jxSj0TdkFj1J+qV3ZOs+E2Aud27Q911yYHxW7SAPOW8El61E648IESWwitUZzq4bXOX1IMXiVL
WJfDmOOazy3t9OfuYT8+sJWSXejbQbZijyCCDeITkEPl+Eha+v/YV8mnJ+2IbI1TtSk24p3YTnqX
JHxeyNu0Pw+fsBAgSc0rZBrxLrYvS/5zbts1Hsfpl45662pYWxzcFpw6ytEUhYWj+Cq9YtshZIBi
GtJ6iqKBPanXfWWXWJ3wK9jZd0KxlNxOrsSHp4vkyIXWsTI4DXAArKNF7WauPzMX0Wb0NAn2Sblr
SJdwXpPUqpf0q6KVWG8eoVsRPx9Z2xtuTwsADW1RwrEtrqsWfXb+gGy2loL7dNDikrSVWRpN9rEF
iQtqZu7xCWCbaub9nHx3NFcku9MbJK2egPmxL5bw+7gvdDu4jOZUrtzEpYpzNFUzqi9U32l4hjb6
rOn7GmA5KPgr9X0Cyp/kvEv2j1bnlDI+6BVAS6431T/lBcahUzWDfO/g6rPlvTdV6cOpi/SuMmOj
D69bZNBJ0/BIK+63ZFk7umQuyD3e2qrIc2c/ERtWL8lRoydbO4QkWu+VdancgD32iVXQwo7kJgv6
8M6onGyWzJysZHrgsmxRbbd0bRatLgF+J3HVW5fLJRo5SdvEcltL7KwvxBcgkaZIG7hVnSI0+y5c
b8LOGncM2g4GHNr71uuYQafzGSgb2SDyF/IPbhXaNr6CsiCLrLemHDfV+PLjNzCm48lbAy/815F3
ue7RQnIHlGcOyQ7LRU3zGb0iFDKufec7Wh863dT+5ZV6HK755kcg2rQmxZCNm0zf+RBMK2cn4376
7qyXx7KxDocT8bMcGRyRruneMmtvXq7bLVKG1fLwnYO15xsd6OHzOcZPou9IBBxjG+90T0hra1E1
vnzirXtOqdhCm7O++c5tZCdzmr7TwClGc3XiGlODgN8aKScIg2bKcEtdmLPVOlUw7ZP5mD2M/Sxz
OwJqg81wI1MUPt3oidOOj3s25YVxQji0zjlypZlov0d8OWMSGjkGOOkiOu4pPj5/Nh6fAduArGVJ
D3dOF9cZw9u4LrF9p8ShNcJ8gjX3jHjqKewq9muynQhOwkEzbgijdr9MLubiMQ9cw2HMRbdbfdSz
ZmlMNadcmZ8NNr/QHkm103l0GHJqFHPVX4z9YsD8LvV0zhng/Lvg/1F3Hk2SIuua/itjs+ca4ODA
YjahVerKLLHBqruqHOloR/z6eYg+ok/PtXPsLsfKjCJEZkaAi0+8IjmNaO8Fz8GZQiWLCk4bj95j
F29/NKeeBtb+FwR9/qR94k4Q5TBhjt0Pg3gYZmj9N+wgNsOP5hlw8BYo0Za84lJ/MMHP2UfOTP26
MvH4kw/R13jbnYJPQmx+/HiJYMqPv80nLIk2jmQ68IbzL3SJXl7UTla7gqWLv7kBNnNZf3X8Bbwa
1xcrBByZNvuYARMzKlg39rK5X80CvqC1m4FaYNoM0/0364zO1EPKXwBgyr/8h6B6smEOAJd8Wdvm
gbpYcB8PsFu3VPMYA4JY6AsNsQ0A2fbW35Bou/kHe48g3Pnbqs5Wbar7QANguufrIFrIokcNj4Xr
ffgN8nz2jlE2vwnQ0RaVFXpLDEHmLH/gh2KNWcczCgPYhjJMUAHHLrL4yNkuik15RrGALwvMc/sO
2g5RlhwHBQyfWVTWSb9KGM789PAECIMC4Pbxu7t+OXCgwMy+ARtl2WBtO1gO36k4ci2B1h3hq0ef
4u0vzS9g73wbwHC0K2bj6825cIsWXBxY6UdYU+mZdeIXGAE6Z2hUmaPtbpyP8Vzt3mFAbZC7mj9z
73aCFgoyWPjNfBTQnS7rpS+OaAQM7D5AWFcY7LqecnXhkqoCVmd0ZtxzQ+OrS2XpuHKZ0OV66k4/
ApR70ObYdXhvx3z+iA2PXeW4ft18Vx7aLSz7ndhjELabdyii096SqNHtUUPVx6/rvWXEMGk2v4gK
ty8oHwy/+V8RqTq7JT0fNB/57737zMh4j19pB7m8f8ubk72H+98WmJG1o7WzjlCWCbykPKJwABzF
Q/yqnmZwFgqg+PV9DfPx490mD6hIHjrYsxFziD1txeXyGf0tHhj+doXQrMMUKDzuh2jkgwfm1rzY
J/Nz3QeZuWyD60cbrvyBw///Ke/3H2Wqd2nXt+nv/Z+LVWBy5b+VAXjS/fc2rf6bn/l7duv9F1q/
ZKn4R/1NYurvmlWR/1+IATs+EsKoZZHFAnb4GwrXlwB0Pc8j8w1w0aDc9c/mEC0l0uUQVG/gUmeM
gv9ZevuvyS2mWw48qADldrSMIUWtFa8/9YbGpYhwoW7FtVt8/5oPPZCv3E72A/CTx6VK6T+uZ+3U
EE9s2npeLqVvd/ZuKUEFLaFwd9LyETYvTNlu/lQyeP4D1vG/9FA+V6nuu//zv52/sLT4cKuwrI1Q
O1KyIJJXNMifPlyPIWHvFf5wbYQqwV9Wsf0bPbVuM8RR+zKuB4hJ8952sZoBqb/1zHgOvMr7JTLn
UKNpAC0qGp7G1J6fLKTi/v3n8/A5/zMaxV1txITrw9Gh7hjCnPvXzwfyWmr8LVAUiBF+n3T9uUhE
d0wDbLGrvL9R9evTXRS3425RAbakTRI/ulnPghO35aubmRGB1gSWGI8qrKcWo6fLMOXmOnXBcK1i
63dHOtaxEj/sTKZmT6fp0szKv1luRmARuoYlc6Y/4vXwIBftqE8U+AcvHt9Kt7KPqQ5luBtVuxbi
TXTRsP8uxXq4n6Eklp3/w0X5S7nEXQfuqq0vPWaPg1n7v16UyLPCqBeOIedZ5K7yAa0N04JBVxw2
17yWQHO8pkcic2oelhrdgsxGQLVDTCaq8vkaSjAsYZDpXegOD2NnoPNUCbjKdDK7tWh8mppI7iYL
cdilkL9VXd4fp7RHcHfCb8OAP/D76pSpNMJ0A1cnVMKcsPrmVgahlFqUl67SL9mQoE9Tx/ZjUUGF
n2eqCJ0Yyk+ODped1Q4AKT10VN2pf6yc7syvnM9RTlEiS/qX7vOc1sF/GE3/T3GZC+c7IWpZ1NhW
z4O/jCYquG3vW31/yb3onOfkIf4AbSKylbo5kye4IJLEIqVHZY8trU2qBnG8Wg5Qltj/+7u48tL/
dWhTQQtXUxzJ6oSI+jr0/zT1cAZQbp4uSL65BbhjJ2sffHdG3XZVGtKBVI9l73QknlW31+I0BWPz
JCqBWWhsbpaqYBSvByDRs5cliCq6h7YfwvMSdQ9BU3knfDYGMmrVLzdpu8vNsXV9S6z9qKr5m3TA
NMZoFzTivbG8/GpV2pzqID6qwfeu98NgwK3v/vm4bfPsP1wF96/1/hCjEuBw3BZB39z7q7vD0Fim
q0TUXHzj34pBec9BUn9xsu8F3IQ29gmCk7o4TcKNTmUXoPdauMuqv7fY22mY/QfpxsHWqWhKTmm9
05keP4bh4EaAkuaWtTRIqqtQ7fgfPrjz39y+CDHEiAPjxrP/MpZUZwp2Hq+7BGNOuDvk8rDooaMT
3suHiCb90fdGAlhEPVOxWIe6RQ0oKZDxCyaM5JIs+m0xwrmmFd6a2Qx8VXXWsdDz+B/WeLFKK/xl
pEHDlQAZ18EG+vAv5dUk6t04nmLYbE3qbAILCZVsnmixxNCawr7K9pnjw3dfz5Qe/nY2ehkZOLCL
a4Wn7SZ3+uxHndWnxEnNeVjy+JRVlElb2/1Ii86/RbWLQKCFknVs+1d3GZfXpkQEQPeLeG3Lydrl
BbJiWeJRqUqD9mVH5dUiCexsYO+T4vLIyn/MRKe3YQgloS4cCg+9BWVQJhROh7r7KuzkgDVesEnN
2OMAApJdqflziaHNZZqjZC9wz8i1WY7VIhD5ipLxMBS9PExKV+iOjZCynDF5rZzsU+CU44Xrkmwj
HXTvTemfW+H8SsQSPtk1LOSYfv7GuJk6Wm4OnyWpovMoq8ts/PFsuSnM+rnGDruGvBgOtPWjutt7
0RwDc54w1rXFT208Nu2Erfdo66Q6G5ODme+U+WTxvm3f2OmRrnW2rQe7egyminq3rd1tIYHnqxoS
ghtYj304qqdQTOnFK9SrV5PMxRYVuVkgJl1Z3tc2SZODNwJi7Gru6aRT72qa3+ZAeW9e1YMPDyGW
6ND5VcTV9EpvzN/GUQoRLUx+9zqTXEvhfguW4jXR46/MOP67nZWoSjjM/3SmK13UdJ20Qz4aLJcO
pvtuaE2EOLVDiX1IMaft3AfbH+WhHYs3p/UpVWYAAJaYdD+ZvkRGiy8ih3/TyI+hs9BFi+qDkqsg
7aCehDTkSHEAw6F2qa9ieLSrJBCQpnYQhwHDHIu6Qk+e8VJSIJv7LHkZC/gdczJ8pvmXbCaAmCYr
ugerGkGJaRxQguExnxLrVGrzBmYxLOJrrXBqnOMUlSOGRg/uBL0Ie3kxcw5ERGhykDCaHu0GDHox
O/iLpKY406h+8pcKe5ix76h/gI1AEV3V1sFYQ3vLO/zDVOaWJ3v0vy3pKOAZanWRMUaAgV1WwMlw
sb3EiY4uS6mf0iibz1Nl9AWfI9ZoG7ZC3FkPuJrAHFnPKop9FTXPmowSvvJzCJDjGlqa4HEJKtJ2
/KmWQPtv3ZjHO3onKZmRV7VHN9c/rEbIl7yMHiyRjWwGHuSoVoAz+ttwHPR8MAoxKUdOVAZp/qAt
Uc2XhZUBYEFLV5HVeAyssyyHHxZtP/ZkUvB4JruZxk9OMmQPCy2TupDBVTFWMfqkTYgRjguUPiK/
mYPhWcnyFLaKi+jaLcUQRfbuDGl+FRhBirqHZW/732cXeotViffFB1dnaVsAnGfm+13zGNQaqX41
Dpd0PQyjDUWI5qg7+NnVG6FkcokvIo33nvKiX+vJ4tcwgwIsFKNBBr9ntCkvBGvJzRJxQZVeUXVe
f3pRjbMdZSk/BXrBgRABcWPAOIad7eFLMOndJJL01JsCxhNWOa8VzeN9UVtHZSXiHEezucxjYi5a
N9S1Kzw77ZHxXdVV8KwCjO77sXiyVCSf7wffT6gImXnBJ0dDyFpqZOFVGAI8aiGi2vW4FU2t9qL0
rnEl/XPtp0dHNC2U4TZbbm3mVtXuflq1V0Zcc3CWkJg9i/FlG8MXT4chheACiwDZgmD+x3NpWZVb
Z9HR0V3fcn+fPZSvgwfQujT10c6H6GleD2CLuosb1e9lUKDVcn8u7dJiN+OjtE90Fj111kS/R+WQ
2kIIGro1/YOo5+FjLMpHSyfRs+qt4cNCJtCbLGAndhm9WaBk7m+K8jp7Fi1w6PVH4qhSaBxCOrBj
4MCpXMGgoXMNxsW56hi+RQuhaBx88ZC1tUUz2ivyY9DhkJDKT9HoASKvjHt1c5L4fx+eueK/2zRx
nHciQA02Tov/Gp4l/dR7iW+X2B3pAg6HgRwDRkycPN3cjCCunUf01LLev/Wh7A/RuJYBmrZ7yhfV
PaWM/3oO58uITZ0bpuOL564q7czMt6DM5TEovNMQpvKp6mikyxY/8f/ZN6CrutozR/Yqt+TiNPWX
CCWbg8ZVAfG/lwyI4EfJBG5M9mi1oGvmNunJDerlpQoX5320Wrb0udyV/ozXrx9Dgr5ngI75AWDE
eQyciiGSpBL9Acp8tfZvSlEn6YbkHIZV8KgJPXf//gtg4vyXyIWvgIouH90O7/HLPaD/U4zcenqI
W8f3z2E/eZvFGoZPs5WFcHTS8rTIRe1lb+JHE9Ki8uzkIenxp6n61zS3+9cpoiVUivhJaqSHRAoe
G2u66Gnp8nkfLBXyPuu3uh/uL9gFZqmZC5syEiNQOoUiWxz5b8JFn0gl6iXvC//NK2360tobj/cX
/THsMENdd11n8t/yLkOs0xbdaZhCnGzx0/tGjotHRI7H1lR4+dEMSIoClVRXuR7uZ7We1VUvPapo
Rdkf0hB/4THMFVulSw5AbanV4t2dQ2hsSUPZMoAHkFIVoOyxm1Nih6R2EFGrkadsxmLedgHaUcaG
dq67uTzJ1r6NAvEKuoGNfo4x1sKaqMGhgNgfhqQTfLX78iz9MX0Pwgq5A4ibskowB2nd71Knyev9
MJq0PjQeRNw+6pNXDYtmF6tQk16mp1QvPnTgNtj6YUUGHkz+U0oNBqmh5FOsxPKRyKoT9CFpeyZg
GX4bs+l5sif1YXBGa4DvS/TejEYlYIEkA4EXZxgbppO2B4OmVFSTX870sUd1+WPxAyAEyTFJu1sk
ZiShckWsY9zkNq75aruexWDrzs5buF0W9OzXVe6+ji021e1Ywi4t+hldmPVQ6cC9lOthGCxqhvcn
MzN8G6cWyUAxvCaunp/uh9nM8xNwKO8oqSaAhPn7CztbWB3aW5iyxKN6vj+aXANzxSlKblDbv4pC
fjhFVB6j2LYpA8YAPZNuhcwQk13uB/OPMxuZko3yC5QEqplGue4JdlwPKavCjZsHb6wmKq8hOvr9
It3N396Utd1JJPMXkbjdk1u7zTmI2+/duj7dD20Qzo+RF7WXaq1VJGvp4n5Wrg8l2q4WWCpMZcyv
Mr2psu7o1AXd9X7WzjlRuOwvdWXkxi5De9/IBgGKUAH/d8dg2PWd05y8ZXy/P1dGA9CHuDBwimzV
naSsFQLGlv4MQvbIIvLq5Hb73o1OdXK63hyNbZC+rQmb51HMj2ISMbbqafrJwdY0lnb/e7ek2Exi
xIVJpl7O/dIgozYjatuuZz3A05e8gCuRl2u2oOR4osE5PUzZgPkp5jo6q20MgUrEwgy59VW283i9
n/Xrw/vZrBJa7DmuHH3Zs9PqAQBU0RSPge1gZB7hCn0/qNKTezP3NGP/8YKwEG1JQtGhYUmNr5kS
FDXKmYr/Wu2Tfhc+Bi5t0CIf5akyon/xMqLj3iwvESDXZCKmwwMFTkQbR9sp0zUhnJ3firpyIFSh
o+QRWb36jUhuoVKfF09Vr6qZ5A1k5TUrffKOOtLymjSO/6eD09rLxu9LvIRmN8TyxJPoKHkxhSMD
16QpP9lywXZT1rTWbBakwkCF+uPQ2FvVD+P5n0+Vk6iuTd78tGWLM7UzZ9jgQjOWblk9lqAzhhTG
eGs82MptKp5LVMJ3MmU97prQfi+CSewmx012Q1h+88H9Xvq00cegovakywE5xw5wi7M4z+ko9d4S
i95VfWt/NU7KcCO0SANB7b1avi9WCfHY86mlJOOCPC+MjWnqkjNZbnktph4Stv0w9VOGaKpC6saP
s+MUSBvknKH+Gon3qg26I26MyTXiQ0ROV5w7Ofn7aMQxd2zLY4Nf783SSFcXpYGZGZndVICm6bmH
rjsAjI6z/FnGQ/6MLaq65aK/AmqbQnSYeY5AnnZiNCAZs77vfnC7iz1Py0Mwp7gjOSwKjrUoZ1Oj
d7tx2yY73GdQ94/5VcQLipiYBt2fvx/+Ofnub0s947PB2WwF608NpV4t6te5+cc8hKIsm+T3Rvbi
OXBLJE3Dej5nslQPpCT1tsjKErzAiMdTOhW30QstQBf28/2Rnc63NgEmg6HdwrBunF0epsVnKIrf
mqZwEEBtog1bHibzDRoMvoI4NtGNGpvys0jVQ7b03fvCdngGWE1ZdbGLs1xSGj0rLlspjwAppWBp
/CK9gu8fHxqYfp2Q/DJpPLxU5Kr5id+43yGC55ZRf4vcpT46eZo+ua1AT74ofIKC5SDUTEc0t6fP
c1L8kmmobjOzeD+5zg7fPrCLLvzFRlTOL5lNL42nd61Wz2Rm7VHZiX6OZrd8zkyS3ZJpuLZRrACZ
ljCjkF5iSXbfPWvUF5ZgBBZCXI6VXwHqyb8leSx/uB2EusDz07ci6OyjXdNddtOGLW9ZlWXDngq7
YJabWW9xxfTex2LBz0c73cZIVQH3anCSQO9JVFFzuAcfQs/0nHz1dQ6KcOfllHlpeJgbibq5sS7+
7ez+nKwTb19Z5Jf/fKFJKu9Yxss87NrYTU/5rJOHglLkHwc7L8Rhcstd13K5VV7Vny09eN1hbpoZ
8j5FtnURTat2elDr4Y81dX2OmoGiQk+FxEmfwmypNRppjrcdPPehRYR5g5NgjeJx3c43f4rn2/3s
j4f+gMQGtqBA8INLUSjvlJTuPloLnVOPy3MdJkf2ML28tn4MXZxcLbRbZz93KTY0ThUe/vkV7t+o
ihf10OMyeh6z+NZDPtl0pUsbI6uaEvec/lsv/RQIXgQy0K5fVAuSzSTJuI+7AjjXjIirT08hdUfk
IdeDnrJ0507zS4Lt420pFoS2xh5j1TUnGorS35al6+8LuB/EnepaU+nZNxWhzDJ67e1+uMcp4Rqs
3B96s9ueF4XhWt7Fj0lonmovpZ6YmuZYZjWoi7UmFA6CaxqVH8Yz7vso7EsaRKvJkQWXLY1hneC4
R1jWvTbZYj5NloeVmSqPHRh+kwsaGlkZUJxrh2vfoXM3U9F7i4oJYJnW0+c/wqgR/wa0VuZln73X
9FGAN5JjGVk/3qNjsyzRkwP74UTJA0RKBANs47j5rUtClLTwkNzVcQSb3ojp6X7QdTo/9VxkGAg9
zNX1hTzK5KmpE8KeORq8A5UbRkWQAoawp/HmjBBvNlkK9T7M8hTe3wQF3QKlNw+NeasUfkOudrJz
VGJnxs5fQmxV9qVzi2ZbdKL7aCy/OFVN6u9CHDPRpoHMHwBQw959/BTKogJpLGn5jo44D9q9Sho/
Fy+n3tj7IvnsFj4yhHO4PAxjk3xOK9BXg59+SsfUfc1a52TWd+l56E86cWiM+XBgdP+mJBqllr2L
IYS8OXUQPlfS3iZqrt/uTwmBnlVr41H/xzuMbB7s2vvjxftTdqcAilv9sw+x6c2bUUKIla/PWdqJ
6zBThy2JjB4GC7hXPUp1LMg69vlQLafRNXjn9W4LxYtRZI8lOgrcNxJNe77ORAabdKysh84prnOk
Ab10gdj3DbWRnTV4w62q2h02oYoctGHyO6kLCOcfU7sFKxkMdCFRRCDpYZ5nNkrXkTLy5s+TxOSs
BbPkBvvM7uXj/TBRm2DrCRtYNrFujnRHBWlETmATBtMmH1L1OFPnxp0BGdxpcCTmG3NxEEVRfS0p
chSV6PjUctwvdkTmpDL17gxs3kOX/dY7Rr27Bv0TcrtdERb913zJ99PgWe9jtzSn1EIH8h8RXQL7
6tqC+S172kuFRuUfm+cX1Pz0Tsg2OvmuPqdLxoigjrXLFrdBNUx8CS33q72U9mtmu+k+7LC8i9+X
eZqPpaSDG1hO+jVrrZe26M1rllIWnz35aJdmtcgqAHRh4qrrkaFfLrvZQpWnKVuxMzVUZwoK9lEo
ZZ/cwRU7eqf5eba4IcE4pKiuhwW2stmr1TrwwGaySGQsiSCcQP5GvZKyO0T3ZErG25A3wVNWogZj
oSfszMHPRWUvXkRFeCqgjI/5e7GMyffOGvcZ/DdosCjHVrXCBR5PjG0bTdb3KrSucTroD6nL6qTj
qjouge+9mXA4Rm161GE6/F4vCWKzYWtehLWEZ6R4p0MWO9YHhIXHfIyam1tQMitj7WFKadorlu3F
F3veEyg526UsAetUfbTzEULeNW517JpJXwss/Ep6VU8FaTNEahLujibRzkkg/xvcgXeTv80jWe/G
TorjkHrRo3TtLxEd3p3q25BRpuU5I9hnvrk/AlKxC9juvOg9VKsEymoVJdasQUO5thWRoUJ6ADPn
q2cTbcVDbZ+khRjfSC2wkzV9CcggkaubXVXo5TGQaXGR0XTO7GljoScOpTTtt1MYfx4atIv6MkI/
75zaNuU2270uCB7S5C8vZMP60tgh6Us2r0oE+k2fya1fTC9LdLPI7r1gWF4Tg0SczIG/0CIK9y3x
2W52nwrSz0ssoJpMJcFaXpffy1IU2yzKwktmt7eBYMWVWXuQL24rB/CWfvFheqoOsq1pXubZrW3C
GfuSpNwKj5VqyLrrfRlPJqrRORN2GrlqtnGGR1qPw6PfeXsrhUnTh9A2BjD08LsQIYbnAQ98kue2
HaLHimu2a0eFcEwaEbd5wz6Ip30mzLAzSfczMVm5a90CTE2CGnQ+Q1qUKn6YPFRYAyUbYhznG/kj
KoSBZfPDuMSWP8VQ6EOkwvHidlm/7R0r3ee106z3gja3SFBHkkP10YrwUzb9aI3Kv7Na4NK57Co7
tG4WbIoN0cM5I3je1B7Ebgn1vpY42qFSUIappscymvyQtj0LXhP6L5kY/Ze+rdGu4Ep0GvswkVny
5X4YS6i24TAiMSia4GUqEAekjasQD8BiIHaQ5hJNfMtM2D3C/ikDZb+6U/SaRCNupkOPL0zt07FU
uPQVZXAYbP/dgfa6cQN/Psc+b5+gB2taSpYYfhdj2D7D9rTt+ipSCOym/+XlmUfp2hPXOJygIXVi
2UOBTa6MxAQWOw6OHaVE/ENDkNJJ39/GYtjbTeCfRmUFFx3MP8KyHQ+U+YZbtraEpxYZzaAwlx5Q
e9OjSRGG/gIocwRIrUWz5SL8lK6Jvnhf4uAk2QM39GLM0XeX7zYBw3NCyeAwdRR1ZoQGm7EKrlyR
GVcfZzxYgdM+ITvW0NXOMWxUuXvLy6BE5SkWrEBTeoVYsi1p+VL2RedThxa7GnXUxScu1b25miJ3
nkb3V9Wm0UOeYeFiUBVIlRujWpXnVA4oVg7ZrYeaIBKtT8pCHDO0v2nIobvFrW8qVva+jma8Ibzl
NR7t8OiOzi0PiuUK3WV8nsyIlbBVuCev6YZ97WD4mNhd8hwOya2U1sOy5OVtCSPQIiJXx7heomsa
nO176Ook840vQ2ecPSop1W4cbBK1MPyWFjXwsdZ58Gx73pJcZdtb0bC1u83CCsbyIWskwwen4Qo2
OXWfMhj3dpA/JeWQ7SyL1gQUanWld82tlbLZ5rnEYlSB5s4TRo1nrfoVjrjOQ3Rz3Wx4lXSFZBuU
lwi+GYsXOkPDMny0EdYhoIg2ZTx2iH3bT+VCpGwIJ+YyWWF7NU1Wo2nH9v0MJ6WJXxBmj1GaeQ06
CeTcRgEmWhoMMhyudNt2b8VcAiCl4+TGYjrCbwMfCJWJNl0fXhNorVfbt2522MMmmcV5UsLfOH7+
kTqoV+SOno6i8S+1cb7ZsdI3MfXBIRighs8a3DAqy7d6rPZLKzBs1gWmeIlkL/EEjrlhgrmyiE6N
dXKGX05eFefMBymfWxNQ7bb7UHVanfw0DC5ZvCo6uVRsrQwbqkmDV5pcdGr9mVaC5/nnPI2Ch1GV
wH2DON1TQzdA/x38Sru5e4ypdpmqIn7rsokRLNfQub46IaYUnQvEd5p2Ca0pwCE0zCitAhfECR6j
Umgzcdh1RwnP3akpklNEe228adkOyU8rQi8v7DvItcyyXoL39HO0wCg/MtuTXV+PXzMTIzNnwv0w
Bf0pkSNVesT4J6wnGoECRw2HeBM1x9iqvUNiyDQGr/4SJMi+eB2rd19MhOsHSGBg52t0gXtT25tR
h8F5ssKfZb8kO9c+NZ4rTnkIdHsZS2gtkT6EFmXjnIXLaVJEAH33kCltv2vviaASe2unsY5dXDRP
c2ExNIr8qQ1ADhiVbc3E7pyEDXW9SJ/Gud33w/s4DD2CuQG4cldvluY9oC67K3P3i+xMc/PHl3jC
acSt3J/068sd9eEMeYQofx5n/SxIj89huvS3tAh/qmV1FLdsJrcfpPvaE+/OaMEXcjL7N5GbJ6uI
BQ5eHru9HMMj3X1IFUyo1zH9oCzPKjPpYB+XTXtbfYOV9yNusK0Zhwof2Kl9NI00N+Uu/uNiOwfW
Fm7C9LPptPfildY1NPbBiDp4ro37bVngIC3kOohlDYj4+P1pqJp941n2kW6RQjRPVUd/irDTcbJl
P1vEd1nQfe9ab5u1vSACUR66ycN4MrWHe4HIPYqV7hXMK3IqgeW/GMBQDS0aRPKCaT8tdrs2asxW
yxEXgFg/Gu3Nj0M8v43sg2evpLpUlR3cM7ghQzKFL0XoHKswCd6pdRYvCZUvP76aIWEHsiO+HbXx
3QJ53+0qSVCgq53KCZGXJMjf/NT53sS/kjisr01iL29ODmRfW4ncl6DkXLxYutj63GfkgkP2GMP5
3kZYaezDovukyQX8cmivsaKdXyUp+URCc6iJT0YGSLXlOLR1rCx9AiFnCtCHJGE+10Y7tzZMxmdq
+OtIc5BLLrzxecbotWgsSDd0rfIkObhNwSwzrTrltXcVlW2dp8n6kqSNi/EAF6LoM/0auX39IKPh
1LvTcsmNZBNPjdrKeaAFBOLAWfNyoXs4f02laJkrGAZhw63ySCyi3H8hmK6p40SYGY3euRfDto4b
+xRF8UPCMDk2VZuhwWNhZxznmwAA4qXCS9stYszWTBmf7AI1YtUW1yrLUIeUCQGBsPDvdlAotSeI
AOAUmnZvJxK0tWhY4rVlTnmVLo9OkW8nW1X7wCfnHfrEHN1Svg1S6GsSzj/kiKivHFAfjgNceRtl
kA8ymBka/c0rMTbTSadPnZd9F50xW2XgIYe9/6OxcTLrHP1hGt3g94sMapZMu07gjZdnCT4X1VRv
Ujt4a6NCXSZfHXyiYnQigvng9jMcpPFHO7UAckgT9mBrEDka8E1NgDj8zsa4jdLy85QENUUEJMpr
432tmgKNnBE9lNAF/xIVHkaiuYJ7kprppBpb7PxiFEfhwJUk4uqXYJ9kqGQNkXqOyDtPbqEJcD2V
nGt6ILOof8mow5NiRJlIOeVWqlScjLNNQ78+CK9tPske6S/LaX4GljVdbBPRnpmq5NzVSLg6j7Mq
sy+AXsEr2MFD4pt2l9R9+MlLkPu2NRlBg83GlHzO7Xp+8nzUxYRjX/z689RCN9VxeZiAo+6FwxY0
OOxevhWmR+oIG8szxcltRmuDwoM4Rv6QHgOvqTdU+n2U1tE4K02CrG0ZJTcxCIw9shjN8RQR2US/
JM2AzmYXTQ9BkD25MNR3benr54762CRqtqgltD/lufWR5/a5sKrqpzPfKpDqsisR4FWovVvYWKVp
+zCJad/W/5et81iSFMii7Bdhhhbb0DIzInXWBisJjiMdzdfPgezpqmmbDRYQWjnu7917bkp2F62M
Swxz1eVMz+pE7sMaTiznWLQkftJeXBiGYa5OWeUH65ysZ9epEPz6hNV7cQRACUEI051g1ZWOe6oS
C6WEp8yTjBs+hMkDBZ6KnYWi8Ng68S/OtsXVaxjX5Gw7nBrF2WZAB9/ll8iOs6dQBwxR5BHCIZMU
T7xilHs5/2gBGlIKOXQ9QGQUlfs7bnL/NjCHH1ySvF2zFxv+3wO1QFWv6rFNd1E2BDAs7PUYpmDK
J8a6gAkJegw2CAfQkSz7yzWcGh4ZO52dJUEvYM+fbzgNDtnTLIBPiVsRfKgEzycFY7lZ1DB0gXjg
cqv5LZyqedPEmU27a764HLSGuC0OX1f1qsQoUJjTupkvNrZfnr7u//VYf2/19SjLDZabRsj3KNDN
9/rnWf4+ynIwoVYyrf+5+PXYX0+zvIzlDv8819fF5ai+vJvlJVPK5nG+Xv3y7v65xz/P/vc9f73H
v6+mIG6P9zi/vf99xq/7//fdm21+IBBl2v/zsfy9iWnU3b+f3T+fynKjfz+75Yn+eZTl2ZdbhQ0n
sq9v4J/3+3XT5Qb/HHWH4lW6MnuIC1kftETzN2iUbWQsAeGRJtzMsLQ/kjEzDypJmv/sVrEEe2T3
j9VYek9V0z60hQbkLqryhz6GtcLyLb8rvZEX2YX4i3cxY/gujYmyLUVivWqT9VzXMMpJ58vkx2Te
28y2/1SG+xyoDCQKaSOoDCjC+WVLk9UZsINCA3Jpz3uEC5mPJd8Yeun0aTIaLN5alRx6dOBPbiNB
qnam8yMPz06Tvo5+2ZxY7UITjd3uIQt/aXVaXIUw0q2bE5C77Fo07teul9c7Ib3sxVTOuq0t8y7n
PVnYAbnVI2Slac4pmGgnIRcbAGJEPRlBrcP7NBzcsyzXayyIten+asKNXxlUS5QxHYxKeuflHUD4
l1unJ2nPDAprn1NF3hqNLZi3IuMNYuKxZ6XBEODPMewzZV37Vs0f2bynRtar1OY/h9ESr0McfUax
FeNUDeNXisLE3bPYOy+7sqtBEhrRvk2q6SVk9hGx9oijQT0xCByspB3e8I/EJyelWuBgHE4n08Ip
bpb7qoKJ5QoJXjZGi+Mwkbgs12b9fahNMoUHcExry4nTm6Vl7kaaOrU7JRWgvmJegJfM+B1BWgJ5
h7JUkGGjIaQq4yevMq2gDrHkcJPktQ8759AEozcbgJs10gSDU6hVHpOgaG696TLym8ZWUIakF4z4
bRN7MZq3gBZFnxufjZHSorA64heaNNoR94HrldjHbTLEklhY7BrM3KMjOrxgnV0Hv5PIsLqC7lxi
3UPHg5AZemfH6qnc6b24VInyVlQP8ep6nrNpXVAgimnfMR4b84NujD5m7dEOdDToRk3kFfN2pmJ4
Jm2LoqeYmyGjyVpbwHTawhHTr1E26YgDrcMgRhfcd7+umkac/LF9jmWCjnfiW1C2Gz/r2gBVNxff
wnSIHyMNH0Wo/FvHjPyQxiVK4rrOLlaAzyouw7UpEvs2eJZ1syzWcokKD8NUVd8LiC4HO/FAWEW5
dtLs1GcmTW8PDYv+GDiKGLRKsOC0sMNlBSmU5XxykgFsp97OnoaBklEOUatIJ+2sD2l7n6e/N1+9
jvNOUmcz8V73t7qL2YRKjX6Ukxm95075q/X88KFBuPc+ON+6yB1eWY/Sy1fygc88ftfqbjybVSHW
y11KsFJ7Swu17XJtNGOeGmvMTsu1yjc+7Axg+Bi1+jFr2+oajm557X2hrduMcJevXeSmYMVzpNi9
xy81f88ogZdr25+wJSZFeRZtUT67dekegWyZK/9PGDfiHFDsOkQjZdNMT+rLICZnk9cynaloqzRs
dNYHRGrWU5LdUNxkt9pw/X07gj139RIoXZb8arPoRWRp/SarQWf206JArJxuX2rpGyIR72o1Jn/p
oI53yKmAFrjlcEX/1F91hEub3OEJiibeBxky8JCJ847Hl4faaj6twqkBH7T1o2HaNc6Veu1NO7fj
o9T4cz5MoeuvowAmlhuI6KZLtBSoH54TlYhnqxJio+KS3xIKAS0FX+FZYpPmRXQ1dT/B/DOIY8lk
AjEqu8vGyEkWNUqr2WWsiVHEZI+q8S0kJGI19xafp7qMTzqlgE20zUvbhIHFWt/IEjLd8hbIZuOp
Xe5MZBp4ocVqyPBPWpHwB0vKrfLdkvhvjImAe7SfdbXSnci4qtRjolyDeh3GAs6enxdbt/M9rP8m
Q1iCtryB9fvmsfBZTTLAx8DHmDrViYorZn2zDj80v96p2El+Rgz0uPa7+obNKz5jd1q1Fedmu0ij
1zhHXDDVLex1Ayx9ksBPj5zmgRPRS4KU+MUvaazV/ofWDIepLSPU0ll975qa/kBAeWXeU2Xj3Cy+
h8F3r2mjHfIgNe6+cvV7rtvinBr197EsdbGmLauzKGQCp9PVvni6fw344V/5128d5u7PThXEz3lV
RYcibqp15Eb13Xbmr3nMij2dDkQKdvlZFOOwbmjrPk8Rs92pH78piNrNNDnPnmQ5Llk67Js81FbD
1MZXMQYwHLzqF5CojIWjgg6il/o+a+pyE6Y+yrEgdFdqNh9N9B3uLadHLO1E+GgUBR+N0Psz0pA7
1NTpdl5a2ieSM+TjWAQ2hALobTJ2XygsASFXeGV9Wg03jVzUQgvuvbDcJzlW4a62cKcsu4XWek9+
1J10LRkelkOuGpAqCAkxNko8ShPcS8Xe72FK+7PX/kb95ZytOHr3g7EGPTtvYvUrSgJBDbEPyQvS
P02lNFaXTUj7F80T561+xcKRKl20QgHjv4kcgJrskxnhaDKjyAagiQF1rApfzzSFztmYN2JWBJVj
GO6cqflhjp5LCTimlB9nrIvr2Rz31yGXlflTYeZ0bP7f41SAih1twR+czGP6pn5UnGVYFueBMtam
qjRGscTO0VuwcYUqvi6ZdBF2Tunu8l5c7TCtUdPRXk/mTWMkyfm/x70iPoVS2letjoq7LW6+7PIn
9HLFk1cCGAmkZa7CuMeJ7nVglO1Wu8RWYDJKi/bRlfXWwQxxR6+UPYKcWC9mxpIK1dch1mb8yADH
ZCWTItdGbL+cmBtBbnIwZTjCtU7cQWED/rOx3SMvubt5SwxnbnerkR/voz/fYuz8i+bF4TmeBSN+
FeKExm61AZ3YP7DOIypRi8+1ztC9Xi5Kg1ROR7kbK9DHiztrIbpBlvQ9+XGuqwwjcmKnrbPLhD1c
boZMy/M0b5ZLtfCLr0vRqMMMtovfztBJGPxUpBgAfDRTVaPR3GxYc9Mh3C+f8teQ6GcsbZeDX/vL
VX8P5kP1nhdo2R/92B1XTlmOH2YPiliUa6tTxKWo8KV1kOw5vgPRQurMA2rWS7HXSvSebGxN/udS
GgcGkfCkgs3HZWwPR3w219zNQb5Ek36L0/i9LQr75PmqD1cM1XBx3MTeLDdZNnHVqBPZ0J7hkF0w
FuOPYLD3IfogQJRGACStLX7FGrO52W/01mWoA92g2vihPh5GhOIvSQM4LUmbYdfPu5XydfTQCuX2
vEsrV65Do2H87oEeaMp9mVpzegkedGd0UMIh+siTtt5ldQyT2AKCyFRWf1w2jpr0x7ylipTSNmJ5
mui7iZ8EnFYCS3VNq8/LJYal5pT3P5FAJldz/nyWS0qd85SmTSe95Oq7RcvQPd9i2WfYRwnn/cZN
WR0SbRREnvXpMZQU7xNTJS814+6dUj4yJk28mH1fITDHMZcBM9E0MzqaFEjuQOXTezZ5KWaqkirS
f4+hqk42BRagHY1qBHS6tLPtGAh/s9zFS8IUBmM4rpfzGpWGVZ9ZJSI15pCbzg6ybVuPFmWBaThP
oUFCqpajzCmb74XjMpuRqABJUQhKpsQNTs9G3/dVVByzqBVMPMqyZoLOxdD3uMh0Lt3xLtNVSUHo
4sRWxNyGQk6U6iTmzMcyvbIuy6WY6pgWqHEjGkKlEaTQ6u3y5kGLuselOIXE1nlOEvFSJ5TjnRbq
+9BPxXvaeMduCMangdWSocPjGQ0I4MMAZutrxl2i3jjRu9taAklsaelvHgKla+Y35SprpfGmlJiO
tHWBOyDpRacSy6OS/fAmqVStTMepLlWUDG+QR5+h3hKwQCUa6E5E9HZhZPhssUnLAniV3RonzQ/H
b2MxHEfbm5D2MBdMcgM+uNs9Iwm52ViUP8tEq7a2K5ujjIv0lJmVD9OdgNko7H70EfzZJJKoxhKC
JKqUjECh/H0TZR4Ddi3e6gxkeZYb73ZvfZdC3rKIlqNqu+5B5bJ/cF2ne+iJ7zxTIVtbwTktpuFC
sXa45CONKFBo7CfzJrSIqjRFptZVD+HCKdtny2ms13mPP2PzbAbRP3sRyvxDhgKWZDhGck7fj1mp
yPqxEdaMLgNTGyTa8zA0PvnyVruyqmR8qMyWr5M+le7x+3L6svpkZk45udkaygZCE+kslOYNQhXv
IaYZ22exuzNdozw5AVr8COvJxu5b47Oexy7Xl/fJpymE0H28hZMz3JLEwuXrGM7WcUdQEwYQVewu
BUyWeVXLdwSBY4rfS6mqz7phnpka9ifnu/pBFMU7apHZx2+G99ama9AT+N61ps+/uvav4xQFX5cM
quxjbSg81L2Om6cqPrs/oci1D71AwR/4lUkx2i4+oy4D7B+J+BZTNmVWVX5fjtP3K7b9hBpk2R2i
K9jd7KMuArTkmVd/3VtYY4G+mVNeKhKH7LzofXku1MQIIXEyHEgkLT8N5Ao608D3tleInrIgITSd
l5TlGIw02/ZQMgfNE5Lyp+XZSFQLtryw6iDn16gjURxlY73ROOvOjpF56+Vm5TRxQrGyErMyOsck
bR+X46zjYCQrGeyXXXO08GIm0Zvda6hNXKQJy6uqtYgYQsbWa9kg2Yj98rK8qjgxmOYlVb9fdsPM
3Nl1Xr7iYesvkyrUenlVHZJw1ghjeu0TrCFD0B6Xh035FvZpYiRfd4/IrmDuNb04OBqu3Qgl+OtV
lT0aGMefLl7nydduTPbL3fMyrPeVUxPqOr93ofQzI2rwXOrFdNWlxfppPk6vYFgrLFX8nSKmDKjv
9NS5THqSf+uJP9wKGgjHKsuCt6C41U1PmERVfitDJVbL51bMn08+fzuTM25qOxRvarT9s1K2vkai
PByKPAkZ4hCE9klFMHWGmCbuY/Xo6SZEM4oI31pjcGngAsouKWxG/ASsuLkh89TviVAfg0ljuKvt
kVlLIml5ViM+goJG9VE1RvVNJLm598Ne2y27xvgtFJX9UeaoeeIaVWQacg9FFePDtretnv4MEDre
JCDvu2kyMzeqDkd5VB/7guibpI7FpUYt/1Qk2Q+aG+G3qUZNXBqIn2CUmyTZFN7dnMJPBgTv0/EQ
i9Pq1lEr5MNb2rtIx2Mf+VLq7nwB9KGcO+WmKOgLVj9dmksfRaFVlCuyFlKa1D5rzpmxKLOXViPt
wkED46NTkDrCP1Dkw7uwLqaTvY7CTZ/bmIzdRPcOYZti1bUFQtrI+u15ot9je2nXk1UjPxwiyoKi
dDfLF6YTFxLBa9U6u79qumOc3Zy/T4Rs5pvB3y0xWvNJprl1MZp4wvvCtyJS8Sf3aSY1RjT/9Gv3
lib+J3W1sajLnwGCLL3ujyIRzpONtpkSgZlvamJfvyVufM36Mn5tpc2fAwMtWVpTuWUhFHNu0HD1
0IDLNZNORR0SIh9O1jfW8KmIv7cduqw+1GHmFdJZo/+X746udhQd0++1RGxvikae8YEXz2NrAGgc
0+8NmS5rI+vEw4hozDAN66p3SKZ8YZTfo8n+4yeZeBImTvChI5hlOQ4YnTI8A8LoSTh4Y/pkBPW0
E4XTfMPF2zshhtsxlid4G2oXRTGNnHjQ3suOZs78in2p0VLMQUaIEay4kXfOm9lVOzPKmQE2Nda+
elbhWegDpP5oRrp91QWZE0BJ2+9Vldx6PDovdZ9u0xY9nTuRfG4U9fAdjqzl1t9bw4t2aeW2x3Hy
fxuWwIkxVHw/Qc+ctM3bb0lAwF/dEuLHqsHEvY11ZwR+ORX5ztKxsmp2on9vDHE2glS+lWZy4mww
bmSEj6fGqmLlcfkY1eqtiL1bnvRrFffWu4bldK23bnsyK7xbbtBDFZSE17VKbLDndN+k073SkLaf
5mjDps/PFcM/SoSguMuKP3t1GVov/hHR+96OqSXOGRXUexoBFSX4njO+zUCkaiNBfpwOd6enmmNZ
yAi2y3dDoNHJVjWLskiiTuqSDhVBfCkHm6aN0ZdPSg8EgbiV+GG0Lui4oGyf9NBEl26bO2n70J+y
Tn2fwMfbbfaj5FabVjrTWQml3ToEfitrvsLs9bfccB4Nr3UfaGfTokuUuQvtgSwuVe8zLMYDq5gf
WhsXLH7q7JHOS0t+CCK1dMLjLTB/nBlA8Oz8KCrOaRAzsBb2mfmAzwX/0eB4PwZ+M0rE0beaR94S
yqKJbjr5XavfRELwlhZ3EekozcFxER3WPaeecbRCSBgpshYNnEbLLXDxxurU4lCIjJZF4+hZJ37O
1S2V45ttuM27U/wyUs3b57PufqQX/aFiaJQGGH/O6+A3K9t/kIzjZWLVFOo4D9eVITBNyuajFiEM
N+baZ/xCzcdWzGNP7x2asHHPCIKadWzK/qOcmKVbmeefCs3sPvrwWtZN826o+St0umvdifdE780H
Z0ZdN6Hm0NhndOqLPtvbCC13qgi/e5U53ujL+fe4U88j/ckPxx6DHQpKVtdM9/Azt6TTKfupH3FX
MdnNb5EW/V7aG1EDEcCOI5KcjDHfotC0D70fnIaZzo6IjuncEIW7XBM/HctTH77t6bsQMv6+Eoy/
kbQ+KlO3eQFG+9R2zsNyuCDnDEM0yZzj5CAW4N1lRkHrzFUpmN0hfJ7QUAuM4R9Ji/m1q8J8S7kr
u6u+efMc4tgLXaqHUZr6i80Zv4yt8aMKlH8oc/4+7rwaDQOvnj0E3YNtwqCJ5hQGi+DK+SV+ZNUw
HkwbTZcgCWFoi49Kij+eMsobkqz2PjbGuzuP+eXS0PFwSPVmjEd9FvO6bbJtMt14dXIThdeUohvv
a/lg8FKAfCPmSvWoQVZgTTdH2vjg0yfheO4rzqyjSYLEKpDvZpiTYUxRgPrvdMKpj0Qo8xO6uD4c
NV+UJ6zdxakWZoK4bN5Hc8HFrwPLdXrWQAjMENHErAGxOfy7+XvMlM0OdRUB4NIoUHa1LTWwKT1X
wj4B+yA0VDOKUz5vTJDfXxu0QILQrf/uw4kv9e1yI6gzYmt1Bo6Y/17tjuG/916uWG6cNiY5kAI1
ku/VzGTZ9MwOvy79/3aXY1qH7trE5728tL+b5WmW3XZ5fX+f1hD3ssK9OYwCRZacYPJk88YfneiU
k2U676i5d50UjqKG/n93KaJM27KZvkNHZ4xNkd9QCuYFI6nO/n0kxnN3rfmSVNVZt5vPut1y3iyX
lmPLRmoVNp/5Jv9zu//ZXe4G8vxQMtAcGlcAFLD1clu7HbVgtzP0beC36cm4Dqkbn/VsiM+G3n0D
DANFNJ6Zx5qFPjOYN+38C1guZbI4emYfrcUwAGi0cYkyIGInTYr3NqEsnpQNHFMzgbdi2JYxE6zM
03Lp78YtU7XWZKtT2bIj7FLZkyZT7SSdyNvkrCBWBA/GR55wo2QXGdA/xEqQRHGEfR8Tm55aW1Gk
v4QoYaB4Vn4yTU3kh9YwP5ATGTtgXQ7x05O5doqoRtisdLW2lUuoWQe2uTEnlhrKoHo5ISGzfFc+
tpMFS8Hob1HVTmcmoxPyNvFLhYCt0MOAyqvK5hoFLVpC6dWHCH3VS19jt2k4w33tlrhQDxQWLGSi
iCxcKz0hfKL8aVna3g1FthtTLE0USK17WyoykAthH5fdMpHvKDNAjc8V/zYNb9P4gujTA9ftBrcs
7eqNHmTeKrYRvHTayAO6uNZ3MMVMVvh/6jx0UIaV7s1pWiYMqWp3RihKwGEieKvTsd5UCGjRt8Jg
rGPYjBXal56uGqKR6MWXzXhJFBmhpOzWZLdI05o2ArbLOhLOAzaqgBe6EcEQb6cWOkakkm+l/T5Z
sb4fNSAX5KU8GajrDprWP+VWvcnz0np3489OqWPdmHQQAI16MtyPfh/uqkH9qTmTNDg1zrJTf1DQ
pdo6McaKXq5AeY8+v/ONCFtRUm2mcWdIczrRMXkT7eycnJl0ST0AnUxm6bptAx03OKMNiX3NqYLF
KC8eclwn5QiSiX4iThAnafYGM5pNmpTWOlZRfswn44XXY52Q1NinIOTfETa7IuxQlmPJZRuAZmOa
5QTaZlA8nwvBjtGXDaAJgOKzO9mdH2F5GG+5td/8Qs2WA1AX4FGL70OJTnsMeu9V1NWbg4TpNGIY
f2yAMqzsePIfXASHa1s49ZZ2ccEoNuUnA7k+0b0sl9ATAzxr0St6bUmrX1HLifgQArsAcMRXarUo
eyMvhtOe+vkJKhxtV5e8TrcFIpPGBlVkWur4kWamjKXfzCkvzwhJj1pWoUl2Q7mpKGRwHsTGQyvO
o+kStlslwEaRcOtiwt6O1Z6eyyr18QI3hPscshKXSSIGCZtLuhtvUoeEmJgvaNhCDls2LQS2U5Bn
iLj4disbGn0H09XI6ytlPGM1Yh9fdZq6h0me4FwbLOKz1wYnQyDuM8HYd+8B6Tdn0CHh3DcmE3a2
ifM/lCfV3kPq9VttlqZn+QPyDHJXlw1GGPx4xS1JTWen2eINhsqMLUO/VPnZUXpyvBaRp+NlUpBa
hRY/+GXU3CfobPc6Uduua8aHZc/KB+OS9daRyhGag3mDEF9e1HibCvoKdjCg0It+N7aV35FtU2Dz
MNBLY/vboQrUwWQ8JmaHiUqzq0M1B3+DWVyjF8cWnDoBaUFBsBt9flB+76iNHZYYPSqqOo7q9q6X
1Uc1S9xHd/DOy6W/mzIULz2lQJR43pUaIJLUwelvIXu4z+2N8pxiP7b+S2F4gLS89CFwKFwwxqq9
Q18PkYROjPCAaAuzdnSKLaR6pa/9lEUAtB6pmwtlQW/Cn4CDZfDSqir4KMbG3idJsreKAum10/of
eOWejQLJGc4HclAgkgWV1+2qPpiQYA5IgLELtHs1q4e1HFOC3iBBzRMIRyRmRVQUAVYxpiecpDR4
Dy0NDoL+KAdQk6f6d4z78FxUgKQcVb7kJKl3cUA1sORrzJgU4uFAblG27bcuLPz9kMpvmoJf7A4V
zWbOuQaOL952cEGT/N0WhdiEMvSZpfBbcl3/5Ao8PANq4TU/0eIoM/CTVYqVImsex3ZEYmvaGWtg
t76Mef+EYtl71rRglWAaQPCsk6/WavD1i5aShcY4jbJTXzvwnBqJGk66HBbUD5kur6rmd4Nm0BAu
S+scMzHshX1DLtNspcAbwmANdSLLD341k09AIgcTQgssNNW2kYgVS/q/QTIvWFtmosuP0VM2TKGm
gqBoAgCaquiJKibp7xksfbcw40cTj7jM0VfEER+fkWev1cDJ25slPs6myWRDHWm449wciNi5UgnK
1lkNJa7TZva76Qxrx478Q51dPTrLb7HW/DToq51D9u1X5Cu8VrmjEumtq5DBTDVau2qwfZ2sto/X
kRkRMYw8kbZJrtksKSyFiXXetAiDLt14K1oThYtUNaZRex1kSFraviuOdGYZsmXhrXEfPvNfBZeQ
UhywdcO5GZH7HgS2c9Lqyrllg/GnQ1iAAt1uT4Vc05O3Dyoj2DQRv/oqJ3PHy97dqieHY7xlsHdA
QGLeRD3J35R+zCqGX3IqTWYQjX5Ly7JZMxwixmmNH6Ib1d7D+LSp8OhuC1Ukr+4UQjwzKLMA0enW
gHTKi4HPk+Kif8RWQtKpNUYnT0f+oRtaRRIVCgmjG3Dl2sc+wzFhGk+jZpwgJaqHoaiMJ0h06hTa
8o9M7gZWqUFqYt+62oORfa/oer8mTToe46yg02Ro/V4aOnXqpnPRPLLJ7fau2gqwaGweaxXX51Ka
4xqxxI8SZ+1xlIa1bfPA3FmsjXTFrLmSTXN2akzNjpasalMJFDMlWSDW2K2tIg+otwegxRz3e+yA
4wwjogeC3NgGhg9JIGkOOKsLmF0oKiSFglUyNrTAUEYeMwWsm4CvhkUjLYfioJVjd2nHCUY1K8iU
DDYi82R7GSwjwB09O01rr7l4/BNxW7ivTVdVdzfWyrs9mDCWZbfVer1aT435Ln1SZf12jC6TjZHT
UrRc+R2oU09X7RDlAJtjY6tFs9QyNZ+LocOAkxIenzqDTjUjWYmwMEllCWsa0Rpsew1kQVr28ckz
f41FDPjOQfwfFnq3G6Q+cBbo3jvXqs44+U/RbDn5u0n8cgJqPR8cA6/c8TibcZpecvEW9sRoWDXt
uQwKDb7Vyt7WYw/jQF4RdwS3qbuXqKSuMEVuftkRHDKG9aar+IamwWp3TCkAM4J79+kl+VrV7IhD
Po2ZY5zSLvaffeauhYYzWtR9sjOt17TrUDB3vX8smXGCUvU0fsQp3kP9QVNEDqJqnxOJ7Te+negg
YFkq/nbThL4IPcrZ0efc5RDcbgUWR8ckvS+s6LWti+E0jsafHvbVbnEJyhAQnCF8APn1PMwCoSMh
/Ztqk3VNLtM6FNiiMhqjax1NHlNfdZwdpb1wf/nMjhCcJwZhVMWzUSfjJiN+2QuqH8nsvbTnUMag
7Kh5dhdlhcXFdqv3FPUrnpH0ouZ2Ry+Ff/UDFqNxLaeVPkaUcGrUOQOyF1sE8jNwKf3VVmRswS0X
75VWH6ArQeOf+TzxiIt9NoF9XbLqew5ja2WkY/c+VslPr267x5xS/NtUPi5H0XkdMPPhbrOkxKYo
o3d+P/TTWYRuYmCE6TS61wVylJt6sG8ba6K/EU+XL61S2bTRnTcUUmytMfNGdv7oKkWYAQG3e6vB
M96NqX5NTEe/8sPT6Rew6+cMk1XxNgwgDRJH9zaZHyNqF8JJz7KqcB+I4XFQH/nUm7exTsEzOZ4J
CmT8YQcNmY7zoeVKxwcVJ5PE3djUWx6cpLuWQ92sjSE0N6jVxjMak0bI7CdazGgDRZI/pdf1G+Ia
kye0aumV4L4Ht5XW1rfaEpAtyfS6lRew1tJ/L3HmI//YJVBmaBH6jJFTg4v0hgPDUnuGXuHIK3Ak
p94xzwx2qkuKpwkXy6NjVDD4uuKpt6wcvaumdnb1qze6GAPiWH2q0Pipdbm/F2PcrnQPU1ilEEWk
Wm+e+jpynwdQGVs/MREuqeqcV6iJmrF0PwUKeEqowDmqlPihFhNZ502oEvO+OQj+TLdR0OFIE2YZ
hO7o8DGPIEDUrDFn5q+V1pZ/A1Qf3DarrBnCh7ziB8WU+5x6WfgQWfoFAKtzHAYfV2KmZQRd88Pk
7Nw+F3r+Qfk0e3cMsHu+jMkFLvuJogARmG3RGxuE7Px/B8nonCOA4LxtveYaXDQM89md7vf8QSBA
97TiFSRGeUNKHFMw1mnhtDXZp1g/jirUtQ+SVKyyfbc5r7+ySASpmNrqlrLMPVICHTZWMmgH7F+w
uPz80Z/6/B6g2UIlEwzlZ0y7w4gb7dyx0NuyTPDejNp5WagidgnOR+rdaycKOq/Mhghwqsz6rFoU
B8ulmlPn2eb3iO+NxjTWfb/oznpflsjBHHvXW5F7JoRVnZ2MrCyXLoHHxATQovignWIdo5EKqLIH
98mcs5LCynqPTcNfxXWH63zenTFnXWKIQ68z52FZCfpMFpvMbuVdA0n6PPY9SeYTviUWvK6lGajz
Ch03cj5egkmYVxCJykmMm5a6xq1z47ehS4LTckjXWuM29L6NHjQVABv0Dw833w25prOZkT2nvuvE
q62Bz3XkiJuyLg/Lla6e0Fd3hHhNdevcpzQ1mkV3nbfJu70orFtl/AZX3R6cefpV84HgByDPZ+gC
SYODDeXn9OvSsjsxJ4wl4UGs1ta9bWW3rOm7Uw+DfEffX3uLLPsR8be2oxEfnAvCNmSBJAUVd/44
hqUJtlD3L2YR+xdIxP/ZtBAwLHjcJx+mySaj1UDnCCkR62hwL4QG6o5/6TBvoJJGkbfpvZYoHX0K
DtJtQ3TBnfgwKIxRpbHUrvs/zJ1XbxtZmob/ymLuS1v5nFrM9IWYRYmigi3LNwUHTeWc69fvU0W5
bcvdvQ1ogBUBFyiRJsXDE77wBrO/zbxIQok2G/XS12DRRINhb3xmIZGyGmy9aMr+iLlcJcoOgR48
EmgxgRLZrBRTx2IqYGbFCYLSVhyp70elv8MQGzgUeqvfdV7CrC8vzHyKZBrnetZTi4d42Fu5dwzU
ZIOWc3zMcyvZKx44PnTyzpVsIqdM96iWyGXqh4iVRk6yK4zAv0P1/d9+acLS9a/R2RZX1oTF8k34
bVCDd/O3lE44E1mam+evMMiW8zqhkZnTfSJXy2M9O7ht8ZAVqX8xy/Z4FZR58IhyPUv5BHIdKIN9
QAa0uhYuZdVc9vuap59T4I9285MGxKUuNIKbcMglvDoC30PVOpA9Ep/gCO2NPEdcdMBjZbqYbX5f
gInfmJGp7cfK1/d1jMCJabtfrH4URMixv8d++D2kRnGcfzUSJiWdTI40ffOrUU3eNS76tIKNnQAg
KNZ1WaD1kVfxptEyUMymFlyUgBKzISSlzU1l1QgTeF1jyAxAIqYCqVzRnBwPgJFY8emTAdriDsnO
fukNrB97QO4Vm8vb+WJ0D412c/oSYmuJAnqwA5KWb4IakqvqiQ868fYXbCDvSZvkuzwNHOJ0ioUj
eg7Abw1secNPiE6Wn9kuE1w23eg2bIMOGAekqjK0zI/YyKJYUqF8SVZt50F/CVKzXAduHK5tH0cX
bKivi6yqbmwKgkSYNDn1LOQo5qfKaXcjfhK7qooxFZrYAEGgiMscl4PTjwD45eX8KLI++rv5x/nR
TFR3at9mAHeiWyMrgg+xM2gUBYvgYPexeoGFLf5oTRXeOY9NOcJsSir9WOdkV+jIZNuOA+FGo1+5
8DK1/6I7j4WRp0tFIHvcOHG1HyrVQScihUXXjuXOqSOX9a6m79XYGzasE9CD06NegWR86ozHgWIq
hQ+KNG7dXcGipnxBGY+ud90usolQUTcQKgYVgHsFQlOGA92p1vV3iqps5+fPz5ovyfT8Kh/3ai4A
FQ74g1p6cCPdRr92p4sTRvo1C47DmJjbEyn2WIPSIr840ncY0M4sXVTnTDnoFC7UhjI6Reb53g+X
SSLACnQ7xs7328Mvf1bblJPn++Pzf49ADOh7qInYTndlgOdWNiKv4/bXHbH8Umihf9HpmvuAh/PW
LJvxDt8M7ajS9UKrw32w8Gxx6QYCRa2IvwYH1/FSeEja0i01bRzutMY3PpQN8lS9VTp7AqXJklzU
S8tK3UszDaNDOvDovD/EAJBX1PDa+y52uwV8Shftnhxnl9aMdkYLcTD0jEfi/obwCl0aeiiULhXD
XBVDSt86N8b7Xqcq7/Vh85Q59/ZY3RWRbdJDT8rjWPflUbGsd9Ca9Yv5p/mSRF28ydx95ZjeVjPi
ZN1R8Hr0/WDvJz6uYcMmLll3uMha28iSORIAk+ZNjnCQSdUZvzh0xyQcndY1jNvIAXgY6tCBTyYg
WQQNmK74Ze41GJEpD/jUbtLpPj7i1JPtEBiNTmnRKKlJ1xGVRmT2byMZfmwtd63qHnr7URtdWjky
2W2CPCxcQpw8vPy6S9qFClbtAL6aAnuWB+enNy06/yFzHysEYJ48W/mqVm3+UEcHFPwXnpndfFeK
CvXK3KI0q+50g8MfeDo6IoOur1O2rJ0AJAN8tsCGXuuAy9U38KTC922pxhuhC+zU4NqUvoE1zjCq
l1UqbufvcpCOv7EKx9gZQcaHAMPwrlWce8vPhgd8LeoVoqHjXg6OcyhoMsEFpAgfINEDVmuXRlYF
sZBI1dcbZRHV/lM5KvY+dmpOHIFfIvllY5Q3UWaEa1Sg5NRU2yt94JzbIhdLY5hP7vjBZbJsurrp
r+Gx8sFKdMz1noiyb6W+p3Ss77UkMrZDC/db4e99kOTqTWun967eakczi97rho4ICcS15fOWneGN
ltM7TBVA5jXp/n0KMwmRVLKkusK3PbDKpyo1yxuANMjfUWhaRygDYO5u1vs4SMGpmubwgQbhqhSK
vFcpRixy3es2vmYlx2iKNOXnTAzK9fwLgNLxqnPCL7TU/UuIBf6lmC42UPHzok3wRjUw9ijYo++a
PHwccgVSNhquu8RGkM4pUI10kH1PI6keIhREqMT7paIvenKvtaqY+DtaCV9muUh7nS9EGzdmGThb
cdc0bJHKxzRNzGudShTQbYBUMDOy9xW+HCjoeWvhKsW5iBvgI9qtkLi4oPgZW+4lfUaUGU3BKvXl
TdryKUzHAOoA7m6rPtDrtxBWAngngjul9tYlkrLHzN8MY6TfNuhvL8MCymgpHGgpY6GtosGSi3YE
0Oij29eixrnuSvzUKbxgbGURR1EhO++qglZ+70M6D7LPRhk8dY2uXni5+CKraD9mDviNcezWHRT1
B8/eqFKnelLS0yDGXThhoXJACGVN7CNWeZNE13WgfBVa4K7rIrgKTURzR/+L6pb6+8ztj2ZTvDO1
ZLjPqljZFVXxOUe+cheF2ChTsQ0XagmqUBO1uhpzQDQyaTApjKKQJJM6wKiq7ieXXmHpb4JMaY9p
4+NPWcPfcLSuvKJLU26bnppG7yfDwW264YDsT2m7q6BZJ3Wc7edLQAfPslf5B6nF+kUfd+RvEcCn
q9mvpOhkvwizSFvmitNsDArmqMYZd6FS9w+UWbwVgD0Ui/tK2+WaWq39WsfUC3GWa7VFPne+WAJX
XX1o1mmWuBeSgvzp4nghhpPglehOBf4VDjUrCB2YIwnTu4qmy3zv+2V+mqLkKxfZodPTCkSSOsag
fX6yAvR+kznGF13xlX2Rte6+NlvK87MCqpUXdnk+P3S6SyCxTLTa3c2/m58z/x+SEXwm8SABBkOz
dW6xphh2llQPmrTYWlqm+ocITsZla/fjZaIAKIjkXkxY/4iaA0o5lDnSBJk7xcZCguz2PB2ovCzC
CEKl0ekAp1rQ3Y4D99K17ZiGpOWsAnIs9CyUlaUSMug1qyBx1esSOWCQQVm7qScEeal8odGi7Mei
3QRtG1/kBprWUmq7+eFmApyf7tHduSpFo+57rCLVzN02ZmK3m0HUa33jpam4TmrVvQ7KzmA+iO3g
pwAuiA/LpWeEwQJlKQUoLG5z/nhEiBCRDwCGV5HT9xcmvRO/Nw+1DU6ghZyHYI4nwvzgxxeiR20m
NhIINUAmlvmo+pco+N1G02e2iduJ5ytSbU9c5AXSyzF1w4WOhft12DJ6RVvsjaJ+z16QHtuQWNq+
SzUypSQrkcYYy4uxYfePbX08JJmvHk73pDOurAFPeDtGZsTVTGTXBZjgKLurNKSZIpuWX0uqd2GK
CnDQdM+Q4sYutGvXG8Jd17dATmgFtQEKBWTlF6JeeB5qQU5TJ5cy7ThknAqROKiYSFqUITKisv2M
kcR+UuK5dgMDw1232veT4OEQPvUR2h8GAhR3qUMsBzwWXRUa/XcJmu23jaGgiNaHELhK+d5Kk/6q
SCVUulDKPZ7ZCMaBtAxzH+XoEkynYaj1UlcMceUhVwFsOO+PteJGCEjlzsLrHeeDQZG0jw0Ke7GV
7vVodN6XvQQIgA9S1jsXeobeFPTwbR4V9PGSpI2uAp0/3ZsuDoUc9BoK66SMOadS8wM0eojApgfm
3zU9QHqKlZc2LlFXiR9tGgVGoyBPvwzA1F/O9+ZL2xsCMDbuBG7bqvelJvZGGMqlbGEPpi5wlvkS
/37Ps9AFzBt/JyaaxTjRLIrRG4ALqAplMLS3+6BFwch3lmNPdzMNBUZUlq8/aGqzBCG2gd153vSQ
3Noo2QetOsAj/mbT0MvaXZTAfdYCZDpGWoa/rSMfPd6+9za5zB7GusuQXU+jQ1tV/gpWsnJujUO3
zI02PWbJvVRkuQsQ/+vO7RaOEgr7CYQ5co0OeZ1PQFXQj8jcJ6uIjpZFy612EEW3qfReRYUMrghe
el/TrnVXM/ZkP7BicNtBeyY/17rY/6Kb4bhwDLc8GM4Xr8TWayzzBFjUfE39g67dzn+LO2TptciB
bnL4z5cWwvVKBeO69MfiDlXZ8qtTmDdGN/gPHgS/VeT3d8grDUeLIncHHOVG0Sxxg3bv0h/oTC9o
UKHlJ8wuBtQ84hHeShASmriN1fZ2ToDnVLiuJmF4tYqXc2moEtrGmwTfkZEAqZm09xgzaVFx30UC
IdKqalGeBugRUOC5kKZc+ZVS4arNr9zp0ov+MYPctYjMqFlbRBvnoa85B2xJ+sveHw96I/JlRd3n
s4nmbmqeKyHK0UiDE/9+v+c5XwMxhO/jcLyLVK/42INepIlf5PDyia6DoDC2IR9xDbIfk7CgRFYe
LBkwjHZvWg3tEA9QBAnEh35E0BcI4J02NW0yCvYLnOjqWzMlkbPsokWTUf84p7PZOChHNd2VAr3Y
Mm6Hj3WANJcDxPpaicb+WpY0j188EJmpsQuQfEWpjGLsJNAVTpQDu6kaGAqXqQ2vdiyDryirdVdJ
RKlO3hXDJJcZGnDETX1lociCsYkuIEIP4wb2rrIE7wSbIa37+xHMyFTcgwJowWJyBTAL+e+x71o2
iELeJwZbeiuCa7Ovu3fYN6nbLARBjVDCeWN56YoGYLPU1KI41iWEsDquF0bThFiMK/KhprkWJwHH
2bCtEUE7Dmbe3OP5mZu7NtaR2hlEmaF04x29RGdGdXgnXRpjL7a5Cj2m0nT1shYKumZtddVMtj4i
LT4NWDlt6EFWV/PvbZvqqwKJdWXUurwJFU1ZQgtvVgOElXAREMpWMRp0lRxYwTBrs3NfxSJe9LW/
7yMoJR2Jw3lUZ7f4RNCCn/a4nAINtZB65PzgBF/AeWvXWkwRoJb9iMZtDtMJNWv9gp4+2QCEkqFO
9Su8QuBZxlAbEvpodAgLlMvGojgUSXSfaBV7Q4QRnkE0qUcyv6EGkcBkwTGs68QNIrPpDtQ0EqGu
u9QyrbzTMwlZuolbdQtuvT8aAt2s0ErPBw6xC8+IjE2bUbJzgxhvVcrLO2yi6ksXhfiN9Izkuoj9
ZiWHrLgdk5QibEI1Gw0a8zwZq3rtZlq/xgbDesx084K9a+MG4H1CJR7vgROmu7EY60XTWMN9pPts
llV8V6EIuIEOn0BqkeqlVKjTGwjiXDronJ1ramZDPRICjGra0DjR+3XrSBCaTu8CZ9H7bSeIYlIf
fsVo9tmNK+QqLoYCKqZTrwGbQqe0Gm3L0WjSTCuNfS1FfPTyighZ2h8KqeOHFCUjUKHG/oDC730n
FJT+nQqWkaKtEhKKh7aREypkgPyLiQ0plE9vlgsGhdTPQpwAjMy/q83cQbXWuGqzSZdr6h7Ml8bX
MH8l0LnKG9TLnNhw3gExPJLiK3C/cnOF48/tEFTh3qCFvbc9uIaYfdBkGKEfWsT7YPXz/qJOAWYS
Nxy1MEdyPEMjyreTqSc7OdmMaBhFOsgKI6p2Pm5gG9dPADLWrYqUhxIsaHynJRQzGtV93qE0kbRr
RbGKZVsHOrLzLbv1tCN4RizXDMwtMX2N5VTQnNRv9EK5HTM32cS9kt1rzoSGkpuxgDnn9COK7CU8
O5QEs3Fddc3HoRPlHrsSKlzTvfkSW0gvCN3bzr8fw4nHai00chTYmHHtXM4X3/CzS69g0ojoke4I
YtDkk/DomoPsncfWboKV70X2+0bDY1yt+nUiIjaZ3AkOQTAGh9O9Pg0PWT7Jpo5b2UnvKkyAr6W6
LK7TaIWKXbV15aAE55plAHkNQMU4zc0cDzEMn6vBUy6tJkm2mWOBloqAefCdWoRx/XB0MMNq3Ek2
bjqcS/qGywgQ8i6utfwxclBGwpqku+4yGPkGWyvwBQIxT2V1AYgzLfQLMt2+8XrTpttU0OSpkMQI
GJoMRZCV6qACl7tutK5TL9qDoS7XNcXYey0DASokJN0B645SrlxfOQ8AmF3wZSEBNhrelYxBTead
tbdcJ9qigo0CMWqR+1pvmy1TjHQSufhCC50bx6IGEpkI41OD6gGMo/3q2SZ6bcWxRMgIs1btI3hI
LKsQv9wlienuaJu+r4og2SCgNm7aoD5CRjAOkMlRYzeL9rFo+3VlIpELD+VRRlQ3cHDA3TgQybtk
LHYuXh0FadIjYpjNeihr4Hu88X0Awh+Z+wyVyXbc0bOg45fo+WPo5rdGcudbhCK1g6GEk+sXAO3o
ifXFAUV/dKJFQZuP4gJ2gE52wDUXOVg1/6pKbUqbokVDZ2DfB1Z7c3qHIkTU0xZjdGnrVB1CggKg
oYkDpbBOrkaNgAZ/tqnbfmmqbkibZgpTXARJdyhcUAZPfXwMOEbOI2n3yzwHcoNcJ3Rk1fHA5rgm
Ra8ifi/oAizVBNhmBI1wYQoid4Kjz9rcJnVLCy97aJl7GKrdmubv4+mnHPWD6RsMNGwBOpvX6WCm
yW7UwYAq8jwMx/QBGo2JHKNlPqA5PtV7UG/MHIA62aS/QRSfXaHEpkBv3mkN4oHIadjrxqKGoDaI
RyRRGeyyOHOP8OLyw9BYSx1U6hJEFjL/Hbsmxh0Y/zicF0Yp4k0JufEhwP6s1lq60GiOYTxMFxUz
tGWjw8Mr3E/ITqGQOyHrFdQHOLky+9LQUHelKh5uhQJlDE5k/ZHO/8FgkRR1/WDUcbpRAgcLCERF
yimJLvtW2cWkAPkkvD9fYjMf9q6PjfjkfFGRX5z7TkBBW7Gio99UB9yI4vNAwQ9xtFSQOICQgza/
C3HLWFb+aNxOtlXofakTIHAotyLzqB0kJtiscbiMgTxs9Ra00dBiRmEQQx2NPCt2TjNQtsJy9Tj4
QCytvroyUFK7j9BCv+h6voz5RxxD9RuYtjABUX3HczZb92qsLzLwHBDfmniDIQ2xBgy3EE9rL45m
17nq6NCqRFpEjRZWKHIGWXkv8aFYsveLtQfGf1l7dr2tLEwhG2hz+CwQn1bSyzdmOiKnO/34/dK2
dHJG1fkA0gMTwFph7hea2GhNzAT2Rov3mSq1SRfJdSQ/Y5QH9hk3rOtE8eqdYftiY4xoZudO6a0s
0+wvtKwYLhyNEDfV/A3YaQ3dWyhLjYFHkJ077r6Q2ri2FPdp/qZQF6ZEoS1HozA2tg1KYN2XAF0M
CW3w3NOMbqchYh5Z+pfArl2OM8s95h5kXaQflrqwA05p794zXOPKyRFWcovoutIsHLukGhqbqITf
6uaI8jSQQLxJSruvSPdql9o6skctRfpPYYRqSRYjNm1EdbQQsVJf2qNWI3NbCv400S8USgvXNZBz
QonyQdgsfnej1lblL0Bj1wCT3OCQpvU108j8iDlWCgBoCttak1PDSzgwvqeM8z1yAPYztBIjxEpu
ExAavlN97oRe7vSRYhvG4RcIX2Guxde5QDEdA77JKqcyNBg2yE5XiuZfxxFCMYBpd2DNCJelby3Z
ShCV8ydbKiQBsUHO1WXsVdYWENq7snHow2PpG1klJ3yaDFdmEnxIIfNdhFXS7Kl9+Jumq4PzubtX
Q/daukBcH4bUQago/vDXPms6Vuc/+sNOLmua0HRLSAszLbTbfra609Ve19q4t3aoAmx7KJIC78j3
blmbF6PVVcvc0kgragUJ1npw9kOQ0+UeClbSuPXJP2naK+4yhZP0UdHCC9OkKKkWYc6Jg4hTSBp6
ZSTP7nD//aX/H+8pO5Jjella/fZPfv6S5UOJlFT94sff7smms+Sf0//5/Tk//4/froIvVD6yf9d/
+azNU3b4lDxVL5/00yvz7s9/3fJT/emnH1Ypud1w0zyVw+0Tm0P914+ePgcfc3qh2Zv9PvvlJf7W
k+ZP+6cv9F9P8991P+RP//pHnlX1p3iRfX36x/Pvd1//9Q8UnfGbwmSdjV6Xqq6auI3/9y8vO3+0
P305OKJB3XzlTUzrzJS6CbUCZ+Tphm1yDIr4+WFF2Gc2hn7W86M8YX63H8b1z4bjlz/pD4bsr5/z
p3/+aZS+jYbOJmnawtYcRkOyVl41GpLir0RWeh6M6dP+NBriTFOlalmaenrcenOjITX8ogWBJIVO
Q3/t3ECAATiwravzDS/wn0bDPLNVyckMx3O+ncb+Lc0NaUiduSv5Og3x6tFQdUc3hf5yiZhnQpMW
yHfnNAxvb1KYUFUs3aQzr1uOhXPqq5aIaaqmbkn7j5eIfWZYOlkOk2++MVq825uZFByeaETahj1N
a75MR7xqNIwzIXUswSa72Z/WhnOmq5jSyG87yelt3s4wSMvE7FI3NQ3dFFW+8hQxzwxV0zRDe/7S
+bQ/jYY8M0z2JUi9p9sbHA2k/nS+LGEJosTXLRHjzBG2TUz5fIr8Ohocp6ahG89L6K2NxrREKO5z
zLHhceC97hRhNFTOCZ1pNt8Y2xdzQ4LDZ2bYp8exPX5zG4YK4VnynQoNjPdrNwzL0knTn5fCy9Fg
3zCFif2IfJMRBtvndNDZIK+EbvDvdfGWcaZZeAmyUk7fPa/209xgNIRUDak+x59vcKWQhemc/4bh
UDw+/X2nlOj3XOFvx+LGGQE9sda3WPzlvuGwy3Kg2Oa3aPwNrpTpMFENAe2NGPSVK8W2DCgfTLf5
9utomKqtM/YkwNPttGe/nRNWONP+CbCDFM0UQnvtmUJeYhDY//G+IdUzlhCaNw5B+lvbPqkM2oRC
FrmC8+phEDpbsKM/x9q/bp88arJNIxDyRicFKbtqki9gskKD7JVLxLIsNkfjeYm8SFeZFOhnsYjM
5yXyxjITDhN9jsZVYVvEXa+eG3ISuxIvQnFGgaNbsD+f9pG3VsKYMxK2TL5Gh8OEO6+cE1RSdcu2
nufEy2yVQ8Q2VcbptEDUtzcnEBIhOrYN1TA56V63bU4lCtNSp1ebbwSXLwIMUlnKPc9n1Vs6PUz7
P3uWCjIO608yEiYF29FU5zsN09ubFP/ZjcKhYqXbUELn24u6FhuGoLiOze3zIfLGMhIqwEJIsiUO
U51y1CuzVSrAJotAV18G39aZjW69xtZ82jjf2DCwb4KPVLUpI6G+9doShkGhm7PUfM5C1V8nBRB7
JoX5fIycTu63tGFQ6CTwhl+Mm/fr61rkoIbJFDstkRdxFkvE1IjxTeP5TD2F+m9mNKYlIimAU9Ix
CcCpYb/qTLXOpgYJedlzofvF3BAWiZukK0eQMd/eXs2TvU4juiBLVaeU5FWjYZzBhLfxQ/vj7VM4
U1uAmvu3oPR0gr+puUFLiz6JQRf11QUd5gbNBVtOudd0exlvsYuS/xFiMD+m29vbRSkEOxTsVUJG
jFpeW94igJX0Gv5kpThnwEwdSRp7Go23t4tOYdfUWqUqJSmDvnKlUMKgnvytXcirvYg+OclNpM6f
V9LbC7uInTWsxaZYg1n8un2DJgETg7IyL/PTMMgzYbEOeZPT7Y0Nwynemnp/JNrEjPrrhmHaMChr
GfaLPJVThKI7QcjzZHhzmRktI/icKl8i1XAKwK8bhqktIBmIP9s35ZlNgEcG+LyTvLHm8lQI1yck
BuUc9JlfX9eySFRVDtbnNfBiiThnYmoZEJSd4rG3Nxo0fe2J+80yYWq8dt/kECHWtl4EWoSdBiNg
8thpGN7iYaryh5OYiKmV+OpSDu23acM5TYqXoQVZO8NE7/k5Z/n/mhSfviLuAH+yBlhZ/whWIvq2
/+Yu8eI1viOULPVMFbyM+KGk++PpIQm+kbKnzPk9HP27BfC/EZP+jupa+EH8dQZ9BU/VD8ix//MJ
30BOv77AD7Cu00j99NQJBXZ68e+osN++g8JmSMUPj3yDWMxv8/x/nz/fr+/8OyDj14de4OH+7An8
ZdOrf4mfPpW//S8AAAD//w==</cx:binary>
              </cx:geoCache>
            </cx:geography>
          </cx:layoutPr>
        </cx:series>
      </cx:plotAreaRegion>
    </cx:plotArea>
    <cx:legend pos="r" align="min" overlay="0">
      <cx:txPr>
        <a:bodyPr spcFirstLastPara="1" vertOverflow="ellipsis" horzOverflow="overflow" wrap="square" lIns="0" tIns="0" rIns="0" bIns="0" anchor="ctr" anchorCtr="1"/>
        <a:lstStyle/>
        <a:p>
          <a:pPr algn="ctr" rtl="0">
            <a:defRPr sz="1100"/>
          </a:pPr>
          <a:endParaRPr lang="en-US" sz="1100" b="0" i="0" u="none" strike="noStrike" baseline="0">
            <a:solidFill>
              <a:sysClr val="windowText" lastClr="000000">
                <a:lumMod val="65000"/>
                <a:lumOff val="35000"/>
              </a:sysClr>
            </a:solidFill>
            <a:latin typeface="Calibri" panose="020F0502020204030204"/>
          </a:endParaRPr>
        </a:p>
      </cx:txPr>
    </cx:legend>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5.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6.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https://rgps.on.ca/resources/sgs-asset-mapping-data-entry-portal/" TargetMode="External"/><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1" Type="http://schemas.microsoft.com/office/2014/relationships/chartEx" Target="../charts/chartEx4.xml"/></Relationships>
</file>

<file path=xl/drawings/_rels/drawing15.xml.rels><?xml version="1.0" encoding="UTF-8" standalone="yes"?>
<Relationships xmlns="http://schemas.openxmlformats.org/package/2006/relationships"><Relationship Id="rId1" Type="http://schemas.microsoft.com/office/2014/relationships/chartEx" Target="../charts/chartEx5.xml"/></Relationships>
</file>

<file path=xl/drawings/_rels/drawing16.xml.rels><?xml version="1.0" encoding="UTF-8" standalone="yes"?>
<Relationships xmlns="http://schemas.openxmlformats.org/package/2006/relationships"><Relationship Id="rId1" Type="http://schemas.microsoft.com/office/2014/relationships/chartEx" Target="../charts/chartEx6.xml"/></Relationships>
</file>

<file path=xl/drawings/_rels/drawing18.xml.rels><?xml version="1.0" encoding="UTF-8" standalone="yes"?>
<Relationships xmlns="http://schemas.openxmlformats.org/package/2006/relationships"><Relationship Id="rId3" Type="http://schemas.openxmlformats.org/officeDocument/2006/relationships/image" Target="../media/image28.jpeg"/><Relationship Id="rId2" Type="http://schemas.openxmlformats.org/officeDocument/2006/relationships/image" Target="../media/image27.jpeg"/><Relationship Id="rId1" Type="http://schemas.openxmlformats.org/officeDocument/2006/relationships/hyperlink" Target="#BSO_1"/></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svg"/></Relationships>
</file>

<file path=xl/drawings/_rels/drawing3.xml.rels><?xml version="1.0" encoding="UTF-8" standalone="yes"?>
<Relationships xmlns="http://schemas.openxmlformats.org/package/2006/relationships"><Relationship Id="rId1" Type="http://schemas.openxmlformats.org/officeDocument/2006/relationships/image" Target="../media/image7.emf"/></Relationships>
</file>

<file path=xl/drawings/_rels/drawing4.xml.rels><?xml version="1.0" encoding="UTF-8" standalone="yes"?>
<Relationships xmlns="http://schemas.openxmlformats.org/package/2006/relationships"><Relationship Id="rId1" Type="http://schemas.openxmlformats.org/officeDocument/2006/relationships/image" Target="../media/image8.emf"/></Relationships>
</file>

<file path=xl/drawings/_rels/drawing5.xml.rels><?xml version="1.0" encoding="UTF-8" standalone="yes"?>
<Relationships xmlns="http://schemas.openxmlformats.org/package/2006/relationships"><Relationship Id="rId8" Type="http://schemas.openxmlformats.org/officeDocument/2006/relationships/image" Target="../media/image16.jpg"/><Relationship Id="rId13" Type="http://schemas.openxmlformats.org/officeDocument/2006/relationships/image" Target="../media/image21.jpg"/><Relationship Id="rId18" Type="http://schemas.openxmlformats.org/officeDocument/2006/relationships/image" Target="../media/image26.jpg"/><Relationship Id="rId26" Type="http://schemas.openxmlformats.org/officeDocument/2006/relationships/hyperlink" Target="#PRC_Success"/><Relationship Id="rId3" Type="http://schemas.openxmlformats.org/officeDocument/2006/relationships/image" Target="../media/image11.jpg"/><Relationship Id="rId21" Type="http://schemas.openxmlformats.org/officeDocument/2006/relationships/hyperlink" Target="#GEM_Success"/><Relationship Id="rId7" Type="http://schemas.openxmlformats.org/officeDocument/2006/relationships/image" Target="../media/image15.jpg"/><Relationship Id="rId12" Type="http://schemas.openxmlformats.org/officeDocument/2006/relationships/image" Target="../media/image20.jpg"/><Relationship Id="rId17" Type="http://schemas.openxmlformats.org/officeDocument/2006/relationships/image" Target="../media/image25.jpg"/><Relationship Id="rId25" Type="http://schemas.openxmlformats.org/officeDocument/2006/relationships/hyperlink" Target="#PCMC_Narr"/><Relationship Id="rId2" Type="http://schemas.openxmlformats.org/officeDocument/2006/relationships/image" Target="../media/image10.jpg"/><Relationship Id="rId16" Type="http://schemas.openxmlformats.org/officeDocument/2006/relationships/image" Target="../media/image24.jpg"/><Relationship Id="rId20" Type="http://schemas.openxmlformats.org/officeDocument/2006/relationships/hyperlink" Target="#GDH_Success"/><Relationship Id="rId1" Type="http://schemas.openxmlformats.org/officeDocument/2006/relationships/image" Target="../media/image9.jpg"/><Relationship Id="rId6" Type="http://schemas.openxmlformats.org/officeDocument/2006/relationships/image" Target="../media/image14.jpg"/><Relationship Id="rId11" Type="http://schemas.openxmlformats.org/officeDocument/2006/relationships/image" Target="../media/image19.jpg"/><Relationship Id="rId24" Type="http://schemas.openxmlformats.org/officeDocument/2006/relationships/hyperlink" Target="#NLOT_Narr"/><Relationship Id="rId5" Type="http://schemas.openxmlformats.org/officeDocument/2006/relationships/image" Target="../media/image13.jpg"/><Relationship Id="rId15" Type="http://schemas.openxmlformats.org/officeDocument/2006/relationships/image" Target="../media/image23.jpg"/><Relationship Id="rId23" Type="http://schemas.openxmlformats.org/officeDocument/2006/relationships/hyperlink" Target="#GMOT"/><Relationship Id="rId10" Type="http://schemas.openxmlformats.org/officeDocument/2006/relationships/image" Target="../media/image18.jpg"/><Relationship Id="rId19" Type="http://schemas.openxmlformats.org/officeDocument/2006/relationships/hyperlink" Target="#Geri_Rehab"/><Relationship Id="rId4" Type="http://schemas.openxmlformats.org/officeDocument/2006/relationships/image" Target="../media/image12.jpg"/><Relationship Id="rId9" Type="http://schemas.openxmlformats.org/officeDocument/2006/relationships/image" Target="../media/image17.jpg"/><Relationship Id="rId14" Type="http://schemas.openxmlformats.org/officeDocument/2006/relationships/image" Target="../media/image22.jpg"/><Relationship Id="rId22" Type="http://schemas.openxmlformats.org/officeDocument/2006/relationships/hyperlink" Target="#GOT_Success"/><Relationship Id="rId27" Type="http://schemas.openxmlformats.org/officeDocument/2006/relationships/hyperlink" Target="#Falls_Clinic"/></Relationships>
</file>

<file path=xl/drawings/_rels/drawing6.xml.rels><?xml version="1.0" encoding="UTF-8" standalone="yes"?>
<Relationships xmlns="http://schemas.openxmlformats.org/package/2006/relationships"><Relationship Id="rId8" Type="http://schemas.openxmlformats.org/officeDocument/2006/relationships/chart" Target="../charts/chart5.xml"/><Relationship Id="rId13" Type="http://schemas.openxmlformats.org/officeDocument/2006/relationships/hyperlink" Target="#'Wait times'!A1"/><Relationship Id="rId3" Type="http://schemas.openxmlformats.org/officeDocument/2006/relationships/chart" Target="../charts/chart3.xml"/><Relationship Id="rId7" Type="http://schemas.microsoft.com/office/2014/relationships/chartEx" Target="../charts/chartEx3.xml"/><Relationship Id="rId12" Type="http://schemas.openxmlformats.org/officeDocument/2006/relationships/hyperlink" Target="#'Health Human Resources'!A1"/><Relationship Id="rId2" Type="http://schemas.openxmlformats.org/officeDocument/2006/relationships/chart" Target="../charts/chart2.xml"/><Relationship Id="rId16" Type="http://schemas.openxmlformats.org/officeDocument/2006/relationships/hyperlink" Target="#Map_2021"/><Relationship Id="rId1" Type="http://schemas.openxmlformats.org/officeDocument/2006/relationships/chart" Target="../charts/chart1.xml"/><Relationship Id="rId6" Type="http://schemas.microsoft.com/office/2014/relationships/chartEx" Target="../charts/chartEx2.xml"/><Relationship Id="rId11" Type="http://schemas.openxmlformats.org/officeDocument/2006/relationships/hyperlink" Target="#Visits!A1"/><Relationship Id="rId5" Type="http://schemas.microsoft.com/office/2014/relationships/chartEx" Target="../charts/chartEx1.xml"/><Relationship Id="rId15" Type="http://schemas.openxmlformats.org/officeDocument/2006/relationships/hyperlink" Target="#'2021-2022 Map'!A1"/><Relationship Id="rId10" Type="http://schemas.openxmlformats.org/officeDocument/2006/relationships/hyperlink" Target="#'Unique Patients'!A1"/><Relationship Id="rId4" Type="http://schemas.openxmlformats.org/officeDocument/2006/relationships/chart" Target="../charts/chart4.xml"/><Relationship Id="rId9" Type="http://schemas.openxmlformats.org/officeDocument/2006/relationships/hyperlink" Target="#Number!A1"/><Relationship Id="rId14" Type="http://schemas.openxmlformats.org/officeDocument/2006/relationships/hyperlink" Target="#MAP_2019"/></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4</xdr:col>
      <xdr:colOff>215900</xdr:colOff>
      <xdr:row>10</xdr:row>
      <xdr:rowOff>124460</xdr:rowOff>
    </xdr:from>
    <xdr:to>
      <xdr:col>8</xdr:col>
      <xdr:colOff>0</xdr:colOff>
      <xdr:row>17</xdr:row>
      <xdr:rowOff>25400</xdr:rowOff>
    </xdr:to>
    <xdr:pic>
      <xdr:nvPicPr>
        <xdr:cNvPr id="2" name="Picture 1">
          <a:extLst>
            <a:ext uri="{FF2B5EF4-FFF2-40B4-BE49-F238E27FC236}">
              <a16:creationId xmlns:a16="http://schemas.microsoft.com/office/drawing/2014/main" id="{575C2A39-9443-7443-976C-0910A0852B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17900" y="2105660"/>
          <a:ext cx="3086100" cy="1234440"/>
        </a:xfrm>
        <a:prstGeom prst="rect">
          <a:avLst/>
        </a:prstGeom>
      </xdr:spPr>
    </xdr:pic>
    <xdr:clientData/>
  </xdr:twoCellAnchor>
  <xdr:twoCellAnchor>
    <xdr:from>
      <xdr:col>9</xdr:col>
      <xdr:colOff>285751</xdr:colOff>
      <xdr:row>26</xdr:row>
      <xdr:rowOff>592666</xdr:rowOff>
    </xdr:from>
    <xdr:to>
      <xdr:col>11</xdr:col>
      <xdr:colOff>571501</xdr:colOff>
      <xdr:row>28</xdr:row>
      <xdr:rowOff>84667</xdr:rowOff>
    </xdr:to>
    <xdr:sp macro="" textlink="">
      <xdr:nvSpPr>
        <xdr:cNvPr id="6" name="Rounded Rectangle 5">
          <a:hlinkClick xmlns:r="http://schemas.openxmlformats.org/officeDocument/2006/relationships" r:id="rId2"/>
          <a:extLst>
            <a:ext uri="{FF2B5EF4-FFF2-40B4-BE49-F238E27FC236}">
              <a16:creationId xmlns:a16="http://schemas.microsoft.com/office/drawing/2014/main" id="{C681F41F-C545-404B-50BB-CD630BBBCF88}"/>
            </a:ext>
          </a:extLst>
        </xdr:cNvPr>
        <xdr:cNvSpPr/>
      </xdr:nvSpPr>
      <xdr:spPr>
        <a:xfrm>
          <a:off x="7715251" y="6170083"/>
          <a:ext cx="1936750" cy="550334"/>
        </a:xfrm>
        <a:prstGeom prst="roundRect">
          <a:avLst/>
        </a:prstGeom>
        <a:solidFill>
          <a:srgbClr val="0089A2"/>
        </a:soli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t>Enter new or missing data </a:t>
          </a:r>
        </a:p>
        <a:p>
          <a:pPr algn="ctr"/>
          <a:r>
            <a:rPr lang="en-US" sz="1200" b="1"/>
            <a:t>(click here)</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787400</xdr:colOff>
      <xdr:row>2</xdr:row>
      <xdr:rowOff>38100</xdr:rowOff>
    </xdr:from>
    <xdr:to>
      <xdr:col>7</xdr:col>
      <xdr:colOff>139700</xdr:colOff>
      <xdr:row>15</xdr:row>
      <xdr:rowOff>15872</xdr:rowOff>
    </xdr:to>
    <mc:AlternateContent xmlns:mc="http://schemas.openxmlformats.org/markup-compatibility/2006" xmlns:a14="http://schemas.microsoft.com/office/drawing/2010/main">
      <mc:Choice Requires="a14">
        <xdr:graphicFrame macro="">
          <xdr:nvGraphicFramePr>
            <xdr:cNvPr id="2" name="Fiscal 4">
              <a:extLst>
                <a:ext uri="{FF2B5EF4-FFF2-40B4-BE49-F238E27FC236}">
                  <a16:creationId xmlns:a16="http://schemas.microsoft.com/office/drawing/2014/main" id="{390E7867-2ECE-49AA-8F4C-CBE4C66746CC}"/>
                </a:ext>
              </a:extLst>
            </xdr:cNvPr>
            <xdr:cNvGraphicFramePr/>
          </xdr:nvGraphicFramePr>
          <xdr:xfrm>
            <a:off x="0" y="0"/>
            <a:ext cx="0" cy="0"/>
          </xdr:xfrm>
          <a:graphic>
            <a:graphicData uri="http://schemas.microsoft.com/office/drawing/2010/slicer">
              <sle:slicer xmlns:sle="http://schemas.microsoft.com/office/drawing/2010/slicer" name="Fiscal 4"/>
            </a:graphicData>
          </a:graphic>
        </xdr:graphicFrame>
      </mc:Choice>
      <mc:Fallback xmlns="">
        <xdr:sp macro="" textlink="">
          <xdr:nvSpPr>
            <xdr:cNvPr id="0" name=""/>
            <xdr:cNvSpPr>
              <a:spLocks noTextEdit="1"/>
            </xdr:cNvSpPr>
          </xdr:nvSpPr>
          <xdr:spPr>
            <a:xfrm>
              <a:off x="6718300" y="1181100"/>
              <a:ext cx="1828800" cy="261937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114300</xdr:colOff>
      <xdr:row>2</xdr:row>
      <xdr:rowOff>50800</xdr:rowOff>
    </xdr:from>
    <xdr:to>
      <xdr:col>24</xdr:col>
      <xdr:colOff>165100</xdr:colOff>
      <xdr:row>39</xdr:row>
      <xdr:rowOff>190500</xdr:rowOff>
    </xdr:to>
    <xdr:graphicFrame macro="">
      <xdr:nvGraphicFramePr>
        <xdr:cNvPr id="4" name="Chart 3">
          <a:extLst>
            <a:ext uri="{FF2B5EF4-FFF2-40B4-BE49-F238E27FC236}">
              <a16:creationId xmlns:a16="http://schemas.microsoft.com/office/drawing/2014/main" id="{2E3CC40D-5AE1-925E-3F25-01B1F2B612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0</xdr:colOff>
      <xdr:row>29</xdr:row>
      <xdr:rowOff>88900</xdr:rowOff>
    </xdr:from>
    <xdr:to>
      <xdr:col>7</xdr:col>
      <xdr:colOff>711200</xdr:colOff>
      <xdr:row>48</xdr:row>
      <xdr:rowOff>25400</xdr:rowOff>
    </xdr:to>
    <mc:AlternateContent xmlns:mc="http://schemas.openxmlformats.org/markup-compatibility/2006" xmlns:a14="http://schemas.microsoft.com/office/drawing/2010/main">
      <mc:Choice Requires="a14">
        <xdr:graphicFrame macro="">
          <xdr:nvGraphicFramePr>
            <xdr:cNvPr id="5" name="SGS Type Name 2">
              <a:extLst>
                <a:ext uri="{FF2B5EF4-FFF2-40B4-BE49-F238E27FC236}">
                  <a16:creationId xmlns:a16="http://schemas.microsoft.com/office/drawing/2014/main" id="{123EF899-F4B1-E890-4508-1FBF35FDB8F8}"/>
                </a:ext>
              </a:extLst>
            </xdr:cNvPr>
            <xdr:cNvGraphicFramePr/>
          </xdr:nvGraphicFramePr>
          <xdr:xfrm>
            <a:off x="0" y="0"/>
            <a:ext cx="0" cy="0"/>
          </xdr:xfrm>
          <a:graphic>
            <a:graphicData uri="http://schemas.microsoft.com/office/drawing/2010/slicer">
              <sle:slicer xmlns:sle="http://schemas.microsoft.com/office/drawing/2010/slicer" name="SGS Type Name 2"/>
            </a:graphicData>
          </a:graphic>
        </xdr:graphicFrame>
      </mc:Choice>
      <mc:Fallback xmlns="">
        <xdr:sp macro="" textlink="">
          <xdr:nvSpPr>
            <xdr:cNvPr id="0" name=""/>
            <xdr:cNvSpPr>
              <a:spLocks noTextEdit="1"/>
            </xdr:cNvSpPr>
          </xdr:nvSpPr>
          <xdr:spPr>
            <a:xfrm>
              <a:off x="6756400" y="6718300"/>
              <a:ext cx="2362200" cy="37973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25400</xdr:colOff>
      <xdr:row>15</xdr:row>
      <xdr:rowOff>152400</xdr:rowOff>
    </xdr:from>
    <xdr:to>
      <xdr:col>7</xdr:col>
      <xdr:colOff>203200</xdr:colOff>
      <xdr:row>28</xdr:row>
      <xdr:rowOff>130172</xdr:rowOff>
    </xdr:to>
    <mc:AlternateContent xmlns:mc="http://schemas.openxmlformats.org/markup-compatibility/2006" xmlns:a14="http://schemas.microsoft.com/office/drawing/2010/main">
      <mc:Choice Requires="a14">
        <xdr:graphicFrame macro="">
          <xdr:nvGraphicFramePr>
            <xdr:cNvPr id="6" name="Health Region 4">
              <a:extLst>
                <a:ext uri="{FF2B5EF4-FFF2-40B4-BE49-F238E27FC236}">
                  <a16:creationId xmlns:a16="http://schemas.microsoft.com/office/drawing/2014/main" id="{5E172662-A9F0-E546-B861-A0C0D9800E27}"/>
                </a:ext>
              </a:extLst>
            </xdr:cNvPr>
            <xdr:cNvGraphicFramePr/>
          </xdr:nvGraphicFramePr>
          <xdr:xfrm>
            <a:off x="0" y="0"/>
            <a:ext cx="0" cy="0"/>
          </xdr:xfrm>
          <a:graphic>
            <a:graphicData uri="http://schemas.microsoft.com/office/drawing/2010/slicer">
              <sle:slicer xmlns:sle="http://schemas.microsoft.com/office/drawing/2010/slicer" name="Health Region 4"/>
            </a:graphicData>
          </a:graphic>
        </xdr:graphicFrame>
      </mc:Choice>
      <mc:Fallback xmlns="">
        <xdr:sp macro="" textlink="">
          <xdr:nvSpPr>
            <xdr:cNvPr id="0" name=""/>
            <xdr:cNvSpPr>
              <a:spLocks noTextEdit="1"/>
            </xdr:cNvSpPr>
          </xdr:nvSpPr>
          <xdr:spPr>
            <a:xfrm>
              <a:off x="6781800" y="3937000"/>
              <a:ext cx="1828800" cy="261937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241300</xdr:colOff>
      <xdr:row>37</xdr:row>
      <xdr:rowOff>114300</xdr:rowOff>
    </xdr:from>
    <xdr:to>
      <xdr:col>2</xdr:col>
      <xdr:colOff>889000</xdr:colOff>
      <xdr:row>50</xdr:row>
      <xdr:rowOff>92072</xdr:rowOff>
    </xdr:to>
    <mc:AlternateContent xmlns:mc="http://schemas.openxmlformats.org/markup-compatibility/2006" xmlns:a14="http://schemas.microsoft.com/office/drawing/2010/main">
      <mc:Choice Requires="a14">
        <xdr:graphicFrame macro="">
          <xdr:nvGraphicFramePr>
            <xdr:cNvPr id="4" name="SGS Type Name 13">
              <a:extLst>
                <a:ext uri="{FF2B5EF4-FFF2-40B4-BE49-F238E27FC236}">
                  <a16:creationId xmlns:a16="http://schemas.microsoft.com/office/drawing/2014/main" id="{1CEC4034-D6E6-38ED-8135-EF0CC52453A7}"/>
                </a:ext>
              </a:extLst>
            </xdr:cNvPr>
            <xdr:cNvGraphicFramePr/>
          </xdr:nvGraphicFramePr>
          <xdr:xfrm>
            <a:off x="0" y="0"/>
            <a:ext cx="0" cy="0"/>
          </xdr:xfrm>
          <a:graphic>
            <a:graphicData uri="http://schemas.microsoft.com/office/drawing/2010/slicer">
              <sle:slicer xmlns:sle="http://schemas.microsoft.com/office/drawing/2010/slicer" name="SGS Type Name 13"/>
            </a:graphicData>
          </a:graphic>
        </xdr:graphicFrame>
      </mc:Choice>
      <mc:Fallback xmlns="">
        <xdr:sp macro="" textlink="">
          <xdr:nvSpPr>
            <xdr:cNvPr id="0" name=""/>
            <xdr:cNvSpPr>
              <a:spLocks noTextEdit="1"/>
            </xdr:cNvSpPr>
          </xdr:nvSpPr>
          <xdr:spPr>
            <a:xfrm>
              <a:off x="1231900" y="8178800"/>
              <a:ext cx="1828800" cy="261937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292100</xdr:colOff>
      <xdr:row>23</xdr:row>
      <xdr:rowOff>165100</xdr:rowOff>
    </xdr:from>
    <xdr:to>
      <xdr:col>2</xdr:col>
      <xdr:colOff>939800</xdr:colOff>
      <xdr:row>36</xdr:row>
      <xdr:rowOff>142872</xdr:rowOff>
    </xdr:to>
    <mc:AlternateContent xmlns:mc="http://schemas.openxmlformats.org/markup-compatibility/2006" xmlns:a14="http://schemas.microsoft.com/office/drawing/2010/main">
      <mc:Choice Requires="a14">
        <xdr:graphicFrame macro="">
          <xdr:nvGraphicFramePr>
            <xdr:cNvPr id="5" name="Facility Name">
              <a:extLst>
                <a:ext uri="{FF2B5EF4-FFF2-40B4-BE49-F238E27FC236}">
                  <a16:creationId xmlns:a16="http://schemas.microsoft.com/office/drawing/2014/main" id="{E45E5AC3-C721-385B-0ECC-37F541764E5E}"/>
                </a:ext>
              </a:extLst>
            </xdr:cNvPr>
            <xdr:cNvGraphicFramePr/>
          </xdr:nvGraphicFramePr>
          <xdr:xfrm>
            <a:off x="0" y="0"/>
            <a:ext cx="0" cy="0"/>
          </xdr:xfrm>
          <a:graphic>
            <a:graphicData uri="http://schemas.microsoft.com/office/drawing/2010/slicer">
              <sle:slicer xmlns:sle="http://schemas.microsoft.com/office/drawing/2010/slicer" name="Facility Name"/>
            </a:graphicData>
          </a:graphic>
        </xdr:graphicFrame>
      </mc:Choice>
      <mc:Fallback xmlns="">
        <xdr:sp macro="" textlink="">
          <xdr:nvSpPr>
            <xdr:cNvPr id="0" name=""/>
            <xdr:cNvSpPr>
              <a:spLocks noTextEdit="1"/>
            </xdr:cNvSpPr>
          </xdr:nvSpPr>
          <xdr:spPr>
            <a:xfrm>
              <a:off x="1282700" y="5384800"/>
              <a:ext cx="1828800" cy="261937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292100</xdr:colOff>
      <xdr:row>16</xdr:row>
      <xdr:rowOff>152400</xdr:rowOff>
    </xdr:from>
    <xdr:to>
      <xdr:col>2</xdr:col>
      <xdr:colOff>939800</xdr:colOff>
      <xdr:row>23</xdr:row>
      <xdr:rowOff>38100</xdr:rowOff>
    </xdr:to>
    <mc:AlternateContent xmlns:mc="http://schemas.openxmlformats.org/markup-compatibility/2006" xmlns:a14="http://schemas.microsoft.com/office/drawing/2010/main">
      <mc:Choice Requires="a14">
        <xdr:graphicFrame macro="">
          <xdr:nvGraphicFramePr>
            <xdr:cNvPr id="6" name="Fiscal 9">
              <a:extLst>
                <a:ext uri="{FF2B5EF4-FFF2-40B4-BE49-F238E27FC236}">
                  <a16:creationId xmlns:a16="http://schemas.microsoft.com/office/drawing/2014/main" id="{E2F8E3E4-7141-5331-2B38-DDD67BD4BC90}"/>
                </a:ext>
              </a:extLst>
            </xdr:cNvPr>
            <xdr:cNvGraphicFramePr/>
          </xdr:nvGraphicFramePr>
          <xdr:xfrm>
            <a:off x="0" y="0"/>
            <a:ext cx="0" cy="0"/>
          </xdr:xfrm>
          <a:graphic>
            <a:graphicData uri="http://schemas.microsoft.com/office/drawing/2010/slicer">
              <sle:slicer xmlns:sle="http://schemas.microsoft.com/office/drawing/2010/slicer" name="Fiscal 9"/>
            </a:graphicData>
          </a:graphic>
        </xdr:graphicFrame>
      </mc:Choice>
      <mc:Fallback xmlns="">
        <xdr:sp macro="" textlink="">
          <xdr:nvSpPr>
            <xdr:cNvPr id="0" name=""/>
            <xdr:cNvSpPr>
              <a:spLocks noTextEdit="1"/>
            </xdr:cNvSpPr>
          </xdr:nvSpPr>
          <xdr:spPr>
            <a:xfrm>
              <a:off x="1282700" y="3949700"/>
              <a:ext cx="1828800" cy="1308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xdr:col>
      <xdr:colOff>1765300</xdr:colOff>
      <xdr:row>12</xdr:row>
      <xdr:rowOff>31750</xdr:rowOff>
    </xdr:from>
    <xdr:to>
      <xdr:col>12</xdr:col>
      <xdr:colOff>228600</xdr:colOff>
      <xdr:row>56</xdr:row>
      <xdr:rowOff>152400</xdr:rowOff>
    </xdr:to>
    <xdr:graphicFrame macro="">
      <xdr:nvGraphicFramePr>
        <xdr:cNvPr id="7" name="Chart 6">
          <a:extLst>
            <a:ext uri="{FF2B5EF4-FFF2-40B4-BE49-F238E27FC236}">
              <a16:creationId xmlns:a16="http://schemas.microsoft.com/office/drawing/2014/main" id="{1B3546D8-E6EE-6E3D-A1D9-732014DA30D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1206500</xdr:colOff>
      <xdr:row>15</xdr:row>
      <xdr:rowOff>165100</xdr:rowOff>
    </xdr:from>
    <xdr:to>
      <xdr:col>4</xdr:col>
      <xdr:colOff>1079500</xdr:colOff>
      <xdr:row>22</xdr:row>
      <xdr:rowOff>88900</xdr:rowOff>
    </xdr:to>
    <mc:AlternateContent xmlns:mc="http://schemas.openxmlformats.org/markup-compatibility/2006">
      <mc:Choice xmlns:a14="http://schemas.microsoft.com/office/drawing/2010/main" Requires="a14">
        <xdr:graphicFrame macro="">
          <xdr:nvGraphicFramePr>
            <xdr:cNvPr id="2" name="Fiscal 7">
              <a:extLst>
                <a:ext uri="{FF2B5EF4-FFF2-40B4-BE49-F238E27FC236}">
                  <a16:creationId xmlns:a16="http://schemas.microsoft.com/office/drawing/2014/main" id="{90B7DF8F-9B7F-89B8-036D-0AEE08075F31}"/>
                </a:ext>
              </a:extLst>
            </xdr:cNvPr>
            <xdr:cNvGraphicFramePr/>
          </xdr:nvGraphicFramePr>
          <xdr:xfrm>
            <a:off x="0" y="0"/>
            <a:ext cx="0" cy="0"/>
          </xdr:xfrm>
          <a:graphic>
            <a:graphicData uri="http://schemas.microsoft.com/office/drawing/2010/slicer">
              <sle:slicer xmlns:sle="http://schemas.microsoft.com/office/drawing/2010/slicer" name="Fiscal 7"/>
            </a:graphicData>
          </a:graphic>
        </xdr:graphicFrame>
      </mc:Choice>
      <mc:Fallback>
        <xdr:sp macro="" textlink="">
          <xdr:nvSpPr>
            <xdr:cNvPr id="0" name=""/>
            <xdr:cNvSpPr>
              <a:spLocks noTextEdit="1"/>
            </xdr:cNvSpPr>
          </xdr:nvSpPr>
          <xdr:spPr>
            <a:xfrm>
              <a:off x="7734300" y="3632200"/>
              <a:ext cx="1828800" cy="13462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838200</xdr:colOff>
      <xdr:row>25</xdr:row>
      <xdr:rowOff>76200</xdr:rowOff>
    </xdr:from>
    <xdr:to>
      <xdr:col>5</xdr:col>
      <xdr:colOff>12700</xdr:colOff>
      <xdr:row>38</xdr:row>
      <xdr:rowOff>53972</xdr:rowOff>
    </xdr:to>
    <mc:AlternateContent xmlns:mc="http://schemas.openxmlformats.org/markup-compatibility/2006">
      <mc:Choice xmlns:a14="http://schemas.microsoft.com/office/drawing/2010/main" Requires="a14">
        <xdr:graphicFrame macro="">
          <xdr:nvGraphicFramePr>
            <xdr:cNvPr id="3" name="SGS Type Name 4">
              <a:extLst>
                <a:ext uri="{FF2B5EF4-FFF2-40B4-BE49-F238E27FC236}">
                  <a16:creationId xmlns:a16="http://schemas.microsoft.com/office/drawing/2014/main" id="{99AE841F-3B5F-205E-5CC8-3472CE1D1B70}"/>
                </a:ext>
              </a:extLst>
            </xdr:cNvPr>
            <xdr:cNvGraphicFramePr/>
          </xdr:nvGraphicFramePr>
          <xdr:xfrm>
            <a:off x="0" y="0"/>
            <a:ext cx="0" cy="0"/>
          </xdr:xfrm>
          <a:graphic>
            <a:graphicData uri="http://schemas.microsoft.com/office/drawing/2010/slicer">
              <sle:slicer xmlns:sle="http://schemas.microsoft.com/office/drawing/2010/slicer" name="SGS Type Name 4"/>
            </a:graphicData>
          </a:graphic>
        </xdr:graphicFrame>
      </mc:Choice>
      <mc:Fallback>
        <xdr:sp macro="" textlink="">
          <xdr:nvSpPr>
            <xdr:cNvPr id="0" name=""/>
            <xdr:cNvSpPr>
              <a:spLocks noTextEdit="1"/>
            </xdr:cNvSpPr>
          </xdr:nvSpPr>
          <xdr:spPr>
            <a:xfrm>
              <a:off x="7366000" y="5575300"/>
              <a:ext cx="2857500" cy="261937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165100</xdr:colOff>
      <xdr:row>13</xdr:row>
      <xdr:rowOff>25400</xdr:rowOff>
    </xdr:from>
    <xdr:to>
      <xdr:col>9</xdr:col>
      <xdr:colOff>76200</xdr:colOff>
      <xdr:row>56</xdr:row>
      <xdr:rowOff>127000</xdr:rowOff>
    </xdr:to>
    <xdr:graphicFrame macro="">
      <xdr:nvGraphicFramePr>
        <xdr:cNvPr id="4" name="Chart 3">
          <a:extLst>
            <a:ext uri="{FF2B5EF4-FFF2-40B4-BE49-F238E27FC236}">
              <a16:creationId xmlns:a16="http://schemas.microsoft.com/office/drawing/2014/main" id="{AA424793-4796-685F-806E-2E6D5EBE7E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0.08632</cdr:x>
      <cdr:y>0.04413</cdr:y>
    </cdr:from>
    <cdr:to>
      <cdr:x>0.93732</cdr:x>
      <cdr:y>0.10303</cdr:y>
    </cdr:to>
    <cdr:sp macro="" textlink="">
      <cdr:nvSpPr>
        <cdr:cNvPr id="2" name="TextBox 1">
          <a:extLst xmlns:a="http://schemas.openxmlformats.org/drawingml/2006/main">
            <a:ext uri="{FF2B5EF4-FFF2-40B4-BE49-F238E27FC236}">
              <a16:creationId xmlns:a16="http://schemas.microsoft.com/office/drawing/2014/main" id="{70D68CE7-3D9A-A2DB-73EC-9B5B90DD8843}"/>
            </a:ext>
          </a:extLst>
        </cdr:cNvPr>
        <cdr:cNvSpPr txBox="1"/>
      </cdr:nvSpPr>
      <cdr:spPr>
        <a:xfrm xmlns:a="http://schemas.openxmlformats.org/drawingml/2006/main">
          <a:off x="886893" y="390074"/>
          <a:ext cx="8743414" cy="52061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400" b="1">
              <a:solidFill>
                <a:srgbClr val="0089A2"/>
              </a:solidFill>
            </a:rPr>
            <a:t>Average</a:t>
          </a:r>
          <a:r>
            <a:rPr lang="en-US" sz="1400" b="1" baseline="0">
              <a:solidFill>
                <a:srgbClr val="0089A2"/>
              </a:solidFill>
            </a:rPr>
            <a:t> Wait Time by SGS Type, FIscal Year</a:t>
          </a:r>
          <a:endParaRPr lang="en-US" sz="1400" b="1">
            <a:solidFill>
              <a:srgbClr val="0089A2"/>
            </a:solidFill>
          </a:endParaRPr>
        </a:p>
      </cdr:txBody>
    </cdr:sp>
  </cdr:relSizeAnchor>
  <cdr:relSizeAnchor xmlns:cdr="http://schemas.openxmlformats.org/drawingml/2006/chartDrawing">
    <cdr:from>
      <cdr:x>0.40791</cdr:x>
      <cdr:y>0.92975</cdr:y>
    </cdr:from>
    <cdr:to>
      <cdr:x>0.75484</cdr:x>
      <cdr:y>0.98683</cdr:y>
    </cdr:to>
    <cdr:sp macro="" textlink="">
      <cdr:nvSpPr>
        <cdr:cNvPr id="3" name="TextBox 2">
          <a:extLst xmlns:a="http://schemas.openxmlformats.org/drawingml/2006/main">
            <a:ext uri="{FF2B5EF4-FFF2-40B4-BE49-F238E27FC236}">
              <a16:creationId xmlns:a16="http://schemas.microsoft.com/office/drawing/2014/main" id="{7F9EAB18-93A1-7C58-886E-DCE61F33AAD2}"/>
            </a:ext>
          </a:extLst>
        </cdr:cNvPr>
        <cdr:cNvSpPr txBox="1"/>
      </cdr:nvSpPr>
      <cdr:spPr>
        <a:xfrm xmlns:a="http://schemas.openxmlformats.org/drawingml/2006/main">
          <a:off x="4190999" y="8218224"/>
          <a:ext cx="3564439" cy="50454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b="1">
              <a:solidFill>
                <a:srgbClr val="0089A2"/>
              </a:solidFill>
            </a:rPr>
            <a:t>Specialized Geriatric Services Type</a:t>
          </a:r>
        </a:p>
      </cdr:txBody>
    </cdr:sp>
  </cdr:relSizeAnchor>
</c:userShapes>
</file>

<file path=xl/drawings/drawing14.xml><?xml version="1.0" encoding="utf-8"?>
<xdr:wsDr xmlns:xdr="http://schemas.openxmlformats.org/drawingml/2006/spreadsheetDrawing" xmlns:a="http://schemas.openxmlformats.org/drawingml/2006/main">
  <xdr:twoCellAnchor>
    <xdr:from>
      <xdr:col>3</xdr:col>
      <xdr:colOff>546100</xdr:colOff>
      <xdr:row>311</xdr:row>
      <xdr:rowOff>114300</xdr:rowOff>
    </xdr:from>
    <xdr:to>
      <xdr:col>22</xdr:col>
      <xdr:colOff>342900</xdr:colOff>
      <xdr:row>347</xdr:row>
      <xdr:rowOff>88900</xdr:rowOff>
    </xdr:to>
    <mc:AlternateContent xmlns:mc="http://schemas.openxmlformats.org/markup-compatibility/2006">
      <mc:Choice xmlns:cx4="http://schemas.microsoft.com/office/drawing/2016/5/10/chartex" Requires="cx4">
        <xdr:graphicFrame macro="">
          <xdr:nvGraphicFramePr>
            <xdr:cNvPr id="2" name="Chart 1">
              <a:extLst>
                <a:ext uri="{FF2B5EF4-FFF2-40B4-BE49-F238E27FC236}">
                  <a16:creationId xmlns:a16="http://schemas.microsoft.com/office/drawing/2014/main" id="{A6D55131-6CA9-F923-E2F6-9CA4A7F1125A}"/>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4076700" y="10807700"/>
              <a:ext cx="15481300" cy="72898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editAs="absolute">
    <xdr:from>
      <xdr:col>8</xdr:col>
      <xdr:colOff>355600</xdr:colOff>
      <xdr:row>552</xdr:row>
      <xdr:rowOff>25400</xdr:rowOff>
    </xdr:from>
    <xdr:to>
      <xdr:col>16</xdr:col>
      <xdr:colOff>0</xdr:colOff>
      <xdr:row>565</xdr:row>
      <xdr:rowOff>3172</xdr:rowOff>
    </xdr:to>
    <mc:AlternateContent xmlns:mc="http://schemas.openxmlformats.org/markup-compatibility/2006" xmlns:sle15="http://schemas.microsoft.com/office/drawing/2012/slicer">
      <mc:Choice Requires="sle15">
        <xdr:graphicFrame macro="">
          <xdr:nvGraphicFramePr>
            <xdr:cNvPr id="3" name="SGS Type Name 6">
              <a:extLst>
                <a:ext uri="{FF2B5EF4-FFF2-40B4-BE49-F238E27FC236}">
                  <a16:creationId xmlns:a16="http://schemas.microsoft.com/office/drawing/2014/main" id="{8CF3FCDD-274A-BF59-F1AA-4FAFE7A9980D}"/>
                </a:ext>
              </a:extLst>
            </xdr:cNvPr>
            <xdr:cNvGraphicFramePr/>
          </xdr:nvGraphicFramePr>
          <xdr:xfrm>
            <a:off x="0" y="0"/>
            <a:ext cx="0" cy="0"/>
          </xdr:xfrm>
          <a:graphic>
            <a:graphicData uri="http://schemas.microsoft.com/office/drawing/2010/slicer">
              <sle:slicer xmlns:sle="http://schemas.microsoft.com/office/drawing/2010/slicer" name="SGS Type Name 6"/>
            </a:graphicData>
          </a:graphic>
        </xdr:graphicFrame>
      </mc:Choice>
      <mc:Fallback xmlns="">
        <xdr:sp macro="" textlink="">
          <xdr:nvSpPr>
            <xdr:cNvPr id="0" name=""/>
            <xdr:cNvSpPr>
              <a:spLocks noTextEdit="1"/>
            </xdr:cNvSpPr>
          </xdr:nvSpPr>
          <xdr:spPr>
            <a:xfrm>
              <a:off x="8013700" y="59690000"/>
              <a:ext cx="6248400" cy="2619372"/>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15.xml><?xml version="1.0" encoding="utf-8"?>
<xdr:wsDr xmlns:xdr="http://schemas.openxmlformats.org/drawingml/2006/spreadsheetDrawing" xmlns:a="http://schemas.openxmlformats.org/drawingml/2006/main">
  <xdr:twoCellAnchor>
    <xdr:from>
      <xdr:col>6</xdr:col>
      <xdr:colOff>685800</xdr:colOff>
      <xdr:row>179</xdr:row>
      <xdr:rowOff>190500</xdr:rowOff>
    </xdr:from>
    <xdr:to>
      <xdr:col>24</xdr:col>
      <xdr:colOff>774700</xdr:colOff>
      <xdr:row>220</xdr:row>
      <xdr:rowOff>139700</xdr:rowOff>
    </xdr:to>
    <mc:AlternateContent xmlns:mc="http://schemas.openxmlformats.org/markup-compatibility/2006">
      <mc:Choice xmlns:cx4="http://schemas.microsoft.com/office/drawing/2016/5/10/chartex" Requires="cx4">
        <xdr:graphicFrame macro="">
          <xdr:nvGraphicFramePr>
            <xdr:cNvPr id="2" name="Chart 1">
              <a:extLst>
                <a:ext uri="{FF2B5EF4-FFF2-40B4-BE49-F238E27FC236}">
                  <a16:creationId xmlns:a16="http://schemas.microsoft.com/office/drawing/2014/main" id="{39712652-2D63-9D36-7AE3-7E9558D488A8}"/>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7594600" y="5207000"/>
              <a:ext cx="14947900" cy="31877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editAs="absolute">
    <xdr:from>
      <xdr:col>6</xdr:col>
      <xdr:colOff>647700</xdr:colOff>
      <xdr:row>342</xdr:row>
      <xdr:rowOff>177800</xdr:rowOff>
    </xdr:from>
    <xdr:to>
      <xdr:col>13</xdr:col>
      <xdr:colOff>457200</xdr:colOff>
      <xdr:row>355</xdr:row>
      <xdr:rowOff>155572</xdr:rowOff>
    </xdr:to>
    <mc:AlternateContent xmlns:mc="http://schemas.openxmlformats.org/markup-compatibility/2006" xmlns:sle15="http://schemas.microsoft.com/office/drawing/2012/slicer">
      <mc:Choice Requires="sle15">
        <xdr:graphicFrame macro="">
          <xdr:nvGraphicFramePr>
            <xdr:cNvPr id="3" name="SGS Type Name 7">
              <a:extLst>
                <a:ext uri="{FF2B5EF4-FFF2-40B4-BE49-F238E27FC236}">
                  <a16:creationId xmlns:a16="http://schemas.microsoft.com/office/drawing/2014/main" id="{DA1D40B3-CDA0-F8D6-700C-9DDE658862EA}"/>
                </a:ext>
              </a:extLst>
            </xdr:cNvPr>
            <xdr:cNvGraphicFramePr/>
          </xdr:nvGraphicFramePr>
          <xdr:xfrm>
            <a:off x="0" y="0"/>
            <a:ext cx="0" cy="0"/>
          </xdr:xfrm>
          <a:graphic>
            <a:graphicData uri="http://schemas.microsoft.com/office/drawing/2010/slicer">
              <sle:slicer xmlns:sle="http://schemas.microsoft.com/office/drawing/2010/slicer" name="SGS Type Name 7"/>
            </a:graphicData>
          </a:graphic>
        </xdr:graphicFrame>
      </mc:Choice>
      <mc:Fallback xmlns="">
        <xdr:sp macro="" textlink="">
          <xdr:nvSpPr>
            <xdr:cNvPr id="0" name=""/>
            <xdr:cNvSpPr>
              <a:spLocks noTextEdit="1"/>
            </xdr:cNvSpPr>
          </xdr:nvSpPr>
          <xdr:spPr>
            <a:xfrm>
              <a:off x="7556500" y="33223200"/>
              <a:ext cx="5588000" cy="2619372"/>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16.xml><?xml version="1.0" encoding="utf-8"?>
<xdr:wsDr xmlns:xdr="http://schemas.openxmlformats.org/drawingml/2006/spreadsheetDrawing" xmlns:a="http://schemas.openxmlformats.org/drawingml/2006/main">
  <xdr:twoCellAnchor>
    <xdr:from>
      <xdr:col>4</xdr:col>
      <xdr:colOff>12700</xdr:colOff>
      <xdr:row>255</xdr:row>
      <xdr:rowOff>12700</xdr:rowOff>
    </xdr:from>
    <xdr:to>
      <xdr:col>19</xdr:col>
      <xdr:colOff>292100</xdr:colOff>
      <xdr:row>287</xdr:row>
      <xdr:rowOff>88900</xdr:rowOff>
    </xdr:to>
    <mc:AlternateContent xmlns:mc="http://schemas.openxmlformats.org/markup-compatibility/2006">
      <mc:Choice xmlns:cx4="http://schemas.microsoft.com/office/drawing/2016/5/10/chartex" Requires="cx4">
        <xdr:graphicFrame macro="">
          <xdr:nvGraphicFramePr>
            <xdr:cNvPr id="2" name="Chart 1">
              <a:extLst>
                <a:ext uri="{FF2B5EF4-FFF2-40B4-BE49-F238E27FC236}">
                  <a16:creationId xmlns:a16="http://schemas.microsoft.com/office/drawing/2014/main" id="{C4F1DF2B-A86F-A7A2-E9A1-6323F497799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7467600" y="6832600"/>
              <a:ext cx="12661900" cy="47625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editAs="absolute">
    <xdr:from>
      <xdr:col>4</xdr:col>
      <xdr:colOff>25400</xdr:colOff>
      <xdr:row>468</xdr:row>
      <xdr:rowOff>127000</xdr:rowOff>
    </xdr:from>
    <xdr:to>
      <xdr:col>9</xdr:col>
      <xdr:colOff>444500</xdr:colOff>
      <xdr:row>481</xdr:row>
      <xdr:rowOff>104772</xdr:rowOff>
    </xdr:to>
    <mc:AlternateContent xmlns:mc="http://schemas.openxmlformats.org/markup-compatibility/2006" xmlns:sle15="http://schemas.microsoft.com/office/drawing/2012/slicer">
      <mc:Choice Requires="sle15">
        <xdr:graphicFrame macro="">
          <xdr:nvGraphicFramePr>
            <xdr:cNvPr id="3" name="SGS Type Name 9">
              <a:extLst>
                <a:ext uri="{FF2B5EF4-FFF2-40B4-BE49-F238E27FC236}">
                  <a16:creationId xmlns:a16="http://schemas.microsoft.com/office/drawing/2014/main" id="{44525BB4-D7E7-211C-17DC-0F4260EEA447}"/>
                </a:ext>
              </a:extLst>
            </xdr:cNvPr>
            <xdr:cNvGraphicFramePr/>
          </xdr:nvGraphicFramePr>
          <xdr:xfrm>
            <a:off x="0" y="0"/>
            <a:ext cx="0" cy="0"/>
          </xdr:xfrm>
          <a:graphic>
            <a:graphicData uri="http://schemas.microsoft.com/office/drawing/2010/slicer">
              <sle:slicer xmlns:sle="http://schemas.microsoft.com/office/drawing/2010/slicer" name="SGS Type Name 9"/>
            </a:graphicData>
          </a:graphic>
        </xdr:graphicFrame>
      </mc:Choice>
      <mc:Fallback xmlns="">
        <xdr:sp macro="" textlink="">
          <xdr:nvSpPr>
            <xdr:cNvPr id="0" name=""/>
            <xdr:cNvSpPr>
              <a:spLocks noTextEdit="1"/>
            </xdr:cNvSpPr>
          </xdr:nvSpPr>
          <xdr:spPr>
            <a:xfrm>
              <a:off x="7480300" y="48412400"/>
              <a:ext cx="4546600" cy="2619372"/>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393700</xdr:colOff>
      <xdr:row>2</xdr:row>
      <xdr:rowOff>50800</xdr:rowOff>
    </xdr:from>
    <xdr:to>
      <xdr:col>7</xdr:col>
      <xdr:colOff>571500</xdr:colOff>
      <xdr:row>15</xdr:row>
      <xdr:rowOff>28572</xdr:rowOff>
    </xdr:to>
    <mc:AlternateContent xmlns:mc="http://schemas.openxmlformats.org/markup-compatibility/2006" xmlns:a14="http://schemas.microsoft.com/office/drawing/2010/main">
      <mc:Choice Requires="a14">
        <xdr:graphicFrame macro="">
          <xdr:nvGraphicFramePr>
            <xdr:cNvPr id="2" name="Fiscal 11">
              <a:extLst>
                <a:ext uri="{FF2B5EF4-FFF2-40B4-BE49-F238E27FC236}">
                  <a16:creationId xmlns:a16="http://schemas.microsoft.com/office/drawing/2014/main" id="{40A87D26-3BAA-6794-3F21-A79FAD55D2C4}"/>
                </a:ext>
              </a:extLst>
            </xdr:cNvPr>
            <xdr:cNvGraphicFramePr/>
          </xdr:nvGraphicFramePr>
          <xdr:xfrm>
            <a:off x="0" y="0"/>
            <a:ext cx="0" cy="0"/>
          </xdr:xfrm>
          <a:graphic>
            <a:graphicData uri="http://schemas.microsoft.com/office/drawing/2010/slicer">
              <sle:slicer xmlns:sle="http://schemas.microsoft.com/office/drawing/2010/slicer" name="Fiscal 11"/>
            </a:graphicData>
          </a:graphic>
        </xdr:graphicFrame>
      </mc:Choice>
      <mc:Fallback xmlns="">
        <xdr:sp macro="" textlink="">
          <xdr:nvSpPr>
            <xdr:cNvPr id="0" name=""/>
            <xdr:cNvSpPr>
              <a:spLocks noTextEdit="1"/>
            </xdr:cNvSpPr>
          </xdr:nvSpPr>
          <xdr:spPr>
            <a:xfrm>
              <a:off x="11518900" y="457200"/>
              <a:ext cx="1828800" cy="261937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76200</xdr:colOff>
      <xdr:row>7</xdr:row>
      <xdr:rowOff>63500</xdr:rowOff>
    </xdr:from>
    <xdr:to>
      <xdr:col>4</xdr:col>
      <xdr:colOff>601940</xdr:colOff>
      <xdr:row>11</xdr:row>
      <xdr:rowOff>25400</xdr:rowOff>
    </xdr:to>
    <xdr:pic>
      <xdr:nvPicPr>
        <xdr:cNvPr id="2" name="Picture 1">
          <a:hlinkClick xmlns:r="http://schemas.openxmlformats.org/officeDocument/2006/relationships" r:id="rId1"/>
          <a:extLst>
            <a:ext uri="{FF2B5EF4-FFF2-40B4-BE49-F238E27FC236}">
              <a16:creationId xmlns:a16="http://schemas.microsoft.com/office/drawing/2014/main" id="{83826A80-5A0C-6D8A-D4B8-A174C9DF82D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 y="2921000"/>
          <a:ext cx="3827740" cy="774700"/>
        </a:xfrm>
        <a:prstGeom prst="rect">
          <a:avLst/>
        </a:prstGeom>
        <a:noFill/>
        <a:ln>
          <a:noFill/>
        </a:ln>
        <a:effectLst>
          <a:outerShdw blurRad="50800" dist="38100" dir="2700000" algn="tl" rotWithShape="0">
            <a:prstClr val="black">
              <a:alpha val="40000"/>
            </a:prstClr>
          </a:outerShdw>
        </a:effectLst>
      </xdr:spPr>
    </xdr:pic>
    <xdr:clientData/>
  </xdr:twoCellAnchor>
  <xdr:twoCellAnchor>
    <xdr:from>
      <xdr:col>77</xdr:col>
      <xdr:colOff>0</xdr:colOff>
      <xdr:row>1</xdr:row>
      <xdr:rowOff>254000</xdr:rowOff>
    </xdr:from>
    <xdr:to>
      <xdr:col>86</xdr:col>
      <xdr:colOff>749300</xdr:colOff>
      <xdr:row>15</xdr:row>
      <xdr:rowOff>0</xdr:rowOff>
    </xdr:to>
    <xdr:sp macro="" textlink="">
      <xdr:nvSpPr>
        <xdr:cNvPr id="3" name="TextBox 2">
          <a:extLst>
            <a:ext uri="{FF2B5EF4-FFF2-40B4-BE49-F238E27FC236}">
              <a16:creationId xmlns:a16="http://schemas.microsoft.com/office/drawing/2014/main" id="{F636318F-B97C-367B-7C1C-F4C8FAEC1D2E}"/>
            </a:ext>
          </a:extLst>
        </xdr:cNvPr>
        <xdr:cNvSpPr txBox="1"/>
      </xdr:nvSpPr>
      <xdr:spPr>
        <a:xfrm>
          <a:off x="63563500" y="584200"/>
          <a:ext cx="10312400" cy="3898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400" b="1">
              <a:solidFill>
                <a:schemeClr val="dk1"/>
              </a:solidFill>
              <a:effectLst/>
              <a:latin typeface="+mn-lt"/>
              <a:ea typeface="+mn-ea"/>
              <a:cs typeface="+mn-cs"/>
            </a:rPr>
            <a:t>Behavioural Supports Ontario (BSO) </a:t>
          </a:r>
          <a:endParaRPr lang="en-CA" sz="1400">
            <a:solidFill>
              <a:schemeClr val="dk1"/>
            </a:solidFill>
            <a:effectLst/>
            <a:latin typeface="+mn-lt"/>
            <a:ea typeface="+mn-ea"/>
            <a:cs typeface="+mn-cs"/>
          </a:endParaRPr>
        </a:p>
        <a:p>
          <a:r>
            <a:rPr lang="en-US" sz="1100" i="1">
              <a:solidFill>
                <a:schemeClr val="dk1"/>
              </a:solidFill>
              <a:effectLst/>
              <a:latin typeface="+mn-lt"/>
              <a:ea typeface="+mn-ea"/>
              <a:cs typeface="+mn-cs"/>
            </a:rPr>
            <a:t>Report prepared by the Behavioural Supports Ontario Provincial Coordinating Office at the North Bay Regional Health Centre</a:t>
          </a:r>
        </a:p>
        <a:p>
          <a:endParaRPr lang="en-CA" sz="1100">
            <a:solidFill>
              <a:schemeClr val="dk1"/>
            </a:solidFill>
            <a:effectLst/>
            <a:latin typeface="+mn-lt"/>
            <a:ea typeface="+mn-ea"/>
            <a:cs typeface="+mn-cs"/>
          </a:endParaRPr>
        </a:p>
        <a:p>
          <a:r>
            <a:rPr lang="en-US" sz="1100">
              <a:solidFill>
                <a:schemeClr val="dk1"/>
              </a:solidFill>
              <a:effectLst/>
              <a:latin typeface="+mn-lt"/>
              <a:ea typeface="+mn-ea"/>
              <a:cs typeface="+mn-cs"/>
            </a:rPr>
            <a:t>Behavioural Supports Ontario (BSO) provides behavioural healthcare services for older adults in Ontario with, or at risk of, responsive behaviours/personal expressions associated with dementia, complex mental health, substance use, and/or neurological conditions. BSO also supports family care partners and healthcare providers across sectors. </a:t>
          </a:r>
          <a:endParaRPr lang="en-CA" sz="1100">
            <a:solidFill>
              <a:schemeClr val="dk1"/>
            </a:solidFill>
            <a:effectLst/>
            <a:latin typeface="+mn-lt"/>
            <a:ea typeface="+mn-ea"/>
            <a:cs typeface="+mn-cs"/>
          </a:endParaRPr>
        </a:p>
        <a:p>
          <a:r>
            <a:rPr lang="en-US" sz="1100">
              <a:solidFill>
                <a:schemeClr val="dk1"/>
              </a:solidFill>
              <a:effectLst/>
              <a:latin typeface="+mn-lt"/>
              <a:ea typeface="+mn-ea"/>
              <a:cs typeface="+mn-cs"/>
            </a:rPr>
            <a:t>BSO teams work in partnership with several organizations such as Specialized Geriatric Services, Seniors/Geriatric Mental/Psychiatry Outreach Teams, Nurse-led Outreach Teams, Alzheimer Society Chapters, acute and tertiary hospitals, Canadian Mental Health Association Chapters, Home and Community Care Support Services, Geriatric Assessment and Intervention Network, etc.</a:t>
          </a:r>
          <a:endParaRPr lang="en-CA"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BSO teams include team members from a variety of disciplines, including nurses, personal support workers, recreation therapists, social workers, behaviour therapists, activation aides, occupational therapists, nurse practitioners, etc. </a:t>
          </a:r>
        </a:p>
        <a:p>
          <a:endParaRPr lang="en-CA" sz="1100">
            <a:solidFill>
              <a:schemeClr val="dk1"/>
            </a:solidFill>
            <a:effectLst/>
            <a:latin typeface="+mn-lt"/>
            <a:ea typeface="+mn-ea"/>
            <a:cs typeface="+mn-cs"/>
          </a:endParaRPr>
        </a:p>
        <a:p>
          <a:r>
            <a:rPr lang="en-US" sz="1100" b="1" u="sng">
              <a:solidFill>
                <a:schemeClr val="dk1"/>
              </a:solidFill>
              <a:effectLst/>
              <a:latin typeface="+mn-lt"/>
              <a:ea typeface="+mn-ea"/>
              <a:cs typeface="+mn-cs"/>
            </a:rPr>
            <a:t>Quantitative Data Highlights (2020-21 &amp; 2021-22)</a:t>
          </a:r>
          <a:endParaRPr lang="en-CA" sz="1100">
            <a:solidFill>
              <a:schemeClr val="dk1"/>
            </a:solidFill>
            <a:effectLst/>
            <a:latin typeface="+mn-lt"/>
            <a:ea typeface="+mn-ea"/>
            <a:cs typeface="+mn-cs"/>
          </a:endParaRPr>
        </a:p>
        <a:p>
          <a:r>
            <a:rPr lang="en-US" sz="1100" b="0">
              <a:solidFill>
                <a:schemeClr val="dk1"/>
              </a:solidFill>
              <a:effectLst/>
              <a:latin typeface="+mn-lt"/>
              <a:ea typeface="+mn-ea"/>
              <a:cs typeface="+mn-cs"/>
            </a:rPr>
            <a:t>BSO Activity Tracking captures cross-sectoral behavioural support services provided by BSO team members across the province. Each quarter, data is submitted to the BSO Provincial Coordinating Office where it is reviewed, collated, and submitted to the Ministries of Health &amp; Long-Term Care. Due to the exceptional circumstances of the COVID-19 pandemic, data from several LTC Homes as well as some community and hospital organizations was unable to be collected during this two-year time period. </a:t>
          </a:r>
          <a:r>
            <a:rPr lang="en-US" sz="1100" b="1">
              <a:solidFill>
                <a:schemeClr val="dk1"/>
              </a:solidFill>
              <a:effectLst/>
              <a:latin typeface="+mn-lt"/>
              <a:ea typeface="+mn-ea"/>
              <a:cs typeface="+mn-cs"/>
            </a:rPr>
            <a:t>As such, the volume of behavioural support services in the tables below is significantly underreported and must be interpreted with caution.</a:t>
          </a:r>
          <a:r>
            <a:rPr lang="en-US" sz="1100" b="0">
              <a:solidFill>
                <a:schemeClr val="dk1"/>
              </a:solidFill>
              <a:effectLst/>
              <a:latin typeface="+mn-lt"/>
              <a:ea typeface="+mn-ea"/>
              <a:cs typeface="+mn-cs"/>
            </a:rPr>
            <a:t> </a:t>
          </a:r>
          <a:endParaRPr lang="en-CA" sz="1100" b="1">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CA" sz="1100" b="1">
            <a:solidFill>
              <a:schemeClr val="dk1"/>
            </a:solidFill>
            <a:effectLst/>
            <a:latin typeface="+mn-lt"/>
            <a:ea typeface="+mn-ea"/>
            <a:cs typeface="+mn-cs"/>
          </a:endParaRPr>
        </a:p>
        <a:p>
          <a:r>
            <a:rPr lang="en-US" sz="1100" b="1" i="1">
              <a:solidFill>
                <a:schemeClr val="dk1"/>
              </a:solidFill>
              <a:effectLst/>
              <a:latin typeface="+mn-lt"/>
              <a:ea typeface="+mn-ea"/>
              <a:cs typeface="+mn-cs"/>
            </a:rPr>
            <a:t>BSO in Long-Term Care (LTC)</a:t>
          </a:r>
          <a:endParaRPr lang="en-CA" sz="1100" b="1">
            <a:solidFill>
              <a:schemeClr val="dk1"/>
            </a:solidFill>
            <a:effectLst/>
            <a:latin typeface="+mn-lt"/>
            <a:ea typeface="+mn-ea"/>
            <a:cs typeface="+mn-cs"/>
          </a:endParaRPr>
        </a:p>
        <a:p>
          <a:r>
            <a:rPr lang="en-US" sz="1100" b="0">
              <a:solidFill>
                <a:schemeClr val="dk1"/>
              </a:solidFill>
              <a:effectLst/>
              <a:latin typeface="+mn-lt"/>
              <a:ea typeface="+mn-ea"/>
              <a:cs typeface="+mn-cs"/>
            </a:rPr>
            <a:t> </a:t>
          </a:r>
          <a:endParaRPr lang="en-CA" sz="1100" b="1">
            <a:solidFill>
              <a:schemeClr val="dk1"/>
            </a:solidFill>
            <a:effectLst/>
            <a:latin typeface="+mn-lt"/>
            <a:ea typeface="+mn-ea"/>
            <a:cs typeface="+mn-cs"/>
          </a:endParaRPr>
        </a:p>
        <a:p>
          <a:r>
            <a:rPr lang="en-US" sz="1100" b="0">
              <a:solidFill>
                <a:schemeClr val="dk1"/>
              </a:solidFill>
              <a:effectLst/>
              <a:latin typeface="+mn-lt"/>
              <a:ea typeface="+mn-ea"/>
              <a:cs typeface="+mn-cs"/>
            </a:rPr>
            <a:t>The volume of services in the table below includes accepted referrals and average caseloads of both BSO LTC embedded teams (i.e., BSO team members that work in a single LTC home) as well as BSO LTC mobile teams (i.e., BSO teams that support several LTC homes).</a:t>
          </a:r>
          <a:endParaRPr lang="en-CA" sz="1100" b="1">
            <a:solidFill>
              <a:schemeClr val="dk1"/>
            </a:solidFill>
            <a:effectLst/>
            <a:latin typeface="+mn-lt"/>
            <a:ea typeface="+mn-ea"/>
            <a:cs typeface="+mn-cs"/>
          </a:endParaRPr>
        </a:p>
        <a:p>
          <a:endParaRPr lang="en-US" sz="1100"/>
        </a:p>
        <a:p>
          <a:endParaRPr lang="en-US" sz="1100"/>
        </a:p>
      </xdr:txBody>
    </xdr:sp>
    <xdr:clientData/>
  </xdr:twoCellAnchor>
  <xdr:twoCellAnchor>
    <xdr:from>
      <xdr:col>77</xdr:col>
      <xdr:colOff>25400</xdr:colOff>
      <xdr:row>32</xdr:row>
      <xdr:rowOff>38100</xdr:rowOff>
    </xdr:from>
    <xdr:to>
      <xdr:col>86</xdr:col>
      <xdr:colOff>800100</xdr:colOff>
      <xdr:row>38</xdr:row>
      <xdr:rowOff>190500</xdr:rowOff>
    </xdr:to>
    <xdr:sp macro="" textlink="">
      <xdr:nvSpPr>
        <xdr:cNvPr id="6" name="TextBox 5">
          <a:extLst>
            <a:ext uri="{FF2B5EF4-FFF2-40B4-BE49-F238E27FC236}">
              <a16:creationId xmlns:a16="http://schemas.microsoft.com/office/drawing/2014/main" id="{8C2D4C39-9650-EC34-8029-0114B83CB13E}"/>
            </a:ext>
          </a:extLst>
        </xdr:cNvPr>
        <xdr:cNvSpPr txBox="1"/>
      </xdr:nvSpPr>
      <xdr:spPr>
        <a:xfrm>
          <a:off x="63588900" y="8305800"/>
          <a:ext cx="10337800" cy="1371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1">
              <a:solidFill>
                <a:schemeClr val="dk1"/>
              </a:solidFill>
              <a:effectLst/>
              <a:latin typeface="+mn-lt"/>
              <a:ea typeface="+mn-ea"/>
              <a:cs typeface="+mn-cs"/>
            </a:rPr>
            <a:t>BSO in the Community &amp; Hospital</a:t>
          </a:r>
        </a:p>
        <a:p>
          <a:endParaRPr lang="en-CA" sz="1100" b="1">
            <a:solidFill>
              <a:schemeClr val="dk1"/>
            </a:solidFill>
            <a:effectLst/>
            <a:latin typeface="+mn-lt"/>
            <a:ea typeface="+mn-ea"/>
            <a:cs typeface="+mn-cs"/>
          </a:endParaRPr>
        </a:p>
        <a:p>
          <a:r>
            <a:rPr lang="en-US" sz="1100" b="0">
              <a:solidFill>
                <a:schemeClr val="dk1"/>
              </a:solidFill>
              <a:effectLst/>
              <a:latin typeface="+mn-lt"/>
              <a:ea typeface="+mn-ea"/>
              <a:cs typeface="+mn-cs"/>
            </a:rPr>
            <a:t>The volume of services in the community portion of the table below includes accepted referrals and average caseloads from the community and hospital sectors. Data from the community includes all non-LTC and non-Hospital settings such as private dwellings, retirement homes, assisted living, etc. Data from BSO teams that support hospitals can be found in the second portion of the table below. This data includes accepted referrals and average caseloads of both BSO hospital embedded teams (i.e., BSO team members that work in a single hospital) as well as BSO mobile teams (i.e., mobile BSO hospital teams that support several hospitals as well as the hospital-based proportion of services delivered by mobile teams that span several sectors).</a:t>
          </a:r>
          <a:endParaRPr lang="en-CA" sz="1100" b="1">
            <a:solidFill>
              <a:schemeClr val="dk1"/>
            </a:solidFill>
            <a:effectLst/>
            <a:latin typeface="+mn-lt"/>
            <a:ea typeface="+mn-ea"/>
            <a:cs typeface="+mn-cs"/>
          </a:endParaRPr>
        </a:p>
        <a:p>
          <a:endParaRPr lang="en-US" sz="1100"/>
        </a:p>
      </xdr:txBody>
    </xdr:sp>
    <xdr:clientData/>
  </xdr:twoCellAnchor>
  <xdr:twoCellAnchor>
    <xdr:from>
      <xdr:col>77</xdr:col>
      <xdr:colOff>12700</xdr:colOff>
      <xdr:row>68</xdr:row>
      <xdr:rowOff>25400</xdr:rowOff>
    </xdr:from>
    <xdr:to>
      <xdr:col>86</xdr:col>
      <xdr:colOff>749300</xdr:colOff>
      <xdr:row>70</xdr:row>
      <xdr:rowOff>190500</xdr:rowOff>
    </xdr:to>
    <xdr:sp macro="" textlink="">
      <xdr:nvSpPr>
        <xdr:cNvPr id="7" name="TextBox 6">
          <a:extLst>
            <a:ext uri="{FF2B5EF4-FFF2-40B4-BE49-F238E27FC236}">
              <a16:creationId xmlns:a16="http://schemas.microsoft.com/office/drawing/2014/main" id="{26767C46-DD3B-3F1B-2867-02A603199318}"/>
            </a:ext>
          </a:extLst>
        </xdr:cNvPr>
        <xdr:cNvSpPr txBox="1"/>
      </xdr:nvSpPr>
      <xdr:spPr>
        <a:xfrm>
          <a:off x="63576200" y="15862300"/>
          <a:ext cx="10299700"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a:solidFill>
                <a:schemeClr val="dk1"/>
              </a:solidFill>
              <a:effectLst/>
              <a:latin typeface="+mn-lt"/>
              <a:ea typeface="+mn-ea"/>
              <a:cs typeface="+mn-cs"/>
            </a:rPr>
            <a:t>Provincial-level summaries of other data collected by BSO teams across sectors can be found in BSO’s </a:t>
          </a:r>
          <a:r>
            <a:rPr lang="en-US" sz="1100" b="0" u="sng">
              <a:solidFill>
                <a:schemeClr val="dk1"/>
              </a:solidFill>
              <a:effectLst/>
              <a:latin typeface="+mn-lt"/>
              <a:ea typeface="+mn-ea"/>
              <a:cs typeface="+mn-cs"/>
              <a:hlinkClick xmlns:r="http://schemas.openxmlformats.org/officeDocument/2006/relationships" r:id=""/>
            </a:rPr>
            <a:t>annual reports</a:t>
          </a:r>
          <a:r>
            <a:rPr lang="en-US" sz="1100" b="0">
              <a:solidFill>
                <a:schemeClr val="dk1"/>
              </a:solidFill>
              <a:effectLst/>
              <a:latin typeface="+mn-lt"/>
              <a:ea typeface="+mn-ea"/>
              <a:cs typeface="+mn-cs"/>
            </a:rPr>
            <a:t>. Please contact the BSO Provincial Coordinating Office directly with any questions regarding this data at </a:t>
          </a:r>
          <a:r>
            <a:rPr lang="en-US" sz="1100" b="0" u="sng">
              <a:solidFill>
                <a:schemeClr val="dk1"/>
              </a:solidFill>
              <a:effectLst/>
              <a:latin typeface="+mn-lt"/>
              <a:ea typeface="+mn-ea"/>
              <a:cs typeface="+mn-cs"/>
              <a:hlinkClick xmlns:r="http://schemas.openxmlformats.org/officeDocument/2006/relationships" r:id=""/>
            </a:rPr>
            <a:t>provincialbso@nbrhc.on.ca</a:t>
          </a:r>
          <a:r>
            <a:rPr lang="en-US" sz="1100" b="0">
              <a:solidFill>
                <a:schemeClr val="dk1"/>
              </a:solidFill>
              <a:effectLst/>
              <a:latin typeface="+mn-lt"/>
              <a:ea typeface="+mn-ea"/>
              <a:cs typeface="+mn-cs"/>
            </a:rPr>
            <a:t>. </a:t>
          </a:r>
          <a:endParaRPr lang="en-CA" sz="1100" b="1">
            <a:solidFill>
              <a:schemeClr val="dk1"/>
            </a:solidFill>
            <a:effectLst/>
            <a:latin typeface="+mn-lt"/>
            <a:ea typeface="+mn-ea"/>
            <a:cs typeface="+mn-cs"/>
          </a:endParaRPr>
        </a:p>
        <a:p>
          <a:r>
            <a:rPr lang="en-US" sz="1100" b="0">
              <a:solidFill>
                <a:schemeClr val="dk1"/>
              </a:solidFill>
              <a:effectLst/>
              <a:latin typeface="+mn-lt"/>
              <a:ea typeface="+mn-ea"/>
              <a:cs typeface="+mn-cs"/>
            </a:rPr>
            <a:t> </a:t>
          </a:r>
          <a:endParaRPr lang="en-CA" sz="1100" b="1">
            <a:solidFill>
              <a:schemeClr val="dk1"/>
            </a:solidFill>
            <a:effectLst/>
            <a:latin typeface="+mn-lt"/>
            <a:ea typeface="+mn-ea"/>
            <a:cs typeface="+mn-cs"/>
          </a:endParaRPr>
        </a:p>
        <a:p>
          <a:endParaRPr lang="en-US" sz="1100"/>
        </a:p>
      </xdr:txBody>
    </xdr:sp>
    <xdr:clientData/>
  </xdr:twoCellAnchor>
  <xdr:twoCellAnchor editAs="oneCell">
    <xdr:from>
      <xdr:col>77</xdr:col>
      <xdr:colOff>0</xdr:colOff>
      <xdr:row>0</xdr:row>
      <xdr:rowOff>0</xdr:rowOff>
    </xdr:from>
    <xdr:to>
      <xdr:col>78</xdr:col>
      <xdr:colOff>76200</xdr:colOff>
      <xdr:row>2</xdr:row>
      <xdr:rowOff>25400</xdr:rowOff>
    </xdr:to>
    <xdr:pic>
      <xdr:nvPicPr>
        <xdr:cNvPr id="8" name="Picture 7">
          <a:extLst>
            <a:ext uri="{FF2B5EF4-FFF2-40B4-BE49-F238E27FC236}">
              <a16:creationId xmlns:a16="http://schemas.microsoft.com/office/drawing/2014/main" id="{1E3CEDD2-AC62-4249-94FC-DBF77E989B9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3563500" y="0"/>
          <a:ext cx="3035300" cy="622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105831</xdr:colOff>
      <xdr:row>4</xdr:row>
      <xdr:rowOff>635000</xdr:rowOff>
    </xdr:from>
    <xdr:to>
      <xdr:col>14</xdr:col>
      <xdr:colOff>603248</xdr:colOff>
      <xdr:row>4</xdr:row>
      <xdr:rowOff>1132417</xdr:rowOff>
    </xdr:to>
    <xdr:pic>
      <xdr:nvPicPr>
        <xdr:cNvPr id="15" name="Graphic 14" descr="Stethoscope outline">
          <a:extLst>
            <a:ext uri="{FF2B5EF4-FFF2-40B4-BE49-F238E27FC236}">
              <a16:creationId xmlns:a16="http://schemas.microsoft.com/office/drawing/2014/main" id="{CB9D1AED-F689-A199-8D82-68250C8707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683998" y="1682750"/>
          <a:ext cx="497417" cy="497417"/>
        </a:xfrm>
        <a:prstGeom prst="rect">
          <a:avLst/>
        </a:prstGeom>
      </xdr:spPr>
    </xdr:pic>
    <xdr:clientData/>
  </xdr:twoCellAnchor>
  <xdr:twoCellAnchor>
    <xdr:from>
      <xdr:col>13</xdr:col>
      <xdr:colOff>571499</xdr:colOff>
      <xdr:row>3</xdr:row>
      <xdr:rowOff>63500</xdr:rowOff>
    </xdr:from>
    <xdr:to>
      <xdr:col>21</xdr:col>
      <xdr:colOff>179916</xdr:colOff>
      <xdr:row>6</xdr:row>
      <xdr:rowOff>179917</xdr:rowOff>
    </xdr:to>
    <xdr:grpSp>
      <xdr:nvGrpSpPr>
        <xdr:cNvPr id="33" name="Group 32">
          <a:extLst>
            <a:ext uri="{FF2B5EF4-FFF2-40B4-BE49-F238E27FC236}">
              <a16:creationId xmlns:a16="http://schemas.microsoft.com/office/drawing/2014/main" id="{B3DB9F1E-5A23-4C5E-FDD9-A849ABAC7D79}"/>
            </a:ext>
          </a:extLst>
        </xdr:cNvPr>
        <xdr:cNvGrpSpPr/>
      </xdr:nvGrpSpPr>
      <xdr:grpSpPr>
        <a:xfrm>
          <a:off x="11324166" y="920750"/>
          <a:ext cx="6212417" cy="5016500"/>
          <a:chOff x="11133666" y="1016000"/>
          <a:chExt cx="5926667" cy="4889498"/>
        </a:xfrm>
      </xdr:grpSpPr>
      <xdr:grpSp>
        <xdr:nvGrpSpPr>
          <xdr:cNvPr id="29" name="Group 28">
            <a:extLst>
              <a:ext uri="{FF2B5EF4-FFF2-40B4-BE49-F238E27FC236}">
                <a16:creationId xmlns:a16="http://schemas.microsoft.com/office/drawing/2014/main" id="{7DB29D7F-995F-BEFF-80A4-8D2E36A399BA}"/>
              </a:ext>
            </a:extLst>
          </xdr:cNvPr>
          <xdr:cNvGrpSpPr/>
        </xdr:nvGrpSpPr>
        <xdr:grpSpPr>
          <a:xfrm>
            <a:off x="11133666" y="1016000"/>
            <a:ext cx="5926667" cy="4889498"/>
            <a:chOff x="11133666" y="1016000"/>
            <a:chExt cx="5926667" cy="4889498"/>
          </a:xfrm>
        </xdr:grpSpPr>
        <xdr:sp macro="" textlink="">
          <xdr:nvSpPr>
            <xdr:cNvPr id="22" name="Rounded Rectangle 21">
              <a:extLst>
                <a:ext uri="{FF2B5EF4-FFF2-40B4-BE49-F238E27FC236}">
                  <a16:creationId xmlns:a16="http://schemas.microsoft.com/office/drawing/2014/main" id="{8352E042-5CDB-6D93-8BB0-F938C96B35C6}"/>
                </a:ext>
              </a:extLst>
            </xdr:cNvPr>
            <xdr:cNvSpPr/>
          </xdr:nvSpPr>
          <xdr:spPr>
            <a:xfrm>
              <a:off x="11133666" y="1016000"/>
              <a:ext cx="5926667" cy="4857750"/>
            </a:xfrm>
            <a:prstGeom prst="roundRect">
              <a:avLst/>
            </a:prstGeom>
            <a:solidFill>
              <a:srgbClr val="DBB13B">
                <a:alpha val="52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nvGrpSpPr>
            <xdr:cNvPr id="9" name="Group 8">
              <a:extLst>
                <a:ext uri="{FF2B5EF4-FFF2-40B4-BE49-F238E27FC236}">
                  <a16:creationId xmlns:a16="http://schemas.microsoft.com/office/drawing/2014/main" id="{ECBB2F76-2F8E-AA7F-0DC3-07AD9D020EAF}"/>
                </a:ext>
              </a:extLst>
            </xdr:cNvPr>
            <xdr:cNvGrpSpPr/>
          </xdr:nvGrpSpPr>
          <xdr:grpSpPr>
            <a:xfrm>
              <a:off x="11377083" y="1407582"/>
              <a:ext cx="2497666" cy="1227667"/>
              <a:chOff x="11451167" y="1471082"/>
              <a:chExt cx="2497666" cy="1227667"/>
            </a:xfrm>
          </xdr:grpSpPr>
          <xdr:sp macro="" textlink="">
            <xdr:nvSpPr>
              <xdr:cNvPr id="8" name="TextBox 7">
                <a:extLst>
                  <a:ext uri="{FF2B5EF4-FFF2-40B4-BE49-F238E27FC236}">
                    <a16:creationId xmlns:a16="http://schemas.microsoft.com/office/drawing/2014/main" id="{FBA5C0DF-1771-BAA4-6476-234A8F01D6E2}"/>
                  </a:ext>
                </a:extLst>
              </xdr:cNvPr>
              <xdr:cNvSpPr txBox="1"/>
            </xdr:nvSpPr>
            <xdr:spPr>
              <a:xfrm>
                <a:off x="11451167" y="1471082"/>
                <a:ext cx="2497666" cy="1227667"/>
              </a:xfrm>
              <a:prstGeom prst="rect">
                <a:avLst/>
              </a:prstGeom>
              <a:ln>
                <a:solidFill>
                  <a:srgbClr val="DBB13B"/>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pPr algn="ctr"/>
                <a:r>
                  <a:rPr lang="en-US" sz="1200" b="1"/>
                  <a:t>In 2021-2022 there were</a:t>
                </a:r>
              </a:p>
              <a:p>
                <a:pPr algn="ctr"/>
                <a:endParaRPr lang="en-US" sz="1200" b="1"/>
              </a:p>
              <a:p>
                <a:pPr algn="ctr"/>
                <a:endParaRPr lang="en-US" sz="1200" b="1"/>
              </a:p>
              <a:p>
                <a:pPr algn="ctr"/>
                <a:endParaRPr lang="en-US" sz="1200" b="1"/>
              </a:p>
              <a:p>
                <a:pPr algn="ctr"/>
                <a:r>
                  <a:rPr lang="en-US" sz="1200" b="1"/>
                  <a:t>Specialized</a:t>
                </a:r>
                <a:r>
                  <a:rPr lang="en-US" sz="1200" b="1" baseline="0"/>
                  <a:t> Geriatric Services Programs</a:t>
                </a:r>
                <a:r>
                  <a:rPr lang="en-US" sz="1200" b="1"/>
                  <a:t> </a:t>
                </a:r>
              </a:p>
              <a:p>
                <a:pPr algn="ctr"/>
                <a:r>
                  <a:rPr lang="en-US" sz="1200" b="1"/>
                  <a:t>in Ontario</a:t>
                </a:r>
              </a:p>
            </xdr:txBody>
          </xdr:sp>
          <xdr:sp macro="" textlink="'Quick Summary'!B35">
            <xdr:nvSpPr>
              <xdr:cNvPr id="6" name="Rounded Rectangle 5">
                <a:extLst>
                  <a:ext uri="{FF2B5EF4-FFF2-40B4-BE49-F238E27FC236}">
                    <a16:creationId xmlns:a16="http://schemas.microsoft.com/office/drawing/2014/main" id="{15274C99-23AF-02C2-1E41-5B3D7713B950}"/>
                  </a:ext>
                </a:extLst>
              </xdr:cNvPr>
              <xdr:cNvSpPr/>
            </xdr:nvSpPr>
            <xdr:spPr>
              <a:xfrm>
                <a:off x="12445999" y="1830917"/>
                <a:ext cx="645584" cy="306916"/>
              </a:xfrm>
              <a:prstGeom prst="roundRect">
                <a:avLst/>
              </a:prstGeom>
              <a:solidFill>
                <a:srgbClr val="0089A2"/>
              </a:solidFill>
              <a:ln>
                <a:solidFill>
                  <a:srgbClr val="0089A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C852730-459A-744F-A575-E06D23E829A1}" type="TxLink">
                  <a:rPr lang="en-US" sz="1600" b="1" i="0" u="none" strike="noStrike">
                    <a:solidFill>
                      <a:schemeClr val="bg1"/>
                    </a:solidFill>
                    <a:latin typeface="Calibri"/>
                    <a:cs typeface="Calibri"/>
                  </a:rPr>
                  <a:pPr algn="ctr"/>
                  <a:t>264</a:t>
                </a:fld>
                <a:endParaRPr lang="en-US" sz="1400" b="1">
                  <a:solidFill>
                    <a:schemeClr val="bg1"/>
                  </a:solidFill>
                </a:endParaRPr>
              </a:p>
            </xdr:txBody>
          </xdr:sp>
        </xdr:grpSp>
        <xdr:grpSp>
          <xdr:nvGrpSpPr>
            <xdr:cNvPr id="26" name="Group 25">
              <a:extLst>
                <a:ext uri="{FF2B5EF4-FFF2-40B4-BE49-F238E27FC236}">
                  <a16:creationId xmlns:a16="http://schemas.microsoft.com/office/drawing/2014/main" id="{0A9DF123-C847-2152-100A-CA930C87AF24}"/>
                </a:ext>
              </a:extLst>
            </xdr:cNvPr>
            <xdr:cNvGrpSpPr/>
          </xdr:nvGrpSpPr>
          <xdr:grpSpPr>
            <a:xfrm>
              <a:off x="11313579" y="2751667"/>
              <a:ext cx="5418667" cy="645583"/>
              <a:chOff x="11482916" y="2889250"/>
              <a:chExt cx="5302251" cy="645583"/>
            </a:xfrm>
          </xdr:grpSpPr>
          <xdr:sp macro="" textlink="">
            <xdr:nvSpPr>
              <xdr:cNvPr id="10" name="Rounded Rectangle 9">
                <a:extLst>
                  <a:ext uri="{FF2B5EF4-FFF2-40B4-BE49-F238E27FC236}">
                    <a16:creationId xmlns:a16="http://schemas.microsoft.com/office/drawing/2014/main" id="{D6A8B461-A75F-196E-9CF9-449A59C2B006}"/>
                  </a:ext>
                </a:extLst>
              </xdr:cNvPr>
              <xdr:cNvSpPr/>
            </xdr:nvSpPr>
            <xdr:spPr>
              <a:xfrm>
                <a:off x="11482916" y="2889250"/>
                <a:ext cx="5302251" cy="645583"/>
              </a:xfrm>
              <a:prstGeom prst="roundRect">
                <a:avLst/>
              </a:prstGeom>
              <a:solidFill>
                <a:srgbClr val="0089A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a:t>In 2021-2022, Ontario's SGS Programs provided care to</a:t>
                </a:r>
                <a:r>
                  <a:rPr lang="en-US" sz="1400" baseline="0"/>
                  <a:t>                               p</a:t>
                </a:r>
                <a:r>
                  <a:rPr lang="en-US" sz="1400"/>
                  <a:t>atients through               </a:t>
                </a:r>
                <a:r>
                  <a:rPr lang="en-US" sz="1400" baseline="0"/>
                  <a:t>          visits with expert interprofessional teams.</a:t>
                </a:r>
                <a:r>
                  <a:rPr lang="en-US" sz="1400"/>
                  <a:t> </a:t>
                </a:r>
              </a:p>
            </xdr:txBody>
          </xdr:sp>
          <xdr:sp macro="" textlink="'Quick Summary'!C35">
            <xdr:nvSpPr>
              <xdr:cNvPr id="12" name="Rounded Rectangle 11">
                <a:extLst>
                  <a:ext uri="{FF2B5EF4-FFF2-40B4-BE49-F238E27FC236}">
                    <a16:creationId xmlns:a16="http://schemas.microsoft.com/office/drawing/2014/main" id="{E28540BA-3ABD-DC48-A2EF-613AB9521023}"/>
                  </a:ext>
                </a:extLst>
              </xdr:cNvPr>
              <xdr:cNvSpPr/>
            </xdr:nvSpPr>
            <xdr:spPr>
              <a:xfrm>
                <a:off x="15404361" y="2942168"/>
                <a:ext cx="814917" cy="254000"/>
              </a:xfrm>
              <a:prstGeom prst="roundRect">
                <a:avLst/>
              </a:prstGeom>
              <a:solidFill>
                <a:srgbClr val="DBB13B"/>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9D0A8D39-B4A4-7746-992F-4E82990F1F30}" type="TxLink">
                  <a:rPr lang="en-US" sz="1400" b="1" i="0" u="none" strike="noStrike">
                    <a:solidFill>
                      <a:schemeClr val="bg1"/>
                    </a:solidFill>
                    <a:latin typeface="Calibri"/>
                    <a:cs typeface="Calibri"/>
                  </a:rPr>
                  <a:pPr algn="ctr"/>
                  <a:t> 88,917 </a:t>
                </a:fld>
                <a:endParaRPr lang="en-US" sz="1200" b="1">
                  <a:solidFill>
                    <a:schemeClr val="bg1"/>
                  </a:solidFill>
                </a:endParaRPr>
              </a:p>
            </xdr:txBody>
          </xdr:sp>
          <xdr:sp macro="" textlink="'Quick Summary'!D35">
            <xdr:nvSpPr>
              <xdr:cNvPr id="13" name="Rounded Rectangle 12">
                <a:extLst>
                  <a:ext uri="{FF2B5EF4-FFF2-40B4-BE49-F238E27FC236}">
                    <a16:creationId xmlns:a16="http://schemas.microsoft.com/office/drawing/2014/main" id="{FD670656-AAE4-8749-B84E-E170B8FCD186}"/>
                  </a:ext>
                </a:extLst>
              </xdr:cNvPr>
              <xdr:cNvSpPr/>
            </xdr:nvSpPr>
            <xdr:spPr>
              <a:xfrm>
                <a:off x="12758554" y="3164417"/>
                <a:ext cx="867831" cy="296334"/>
              </a:xfrm>
              <a:prstGeom prst="roundRect">
                <a:avLst/>
              </a:prstGeom>
              <a:solidFill>
                <a:srgbClr val="DBB13B"/>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4458150F-E27F-EB47-811B-D3A77BA364A7}" type="TxLink">
                  <a:rPr lang="en-US" sz="1400" b="1" i="0" u="none" strike="noStrike">
                    <a:solidFill>
                      <a:schemeClr val="bg1"/>
                    </a:solidFill>
                    <a:latin typeface="Calibri"/>
                    <a:cs typeface="Calibri"/>
                  </a:rPr>
                  <a:pPr algn="ctr"/>
                  <a:t> 332,978 </a:t>
                </a:fld>
                <a:endParaRPr lang="en-US" sz="1200" b="1">
                  <a:solidFill>
                    <a:schemeClr val="bg1"/>
                  </a:solidFill>
                </a:endParaRPr>
              </a:p>
            </xdr:txBody>
          </xdr:sp>
        </xdr:grpSp>
        <xdr:grpSp>
          <xdr:nvGrpSpPr>
            <xdr:cNvPr id="19" name="Group 18">
              <a:extLst>
                <a:ext uri="{FF2B5EF4-FFF2-40B4-BE49-F238E27FC236}">
                  <a16:creationId xmlns:a16="http://schemas.microsoft.com/office/drawing/2014/main" id="{101B8ACB-B2BC-7E53-A346-0A8D76B6E078}"/>
                </a:ext>
              </a:extLst>
            </xdr:cNvPr>
            <xdr:cNvGrpSpPr/>
          </xdr:nvGrpSpPr>
          <xdr:grpSpPr>
            <a:xfrm>
              <a:off x="14086418" y="1280583"/>
              <a:ext cx="2487084" cy="1372991"/>
              <a:chOff x="7337234" y="5148366"/>
              <a:chExt cx="1576909" cy="960241"/>
            </a:xfrm>
          </xdr:grpSpPr>
          <xdr:sp macro="" textlink="">
            <xdr:nvSpPr>
              <xdr:cNvPr id="20" name="Rounded Rectangle 19">
                <a:extLst>
                  <a:ext uri="{FF2B5EF4-FFF2-40B4-BE49-F238E27FC236}">
                    <a16:creationId xmlns:a16="http://schemas.microsoft.com/office/drawing/2014/main" id="{10C50A02-0311-4527-D042-1FBEB6391B14}"/>
                  </a:ext>
                </a:extLst>
              </xdr:cNvPr>
              <xdr:cNvSpPr/>
            </xdr:nvSpPr>
            <xdr:spPr>
              <a:xfrm>
                <a:off x="7337234" y="5148366"/>
                <a:ext cx="1576909" cy="960241"/>
              </a:xfrm>
              <a:prstGeom prst="roundRect">
                <a:avLst/>
              </a:prstGeom>
              <a:gradFill rotWithShape="1">
                <a:gsLst>
                  <a:gs pos="0">
                    <a:srgbClr val="6EBBD6">
                      <a:satMod val="103000"/>
                      <a:lumMod val="102000"/>
                      <a:tint val="94000"/>
                    </a:srgbClr>
                  </a:gs>
                  <a:gs pos="50000">
                    <a:srgbClr val="6EBBD6">
                      <a:satMod val="110000"/>
                      <a:lumMod val="100000"/>
                      <a:shade val="100000"/>
                    </a:srgbClr>
                  </a:gs>
                  <a:gs pos="100000">
                    <a:srgbClr val="6EBBD6">
                      <a:lumMod val="99000"/>
                      <a:satMod val="120000"/>
                      <a:shade val="78000"/>
                    </a:srgbClr>
                  </a:gs>
                </a:gsLst>
                <a:lin ang="5400000" scaled="0"/>
              </a:gradFill>
              <a:ln>
                <a:noFill/>
              </a:ln>
              <a:effectLst>
                <a:outerShdw blurRad="57150" dist="19050" dir="5400000" algn="ctr" rotWithShape="0">
                  <a:srgbClr val="000000">
                    <a:alpha val="63000"/>
                  </a:srgbClr>
                </a:outerShdw>
              </a:effectLst>
            </xdr:spPr>
            <xdr:style>
              <a:lnRef idx="0">
                <a:schemeClr val="accent4"/>
              </a:lnRef>
              <a:fillRef idx="3">
                <a:schemeClr val="accent4"/>
              </a:fillRef>
              <a:effectRef idx="3">
                <a:schemeClr val="accent4"/>
              </a:effectRef>
              <a:fontRef idx="minor">
                <a:schemeClr val="lt1"/>
              </a:fontRef>
            </xdr:style>
            <xdr:txBody>
              <a:bodyPr wrap="square" rtlCol="0" anchor="ctr"/>
              <a:lstStyle>
                <a:defPPr>
                  <a:defRPr lang="en-US"/>
                </a:defPPr>
                <a:lvl1pPr marL="0" algn="l" defTabSz="457200" rtl="0" eaLnBrk="1" latinLnBrk="0" hangingPunct="1">
                  <a:defRPr sz="1800" kern="1200">
                    <a:solidFill>
                      <a:srgbClr val="FFFFFF"/>
                    </a:solidFill>
                    <a:latin typeface="Calibri" panose="020F0502020204030204"/>
                  </a:defRPr>
                </a:lvl1pPr>
                <a:lvl2pPr marL="457200" algn="l" defTabSz="457200" rtl="0" eaLnBrk="1" latinLnBrk="0" hangingPunct="1">
                  <a:defRPr sz="1800" kern="1200">
                    <a:solidFill>
                      <a:srgbClr val="FFFFFF"/>
                    </a:solidFill>
                    <a:latin typeface="Calibri" panose="020F0502020204030204"/>
                  </a:defRPr>
                </a:lvl2pPr>
                <a:lvl3pPr marL="914400" algn="l" defTabSz="457200" rtl="0" eaLnBrk="1" latinLnBrk="0" hangingPunct="1">
                  <a:defRPr sz="1800" kern="1200">
                    <a:solidFill>
                      <a:srgbClr val="FFFFFF"/>
                    </a:solidFill>
                    <a:latin typeface="Calibri" panose="020F0502020204030204"/>
                  </a:defRPr>
                </a:lvl3pPr>
                <a:lvl4pPr marL="1371600" algn="l" defTabSz="457200" rtl="0" eaLnBrk="1" latinLnBrk="0" hangingPunct="1">
                  <a:defRPr sz="1800" kern="1200">
                    <a:solidFill>
                      <a:srgbClr val="FFFFFF"/>
                    </a:solidFill>
                    <a:latin typeface="Calibri" panose="020F0502020204030204"/>
                  </a:defRPr>
                </a:lvl4pPr>
                <a:lvl5pPr marL="1828800" algn="l" defTabSz="457200" rtl="0" eaLnBrk="1" latinLnBrk="0" hangingPunct="1">
                  <a:defRPr sz="1800" kern="1200">
                    <a:solidFill>
                      <a:srgbClr val="FFFFFF"/>
                    </a:solidFill>
                    <a:latin typeface="Calibri" panose="020F0502020204030204"/>
                  </a:defRPr>
                </a:lvl5pPr>
                <a:lvl6pPr marL="2286000" algn="l" defTabSz="457200" rtl="0" eaLnBrk="1" latinLnBrk="0" hangingPunct="1">
                  <a:defRPr sz="1800" kern="1200">
                    <a:solidFill>
                      <a:srgbClr val="FFFFFF"/>
                    </a:solidFill>
                    <a:latin typeface="Calibri" panose="020F0502020204030204"/>
                  </a:defRPr>
                </a:lvl6pPr>
                <a:lvl7pPr marL="2743200" algn="l" defTabSz="457200" rtl="0" eaLnBrk="1" latinLnBrk="0" hangingPunct="1">
                  <a:defRPr sz="1800" kern="1200">
                    <a:solidFill>
                      <a:srgbClr val="FFFFFF"/>
                    </a:solidFill>
                    <a:latin typeface="Calibri" panose="020F0502020204030204"/>
                  </a:defRPr>
                </a:lvl7pPr>
                <a:lvl8pPr marL="3200400" algn="l" defTabSz="457200" rtl="0" eaLnBrk="1" latinLnBrk="0" hangingPunct="1">
                  <a:defRPr sz="1800" kern="1200">
                    <a:solidFill>
                      <a:srgbClr val="FFFFFF"/>
                    </a:solidFill>
                    <a:latin typeface="Calibri" panose="020F0502020204030204"/>
                  </a:defRPr>
                </a:lvl8pPr>
                <a:lvl9pPr marL="3657600" algn="l" defTabSz="457200" rtl="0" eaLnBrk="1" latinLnBrk="0" hangingPunct="1">
                  <a:defRPr sz="1800" kern="1200">
                    <a:solidFill>
                      <a:srgbClr val="FFFFFF"/>
                    </a:solidFill>
                    <a:latin typeface="Calibri" panose="020F0502020204030204"/>
                  </a:defRPr>
                </a:lvl9pPr>
              </a:lstStyle>
              <a:p>
                <a:pPr algn="r"/>
                <a:r>
                  <a:rPr lang="en-US"/>
                  <a:t>Integrated </a:t>
                </a:r>
              </a:p>
              <a:p>
                <a:pPr algn="r"/>
                <a:r>
                  <a:rPr lang="en-US"/>
                  <a:t>Geriatric </a:t>
                </a:r>
              </a:p>
              <a:p>
                <a:pPr algn="r"/>
                <a:r>
                  <a:rPr lang="en-US"/>
                  <a:t>Teams</a:t>
                </a:r>
              </a:p>
            </xdr:txBody>
          </xdr:sp>
          <xdr:pic>
            <xdr:nvPicPr>
              <xdr:cNvPr id="21" name="Graphic 25" descr="Puzzle pieces with solid fill">
                <a:extLst>
                  <a:ext uri="{FF2B5EF4-FFF2-40B4-BE49-F238E27FC236}">
                    <a16:creationId xmlns:a16="http://schemas.microsoft.com/office/drawing/2014/main" id="{B22E7AC6-1178-B6A8-EAC9-2AFA64C3251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7337234" y="5249696"/>
                <a:ext cx="858911" cy="858911"/>
              </a:xfrm>
              <a:prstGeom prst="rect">
                <a:avLst/>
              </a:prstGeom>
            </xdr:spPr>
          </xdr:pic>
        </xdr:grpSp>
        <xdr:grpSp>
          <xdr:nvGrpSpPr>
            <xdr:cNvPr id="27" name="Group 26">
              <a:extLst>
                <a:ext uri="{FF2B5EF4-FFF2-40B4-BE49-F238E27FC236}">
                  <a16:creationId xmlns:a16="http://schemas.microsoft.com/office/drawing/2014/main" id="{FBF11CD0-B319-A255-F200-AFD143855C02}"/>
                </a:ext>
              </a:extLst>
            </xdr:cNvPr>
            <xdr:cNvGrpSpPr/>
          </xdr:nvGrpSpPr>
          <xdr:grpSpPr>
            <a:xfrm>
              <a:off x="11334750" y="3502011"/>
              <a:ext cx="2899833" cy="1702041"/>
              <a:chOff x="11525250" y="3650178"/>
              <a:chExt cx="3069167" cy="1702041"/>
            </a:xfrm>
          </xdr:grpSpPr>
          <xdr:sp macro="" textlink="">
            <xdr:nvSpPr>
              <xdr:cNvPr id="23" name="Rounded Rectangle 22">
                <a:extLst>
                  <a:ext uri="{FF2B5EF4-FFF2-40B4-BE49-F238E27FC236}">
                    <a16:creationId xmlns:a16="http://schemas.microsoft.com/office/drawing/2014/main" id="{6A2095CA-0695-F7BF-9753-0AE3CB337521}"/>
                  </a:ext>
                </a:extLst>
              </xdr:cNvPr>
              <xdr:cNvSpPr/>
            </xdr:nvSpPr>
            <xdr:spPr>
              <a:xfrm>
                <a:off x="11525250" y="3650178"/>
                <a:ext cx="3069167" cy="1702041"/>
              </a:xfrm>
              <a:prstGeom prst="roundRect">
                <a:avLst/>
              </a:prstGeom>
              <a:solidFill>
                <a:srgbClr val="184F7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a:p>
                <a:pPr algn="l"/>
                <a:endParaRPr lang="en-US" sz="1100"/>
              </a:p>
              <a:p>
                <a:pPr algn="l"/>
                <a:endParaRPr lang="en-US" sz="1100"/>
              </a:p>
              <a:p>
                <a:pPr algn="l"/>
                <a:endParaRPr lang="en-US" sz="1100"/>
              </a:p>
              <a:p>
                <a:pPr algn="ctr"/>
                <a:r>
                  <a:rPr lang="en-US" sz="1200" b="1"/>
                  <a:t>Long Term Care Residents Supported by Nurse Led Outreach Teams (NLOTs) and Geriatric Psychiatry</a:t>
                </a:r>
                <a:r>
                  <a:rPr lang="en-US" sz="1200" b="1" baseline="0"/>
                  <a:t> Outreach Services in 2021-2022.</a:t>
                </a:r>
                <a:endParaRPr lang="en-US" sz="1200" b="1"/>
              </a:p>
              <a:p>
                <a:pPr algn="l"/>
                <a:endParaRPr lang="en-US" sz="1100"/>
              </a:p>
            </xdr:txBody>
          </xdr:sp>
          <xdr:sp macro="" textlink="'Quick Summary'!E36">
            <xdr:nvSpPr>
              <xdr:cNvPr id="24" name="Rounded Rectangle 23">
                <a:extLst>
                  <a:ext uri="{FF2B5EF4-FFF2-40B4-BE49-F238E27FC236}">
                    <a16:creationId xmlns:a16="http://schemas.microsoft.com/office/drawing/2014/main" id="{BDD814EA-97AB-2043-A30B-BCB13D3866A8}"/>
                  </a:ext>
                </a:extLst>
              </xdr:cNvPr>
              <xdr:cNvSpPr/>
            </xdr:nvSpPr>
            <xdr:spPr>
              <a:xfrm>
                <a:off x="12488334" y="3897079"/>
                <a:ext cx="1238250" cy="423334"/>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37421998-6ECE-0941-B757-648B1FC8FBFD}" type="TxLink">
                  <a:rPr lang="en-US" sz="1600" b="1" i="0" u="none" strike="noStrike">
                    <a:solidFill>
                      <a:srgbClr val="000000"/>
                    </a:solidFill>
                    <a:latin typeface="Calibri"/>
                    <a:cs typeface="Calibri"/>
                  </a:rPr>
                  <a:pPr algn="ctr"/>
                  <a:t> 15,387 </a:t>
                </a:fld>
                <a:endParaRPr lang="en-US" sz="1400" b="1">
                  <a:solidFill>
                    <a:schemeClr val="bg1"/>
                  </a:solidFill>
                </a:endParaRPr>
              </a:p>
            </xdr:txBody>
          </xdr:sp>
        </xdr:grpSp>
        <xdr:sp macro="" textlink="">
          <xdr:nvSpPr>
            <xdr:cNvPr id="25" name="Oval 24">
              <a:extLst>
                <a:ext uri="{FF2B5EF4-FFF2-40B4-BE49-F238E27FC236}">
                  <a16:creationId xmlns:a16="http://schemas.microsoft.com/office/drawing/2014/main" id="{4DA0B16E-2DBF-4B54-D6AB-C361045E20AD}"/>
                </a:ext>
              </a:extLst>
            </xdr:cNvPr>
            <xdr:cNvSpPr/>
          </xdr:nvSpPr>
          <xdr:spPr>
            <a:xfrm>
              <a:off x="14276917" y="3418418"/>
              <a:ext cx="2719917" cy="2391832"/>
            </a:xfrm>
            <a:prstGeom prst="ellipse">
              <a:avLst/>
            </a:prstGeom>
            <a:solidFill>
              <a:srgbClr val="DBB13B"/>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400" b="1">
                  <a:solidFill>
                    <a:schemeClr val="bg1"/>
                  </a:solidFill>
                </a:rPr>
                <a:t>Wait times are </a:t>
              </a:r>
              <a:r>
                <a:rPr lang="en-US" sz="1600" b="1">
                  <a:solidFill>
                    <a:srgbClr val="184F7C"/>
                  </a:solidFill>
                </a:rPr>
                <a:t>↑</a:t>
              </a:r>
              <a:r>
                <a:rPr lang="en-US" sz="1400" b="1">
                  <a:solidFill>
                    <a:schemeClr val="bg1"/>
                  </a:solidFill>
                </a:rPr>
                <a:t> across all </a:t>
              </a:r>
              <a:r>
                <a:rPr lang="en-US" sz="1400" b="1" baseline="0">
                  <a:solidFill>
                    <a:schemeClr val="bg1"/>
                  </a:solidFill>
                </a:rPr>
                <a:t>health services </a:t>
              </a:r>
              <a:r>
                <a:rPr lang="en-US" sz="1200" b="1" baseline="0">
                  <a:solidFill>
                    <a:schemeClr val="bg1"/>
                  </a:solidFill>
                </a:rPr>
                <a:t>(</a:t>
              </a:r>
              <a:r>
                <a:rPr lang="en-US" sz="1100" b="1" baseline="0">
                  <a:solidFill>
                    <a:schemeClr val="bg1"/>
                  </a:solidFill>
                </a:rPr>
                <a:t>including SGS)</a:t>
              </a:r>
              <a:r>
                <a:rPr lang="en-US" sz="1200" b="1" baseline="0">
                  <a:solidFill>
                    <a:schemeClr val="bg1"/>
                  </a:solidFill>
                </a:rPr>
                <a:t>.  </a:t>
              </a:r>
              <a:endParaRPr lang="en-US" sz="1400" b="1" baseline="0">
                <a:solidFill>
                  <a:schemeClr val="bg1"/>
                </a:solidFill>
              </a:endParaRPr>
            </a:p>
            <a:p>
              <a:pPr algn="ctr"/>
              <a:r>
                <a:rPr lang="en-US" sz="1400" b="1" baseline="0">
                  <a:solidFill>
                    <a:schemeClr val="bg1"/>
                  </a:solidFill>
                </a:rPr>
                <a:t>More support is needed for the </a:t>
              </a:r>
              <a:r>
                <a:rPr lang="en-US" sz="1600" b="1" baseline="0">
                  <a:solidFill>
                    <a:srgbClr val="184F7C"/>
                  </a:solidFill>
                </a:rPr>
                <a:t>640K</a:t>
              </a:r>
              <a:r>
                <a:rPr lang="en-US" sz="1600" b="1" baseline="0">
                  <a:solidFill>
                    <a:schemeClr val="bg1"/>
                  </a:solidFill>
                </a:rPr>
                <a:t> </a:t>
              </a:r>
              <a:r>
                <a:rPr lang="en-US" sz="1400" b="1" baseline="0">
                  <a:solidFill>
                    <a:schemeClr val="bg1"/>
                  </a:solidFill>
                </a:rPr>
                <a:t>older Ontarians living with frailty.</a:t>
              </a:r>
              <a:endParaRPr lang="en-US" sz="1400" b="1">
                <a:solidFill>
                  <a:schemeClr val="bg1"/>
                </a:solidFill>
              </a:endParaRPr>
            </a:p>
          </xdr:txBody>
        </xdr:sp>
        <xdr:sp macro="" textlink="">
          <xdr:nvSpPr>
            <xdr:cNvPr id="28" name="TextBox 27">
              <a:extLst>
                <a:ext uri="{FF2B5EF4-FFF2-40B4-BE49-F238E27FC236}">
                  <a16:creationId xmlns:a16="http://schemas.microsoft.com/office/drawing/2014/main" id="{D7BD570A-600B-CF8E-2DDC-5671E08C5EA6}"/>
                </a:ext>
              </a:extLst>
            </xdr:cNvPr>
            <xdr:cNvSpPr txBox="1"/>
          </xdr:nvSpPr>
          <xdr:spPr>
            <a:xfrm>
              <a:off x="11927417" y="5630331"/>
              <a:ext cx="3079750" cy="2751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a:t>2019-2022 Specialized and Focused Geriatric Services Asset Inventory </a:t>
              </a:r>
            </a:p>
          </xdr:txBody>
        </xdr:sp>
      </xdr:grpSp>
      <xdr:pic>
        <xdr:nvPicPr>
          <xdr:cNvPr id="32" name="Picture 31">
            <a:extLst>
              <a:ext uri="{FF2B5EF4-FFF2-40B4-BE49-F238E27FC236}">
                <a16:creationId xmlns:a16="http://schemas.microsoft.com/office/drawing/2014/main" id="{6199B73A-FAFE-9F0A-DE6A-F0BA2942B40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874500" y="5277893"/>
            <a:ext cx="878417" cy="351367"/>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179916</xdr:colOff>
      <xdr:row>2</xdr:row>
      <xdr:rowOff>169333</xdr:rowOff>
    </xdr:from>
    <xdr:to>
      <xdr:col>17</xdr:col>
      <xdr:colOff>179916</xdr:colOff>
      <xdr:row>13</xdr:row>
      <xdr:rowOff>97367</xdr:rowOff>
    </xdr:to>
    <xdr:pic>
      <xdr:nvPicPr>
        <xdr:cNvPr id="8" name="Picture 7">
          <a:extLst>
            <a:ext uri="{FF2B5EF4-FFF2-40B4-BE49-F238E27FC236}">
              <a16:creationId xmlns:a16="http://schemas.microsoft.com/office/drawing/2014/main" id="{4B434E94-759A-A63A-3C1D-817067F7A86E}"/>
            </a:ext>
          </a:extLst>
        </xdr:cNvPr>
        <xdr:cNvPicPr>
          <a:picLocks noChangeAspect="1"/>
        </xdr:cNvPicPr>
      </xdr:nvPicPr>
      <xdr:blipFill>
        <a:blip xmlns:r="http://schemas.openxmlformats.org/officeDocument/2006/relationships" r:embed="rId1"/>
        <a:stretch>
          <a:fillRect/>
        </a:stretch>
      </xdr:blipFill>
      <xdr:spPr>
        <a:xfrm>
          <a:off x="10932583" y="762000"/>
          <a:ext cx="3302000" cy="56642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39</xdr:col>
      <xdr:colOff>328082</xdr:colOff>
      <xdr:row>1</xdr:row>
      <xdr:rowOff>243417</xdr:rowOff>
    </xdr:from>
    <xdr:ext cx="6106583" cy="2204578"/>
    <xdr:sp macro="" textlink="">
      <xdr:nvSpPr>
        <xdr:cNvPr id="2" name="TextBox 1">
          <a:extLst>
            <a:ext uri="{FF2B5EF4-FFF2-40B4-BE49-F238E27FC236}">
              <a16:creationId xmlns:a16="http://schemas.microsoft.com/office/drawing/2014/main" id="{D6EC0C7F-48BA-F012-14DC-36E6062441C4}"/>
            </a:ext>
          </a:extLst>
        </xdr:cNvPr>
        <xdr:cNvSpPr txBox="1"/>
      </xdr:nvSpPr>
      <xdr:spPr>
        <a:xfrm>
          <a:off x="39560499" y="571500"/>
          <a:ext cx="6106583" cy="2204578"/>
        </a:xfrm>
        <a:prstGeom prst="rect">
          <a:avLst/>
        </a:prstGeom>
        <a:noFill/>
        <a:ln>
          <a:solidFill>
            <a:schemeClr val="accent4"/>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a:t>Acute Geriatric Psychiatry Units 	</a:t>
          </a:r>
        </a:p>
        <a:p>
          <a:endParaRPr lang="en-US" sz="1100">
            <a:solidFill>
              <a:srgbClr val="0089A2"/>
            </a:solidFill>
          </a:endParaRPr>
        </a:p>
        <a:p>
          <a:r>
            <a:rPr lang="en-US" sz="1100" b="1">
              <a:solidFill>
                <a:srgbClr val="0089A2"/>
              </a:solidFill>
            </a:rPr>
            <a:t>Definition: </a:t>
          </a:r>
          <a:r>
            <a:rPr lang="en-US" sz="1100">
              <a:solidFill>
                <a:srgbClr val="0089A2"/>
              </a:solidFill>
            </a:rPr>
            <a:t>Acute mental health services that include short term crisis intervention, risk assessment, symptom reduction, rapid stabilization and active treatment for older people who require more support than can be provided in the community. </a:t>
          </a:r>
        </a:p>
        <a:p>
          <a:endParaRPr lang="en-US" sz="1100">
            <a:solidFill>
              <a:srgbClr val="0089A2"/>
            </a:solidFill>
          </a:endParaRPr>
        </a:p>
        <a:p>
          <a:r>
            <a:rPr lang="en-US" sz="1100"/>
            <a:t>Additionally, contributors described these units as:</a:t>
          </a:r>
        </a:p>
        <a:p>
          <a:r>
            <a:rPr lang="en-US" sz="1100"/>
            <a:t>- Interprofessional or multidisciplinary</a:t>
          </a:r>
        </a:p>
        <a:p>
          <a:r>
            <a:rPr lang="en-US" sz="1100"/>
            <a:t>- Focused on older people experiencing disturbances in cognition with responsive behaviours related to</a:t>
          </a:r>
          <a:r>
            <a:rPr lang="en-US" sz="1100" baseline="0"/>
            <a:t> </a:t>
          </a:r>
          <a:r>
            <a:rPr lang="en-US" sz="1100"/>
            <a:t>their mental health, addictions and/or dementia diagnoses</a:t>
          </a:r>
        </a:p>
        <a:p>
          <a:r>
            <a:rPr lang="en-US" sz="1100"/>
            <a:t>- Generally funded through Acute Mental Health funding, rather than specialized geriatric resources</a:t>
          </a:r>
        </a:p>
        <a:p>
          <a:endParaRPr lang="en-US" sz="1100"/>
        </a:p>
      </xdr:txBody>
    </xdr:sp>
    <xdr:clientData/>
  </xdr:oneCellAnchor>
  <xdr:twoCellAnchor>
    <xdr:from>
      <xdr:col>39</xdr:col>
      <xdr:colOff>338666</xdr:colOff>
      <xdr:row>5</xdr:row>
      <xdr:rowOff>42333</xdr:rowOff>
    </xdr:from>
    <xdr:to>
      <xdr:col>46</xdr:col>
      <xdr:colOff>751416</xdr:colOff>
      <xdr:row>15</xdr:row>
      <xdr:rowOff>709083</xdr:rowOff>
    </xdr:to>
    <xdr:sp macro="" textlink="">
      <xdr:nvSpPr>
        <xdr:cNvPr id="3" name="TextBox 2">
          <a:extLst>
            <a:ext uri="{FF2B5EF4-FFF2-40B4-BE49-F238E27FC236}">
              <a16:creationId xmlns:a16="http://schemas.microsoft.com/office/drawing/2014/main" id="{0BFEDC25-FA0B-1B36-18BF-C39C18F0ECC0}"/>
            </a:ext>
          </a:extLst>
        </xdr:cNvPr>
        <xdr:cNvSpPr txBox="1"/>
      </xdr:nvSpPr>
      <xdr:spPr>
        <a:xfrm>
          <a:off x="39571083" y="2857500"/>
          <a:ext cx="6191250" cy="7037916"/>
        </a:xfrm>
        <a:prstGeom prst="rect">
          <a:avLst/>
        </a:prstGeom>
        <a:solidFill>
          <a:schemeClr val="lt1"/>
        </a:solidFill>
        <a:ln w="9525" cmpd="sng">
          <a:solidFill>
            <a:schemeClr val="accent4"/>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Acute Geriatric Units/Acute Care of the Elderly Units</a:t>
          </a:r>
        </a:p>
        <a:p>
          <a:endParaRPr lang="en-US" sz="1400" b="1"/>
        </a:p>
        <a:p>
          <a:r>
            <a:rPr lang="en-US" sz="1100" b="1">
              <a:solidFill>
                <a:srgbClr val="0089A2"/>
              </a:solidFill>
            </a:rPr>
            <a:t>Definition: </a:t>
          </a:r>
          <a:r>
            <a:rPr lang="en-US" sz="1100">
              <a:solidFill>
                <a:srgbClr val="0089A2"/>
              </a:solidFill>
            </a:rPr>
            <a:t>Inpatient hospital units in an acute care setting for persons who require short-term diagnostic investigation and treatment. These units may receive patients directly from the emergency department.</a:t>
          </a:r>
        </a:p>
        <a:p>
          <a:endParaRPr lang="en-US" sz="1100">
            <a:solidFill>
              <a:srgbClr val="0089A2"/>
            </a:solidFill>
          </a:endParaRPr>
        </a:p>
        <a:p>
          <a:r>
            <a:rPr lang="en-US" sz="1100"/>
            <a:t>Additionally, contributors described these units as</a:t>
          </a:r>
        </a:p>
        <a:p>
          <a:r>
            <a:rPr lang="en-US" sz="1100"/>
            <a:t>Floors or units that are entirely focused on older patients</a:t>
          </a:r>
        </a:p>
        <a:p>
          <a:r>
            <a:rPr lang="en-US" sz="1100"/>
            <a:t>In-patient care locations that combine medical management and interprofessional team care</a:t>
          </a:r>
        </a:p>
        <a:p>
          <a:r>
            <a:rPr lang="en-US" sz="1100"/>
            <a:t>Focused on assisting patients to maintain or regain their pre-admission baseline level of function</a:t>
          </a:r>
        </a:p>
        <a:p>
          <a:r>
            <a:rPr lang="en-US" sz="1100"/>
            <a:t>Emphasizing early mobilization to prevent functional decline</a:t>
          </a:r>
        </a:p>
        <a:p>
          <a:r>
            <a:rPr lang="en-US" sz="1100"/>
            <a:t> </a:t>
          </a:r>
        </a:p>
        <a:p>
          <a:r>
            <a:rPr lang="en-US" sz="1100"/>
            <a:t>According to the Canadian Foundation for Healthcare Improvement, between March 2016 and March 2017, twelve (12) Ontario facilities participated in the Acute Care for Elders (ACE) Collaborative, including:</a:t>
          </a:r>
        </a:p>
        <a:p>
          <a:endParaRPr lang="en-US" sz="1100"/>
        </a:p>
        <a:p>
          <a:r>
            <a:rPr lang="en-US" sz="1100"/>
            <a:t>Geraldton District Hospital</a:t>
          </a:r>
        </a:p>
        <a:p>
          <a:r>
            <a:rPr lang="en-US" sz="1100"/>
            <a:t>Halton Healthcare</a:t>
          </a:r>
        </a:p>
        <a:p>
          <a:r>
            <a:rPr lang="en-US" sz="1100"/>
            <a:t>Hamilton Health Sciences</a:t>
          </a:r>
        </a:p>
        <a:p>
          <a:r>
            <a:rPr lang="en-US" sz="1100"/>
            <a:t>London Health Sciences Centre</a:t>
          </a:r>
        </a:p>
        <a:p>
          <a:r>
            <a:rPr lang="en-US" sz="1100"/>
            <a:t>Montfort Hospital</a:t>
          </a:r>
        </a:p>
        <a:p>
          <a:r>
            <a:rPr lang="en-US" sz="1100"/>
            <a:t>Orillia Soldiers' Memorial Hospital</a:t>
          </a:r>
        </a:p>
        <a:p>
          <a:r>
            <a:rPr lang="en-US" sz="1100"/>
            <a:t>Queensway Carleton Hospital</a:t>
          </a:r>
        </a:p>
        <a:p>
          <a:r>
            <a:rPr lang="en-US" sz="1100"/>
            <a:t>Quinte Health Care</a:t>
          </a:r>
        </a:p>
        <a:p>
          <a:r>
            <a:rPr lang="en-US" sz="1100"/>
            <a:t>Scarborough Hospital</a:t>
          </a:r>
        </a:p>
        <a:p>
          <a:r>
            <a:rPr lang="en-US" sz="1100"/>
            <a:t>Thunder Bay Regional Health Sciences Centre</a:t>
          </a:r>
        </a:p>
        <a:p>
          <a:r>
            <a:rPr lang="en-US" sz="1100"/>
            <a:t>University Health Network</a:t>
          </a:r>
        </a:p>
        <a:p>
          <a:r>
            <a:rPr lang="en-US" sz="1100"/>
            <a:t>William Osler Health System</a:t>
          </a:r>
        </a:p>
        <a:p>
          <a:r>
            <a:rPr lang="en-US" sz="1100"/>
            <a:t> </a:t>
          </a:r>
        </a:p>
        <a:p>
          <a:r>
            <a:rPr lang="en-US" sz="1100"/>
            <a:t>The results of this collaborative, which provided funding, coaching, educational materials and tools, included culture and care process change, changes in data collection and measurement practices and reported “greater compassion for the needs of elderly patients with dementia”. These changes were reported to improve patient outcomes and staff knowledge; however facilities may not have developed stand-alone units referred to specifically as ACE units. https://www.cfhi-fcass.ca/WhatWeDo/ace</a:t>
          </a:r>
        </a:p>
        <a:p>
          <a:r>
            <a:rPr lang="en-US" sz="1100"/>
            <a:t>https://www.cfhi-fcass.ca/OurImpact/ImpactStories/ImpactStory/2018/07/25/overview-cfhi-helps-hospitals-ace-elderly-friendly-care.</a:t>
          </a:r>
        </a:p>
        <a:p>
          <a:endParaRPr lang="en-US" sz="1100"/>
        </a:p>
        <a:p>
          <a:r>
            <a:rPr lang="en-US" sz="1100"/>
            <a:t>In 2021-22,</a:t>
          </a:r>
          <a:r>
            <a:rPr lang="en-US" sz="1100" baseline="0"/>
            <a:t> only two of the original ACE units (Orillia Soldier's Memorial Hospital and Queensway Carlton Hospital reported ACE unit data. Eight additional ACE, not included in the original collaborative, also provided data. It is not clear if the orginal ACE units continue; if so, then the current reporting response rate would be 10/20 or 50%.</a:t>
          </a:r>
          <a:endParaRPr lang="en-US" sz="1100"/>
        </a:p>
      </xdr:txBody>
    </xdr:sp>
    <xdr:clientData/>
  </xdr:twoCellAnchor>
  <xdr:twoCellAnchor>
    <xdr:from>
      <xdr:col>47</xdr:col>
      <xdr:colOff>317500</xdr:colOff>
      <xdr:row>1</xdr:row>
      <xdr:rowOff>222248</xdr:rowOff>
    </xdr:from>
    <xdr:to>
      <xdr:col>54</xdr:col>
      <xdr:colOff>31750</xdr:colOff>
      <xdr:row>8</xdr:row>
      <xdr:rowOff>402166</xdr:rowOff>
    </xdr:to>
    <xdr:sp macro="" textlink="">
      <xdr:nvSpPr>
        <xdr:cNvPr id="4" name="TextBox 3">
          <a:extLst>
            <a:ext uri="{FF2B5EF4-FFF2-40B4-BE49-F238E27FC236}">
              <a16:creationId xmlns:a16="http://schemas.microsoft.com/office/drawing/2014/main" id="{1E789944-E3CC-C872-EB5B-A94683D888A5}"/>
            </a:ext>
          </a:extLst>
        </xdr:cNvPr>
        <xdr:cNvSpPr txBox="1"/>
      </xdr:nvSpPr>
      <xdr:spPr>
        <a:xfrm>
          <a:off x="46153917" y="550331"/>
          <a:ext cx="5492750" cy="4222752"/>
        </a:xfrm>
        <a:prstGeom prst="rect">
          <a:avLst/>
        </a:prstGeom>
        <a:solidFill>
          <a:schemeClr val="lt1"/>
        </a:solidFill>
        <a:ln w="9525" cmpd="sng">
          <a:solidFill>
            <a:schemeClr val="accent4"/>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Geriatric Assessment and Treatment Units</a:t>
          </a:r>
        </a:p>
        <a:p>
          <a:endParaRPr lang="en-US" sz="1100" b="1"/>
        </a:p>
        <a:p>
          <a:r>
            <a:rPr lang="en-US" sz="1100" b="1">
              <a:solidFill>
                <a:srgbClr val="0089A2"/>
              </a:solidFill>
            </a:rPr>
            <a:t>Definition: </a:t>
          </a:r>
          <a:r>
            <a:rPr lang="en-US" sz="1100">
              <a:solidFill>
                <a:srgbClr val="0089A2"/>
              </a:solidFill>
            </a:rPr>
            <a:t>Inpatient units for frail older persons with complex medical conditions who, following an episode of surgery/illness/injury, require an individualized assessment and treatment. These units do not typically receive patients directly from the ED (e.g. community admissions, internal transfer).</a:t>
          </a:r>
        </a:p>
        <a:p>
          <a:endParaRPr lang="en-US" sz="1100"/>
        </a:p>
        <a:p>
          <a:r>
            <a:rPr lang="en-US" sz="1100"/>
            <a:t>Contributors also noted patients on these units have complex health care issues, multiple diagnoses, and ongoing medical needs that require care in a hospital environment with specialized nursing staff. Teams focus on assisting clients to reach their optimum level of functioning and, when possible, transition them through the unit into a non-acute residence or their home.</a:t>
          </a:r>
        </a:p>
        <a:p>
          <a:endParaRPr lang="en-US" sz="1100"/>
        </a:p>
        <a:p>
          <a:r>
            <a:rPr lang="en-US" sz="1100"/>
            <a:t>Contributor descriptions highlight that these units may serve a variety of patients including</a:t>
          </a:r>
        </a:p>
        <a:p>
          <a:r>
            <a:rPr lang="en-US" sz="1100"/>
            <a:t>- Complex continuing care patients</a:t>
          </a:r>
        </a:p>
        <a:p>
          <a:r>
            <a:rPr lang="en-US" sz="1100"/>
            <a:t>- Transitional care patients</a:t>
          </a:r>
        </a:p>
        <a:p>
          <a:r>
            <a:rPr lang="en-US" sz="1100"/>
            <a:t>- Patients receiving palliative care</a:t>
          </a:r>
        </a:p>
        <a:p>
          <a:r>
            <a:rPr lang="en-US" sz="1100"/>
            <a:t>- Patient receiving rehabilitative services</a:t>
          </a:r>
        </a:p>
        <a:p>
          <a:r>
            <a:rPr lang="en-US" sz="1100"/>
            <a:t> </a:t>
          </a:r>
        </a:p>
        <a:p>
          <a:r>
            <a:rPr lang="en-US" sz="1100"/>
            <a:t>Other names for these units included in this category “Geriatric Assessment &amp; Rehabilitative Care”, “Geriatric Medicine Unit” or “Seniors Rehabilitative”. </a:t>
          </a:r>
        </a:p>
      </xdr:txBody>
    </xdr:sp>
    <xdr:clientData/>
  </xdr:twoCellAnchor>
  <xdr:twoCellAnchor>
    <xdr:from>
      <xdr:col>47</xdr:col>
      <xdr:colOff>328083</xdr:colOff>
      <xdr:row>8</xdr:row>
      <xdr:rowOff>635000</xdr:rowOff>
    </xdr:from>
    <xdr:to>
      <xdr:col>54</xdr:col>
      <xdr:colOff>42333</xdr:colOff>
      <xdr:row>17</xdr:row>
      <xdr:rowOff>444500</xdr:rowOff>
    </xdr:to>
    <xdr:sp macro="" textlink="">
      <xdr:nvSpPr>
        <xdr:cNvPr id="5" name="TextBox 4">
          <a:extLst>
            <a:ext uri="{FF2B5EF4-FFF2-40B4-BE49-F238E27FC236}">
              <a16:creationId xmlns:a16="http://schemas.microsoft.com/office/drawing/2014/main" id="{6BE9E1C0-7A03-4343-8A6B-FAFEE9E9B20B}"/>
            </a:ext>
          </a:extLst>
        </xdr:cNvPr>
        <xdr:cNvSpPr txBox="1"/>
      </xdr:nvSpPr>
      <xdr:spPr>
        <a:xfrm>
          <a:off x="46164500" y="5005917"/>
          <a:ext cx="5492750" cy="6847416"/>
        </a:xfrm>
        <a:prstGeom prst="rect">
          <a:avLst/>
        </a:prstGeom>
        <a:solidFill>
          <a:schemeClr val="lt1"/>
        </a:solidFill>
        <a:ln w="9525" cmpd="sng">
          <a:solidFill>
            <a:schemeClr val="accent4"/>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Geriatric Day Hospitals</a:t>
          </a:r>
          <a:r>
            <a:rPr lang="en-US" sz="1100" b="1">
              <a:solidFill>
                <a:schemeClr val="dk1"/>
              </a:solidFill>
              <a:effectLst/>
              <a:latin typeface="+mn-lt"/>
              <a:ea typeface="+mn-ea"/>
              <a:cs typeface="+mn-cs"/>
            </a:rPr>
            <a:t>	</a:t>
          </a:r>
          <a:endParaRPr lang="en-CA"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r>
            <a:rPr lang="en-US" sz="1100" b="1">
              <a:solidFill>
                <a:srgbClr val="0089A2"/>
              </a:solidFill>
              <a:effectLst/>
              <a:latin typeface="+mn-lt"/>
              <a:ea typeface="+mn-ea"/>
              <a:cs typeface="+mn-cs"/>
            </a:rPr>
            <a:t>Definition: </a:t>
          </a:r>
          <a:r>
            <a:rPr lang="en-US" sz="1100">
              <a:solidFill>
                <a:srgbClr val="0089A2"/>
              </a:solidFill>
              <a:effectLst/>
              <a:latin typeface="+mn-lt"/>
              <a:ea typeface="+mn-ea"/>
              <a:cs typeface="+mn-cs"/>
            </a:rPr>
            <a:t> Ambulatory programs that provide diagnostic, rehabilitative, or therapeutic services to persons living in the community who require more care than a Geriatric Clinic can provide.   </a:t>
          </a:r>
        </a:p>
        <a:p>
          <a:endParaRPr lang="en-CA" sz="1100">
            <a:solidFill>
              <a:srgbClr val="0089A2"/>
            </a:solidFill>
            <a:effectLst/>
            <a:latin typeface="+mn-lt"/>
            <a:ea typeface="+mn-ea"/>
            <a:cs typeface="+mn-cs"/>
          </a:endParaRPr>
        </a:p>
        <a:p>
          <a:r>
            <a:rPr lang="en-US" sz="1100">
              <a:solidFill>
                <a:schemeClr val="dk1"/>
              </a:solidFill>
              <a:effectLst/>
              <a:latin typeface="+mn-lt"/>
              <a:ea typeface="+mn-ea"/>
              <a:cs typeface="+mn-cs"/>
            </a:rPr>
            <a:t>Contributors provided additional comments describing the Geriatric Day Hospital (GDH) model. Most indicate the purpose is to provide comprehensive geriatric assessment (CGA) and rehabilitative care in an out-patient setting to older adults living with frailty following discharge from hospital or who are at risk of a hospital admission because of complexity.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Care provided in a GDH is tailored to the older adult’s goals and aims to promote functional recovery, reduce the burden of illness or disability, improve quality of life, and prolong independent living. GDHs facilitate linkages and referrals to appropriate community services following discharge from the GHD. </a:t>
          </a:r>
        </a:p>
        <a:p>
          <a:r>
            <a:rPr lang="en-US" sz="1100">
              <a:solidFill>
                <a:schemeClr val="dk1"/>
              </a:solidFill>
              <a:effectLst/>
              <a:latin typeface="+mn-lt"/>
              <a:ea typeface="+mn-ea"/>
              <a:cs typeface="+mn-cs"/>
            </a:rPr>
            <a:t> </a:t>
          </a:r>
          <a:endParaRPr lang="en-CA" sz="1100">
            <a:solidFill>
              <a:schemeClr val="dk1"/>
            </a:solidFill>
            <a:effectLst/>
            <a:latin typeface="+mn-lt"/>
            <a:ea typeface="+mn-ea"/>
            <a:cs typeface="+mn-cs"/>
          </a:endParaRPr>
        </a:p>
        <a:p>
          <a:r>
            <a:rPr lang="en-US" sz="1100">
              <a:solidFill>
                <a:schemeClr val="dk1"/>
              </a:solidFill>
              <a:effectLst/>
              <a:latin typeface="+mn-lt"/>
              <a:ea typeface="+mn-ea"/>
              <a:cs typeface="+mn-cs"/>
            </a:rPr>
            <a:t>Day hospitals include:</a:t>
          </a:r>
          <a:endParaRPr lang="en-CA" sz="1100">
            <a:solidFill>
              <a:schemeClr val="dk1"/>
            </a:solidFill>
            <a:effectLst/>
            <a:latin typeface="+mn-lt"/>
            <a:ea typeface="+mn-ea"/>
            <a:cs typeface="+mn-cs"/>
          </a:endParaRPr>
        </a:p>
        <a:p>
          <a:pPr lvl="1"/>
          <a:r>
            <a:rPr lang="en-US" sz="1100">
              <a:solidFill>
                <a:schemeClr val="dk1"/>
              </a:solidFill>
              <a:effectLst/>
              <a:latin typeface="+mn-lt"/>
              <a:ea typeface="+mn-ea"/>
              <a:cs typeface="+mn-cs"/>
            </a:rPr>
            <a:t>- Interprofessional teams from a variety of disciplines</a:t>
          </a:r>
          <a:endParaRPr lang="en-CA" sz="1100">
            <a:solidFill>
              <a:schemeClr val="dk1"/>
            </a:solidFill>
            <a:effectLst/>
            <a:latin typeface="+mn-lt"/>
            <a:ea typeface="+mn-ea"/>
            <a:cs typeface="+mn-cs"/>
          </a:endParaRPr>
        </a:p>
        <a:p>
          <a:pPr lvl="1"/>
          <a:r>
            <a:rPr lang="en-US" sz="1100">
              <a:solidFill>
                <a:schemeClr val="dk1"/>
              </a:solidFill>
              <a:effectLst/>
              <a:latin typeface="+mn-lt"/>
              <a:ea typeface="+mn-ea"/>
              <a:cs typeface="+mn-cs"/>
            </a:rPr>
            <a:t>- A rehabilitation program focused on the patient’s goal(s)</a:t>
          </a:r>
          <a:endParaRPr lang="en-CA" sz="1100">
            <a:solidFill>
              <a:schemeClr val="dk1"/>
            </a:solidFill>
            <a:effectLst/>
            <a:latin typeface="+mn-lt"/>
            <a:ea typeface="+mn-ea"/>
            <a:cs typeface="+mn-cs"/>
          </a:endParaRPr>
        </a:p>
        <a:p>
          <a:pPr lvl="1"/>
          <a:r>
            <a:rPr lang="en-US" sz="1100">
              <a:solidFill>
                <a:schemeClr val="dk1"/>
              </a:solidFill>
              <a:effectLst/>
              <a:latin typeface="+mn-lt"/>
              <a:ea typeface="+mn-ea"/>
              <a:cs typeface="+mn-cs"/>
            </a:rPr>
            <a:t>- An anchor in Geriatric Psychiatry or Geriatric Medicine (or both)</a:t>
          </a:r>
          <a:endParaRPr lang="en-CA" sz="1100">
            <a:solidFill>
              <a:schemeClr val="dk1"/>
            </a:solidFill>
            <a:effectLst/>
            <a:latin typeface="+mn-lt"/>
            <a:ea typeface="+mn-ea"/>
            <a:cs typeface="+mn-cs"/>
          </a:endParaRPr>
        </a:p>
        <a:p>
          <a:pPr lvl="1"/>
          <a:r>
            <a:rPr lang="en-US" sz="1100">
              <a:solidFill>
                <a:schemeClr val="dk1"/>
              </a:solidFill>
              <a:effectLst/>
              <a:latin typeface="+mn-lt"/>
              <a:ea typeface="+mn-ea"/>
              <a:cs typeface="+mn-cs"/>
            </a:rPr>
            <a:t>- A focus on supporting transition between a hospital stay and full return to independent living post hospital stay </a:t>
          </a:r>
          <a:endParaRPr lang="en-CA" sz="1100">
            <a:solidFill>
              <a:schemeClr val="dk1"/>
            </a:solidFill>
            <a:effectLst/>
            <a:latin typeface="+mn-lt"/>
            <a:ea typeface="+mn-ea"/>
            <a:cs typeface="+mn-cs"/>
          </a:endParaRPr>
        </a:p>
        <a:p>
          <a:pPr lvl="0"/>
          <a:endParaRPr lang="en-CA" sz="1100">
            <a:solidFill>
              <a:schemeClr val="dk1"/>
            </a:solidFill>
            <a:effectLst/>
            <a:latin typeface="+mn-lt"/>
            <a:ea typeface="+mn-ea"/>
            <a:cs typeface="+mn-cs"/>
          </a:endParaRPr>
        </a:p>
        <a:p>
          <a:pPr lvl="0"/>
          <a:r>
            <a:rPr lang="en-US" sz="1100">
              <a:solidFill>
                <a:schemeClr val="dk1"/>
              </a:solidFill>
              <a:effectLst/>
              <a:latin typeface="+mn-lt"/>
              <a:ea typeface="+mn-ea"/>
              <a:cs typeface="+mn-cs"/>
            </a:rPr>
            <a:t>Other names for the services included in this category were: </a:t>
          </a:r>
          <a:endParaRPr lang="en-CA" sz="1100">
            <a:solidFill>
              <a:schemeClr val="dk1"/>
            </a:solidFill>
            <a:effectLst/>
            <a:latin typeface="+mn-lt"/>
            <a:ea typeface="+mn-ea"/>
            <a:cs typeface="+mn-cs"/>
          </a:endParaRPr>
        </a:p>
        <a:p>
          <a:pPr lvl="0"/>
          <a:r>
            <a:rPr lang="en-US" sz="1100">
              <a:solidFill>
                <a:schemeClr val="dk1"/>
              </a:solidFill>
              <a:effectLst/>
              <a:latin typeface="+mn-lt"/>
              <a:ea typeface="+mn-ea"/>
              <a:cs typeface="+mn-cs"/>
            </a:rPr>
            <a:t>- Seniors and Rehabilitation Day Hospital Program</a:t>
          </a:r>
          <a:endParaRPr lang="en-CA" sz="1100">
            <a:solidFill>
              <a:schemeClr val="dk1"/>
            </a:solidFill>
            <a:effectLst/>
            <a:latin typeface="+mn-lt"/>
            <a:ea typeface="+mn-ea"/>
            <a:cs typeface="+mn-cs"/>
          </a:endParaRPr>
        </a:p>
        <a:p>
          <a:pPr lvl="0"/>
          <a:r>
            <a:rPr lang="en-US" sz="1100">
              <a:solidFill>
                <a:schemeClr val="dk1"/>
              </a:solidFill>
              <a:effectLst/>
              <a:latin typeface="+mn-lt"/>
              <a:ea typeface="+mn-ea"/>
              <a:cs typeface="+mn-cs"/>
            </a:rPr>
            <a:t>- Seniors Day Rehabilitation</a:t>
          </a:r>
          <a:endParaRPr lang="en-CA" sz="1100">
            <a:solidFill>
              <a:schemeClr val="dk1"/>
            </a:solidFill>
            <a:effectLst/>
            <a:latin typeface="+mn-lt"/>
            <a:ea typeface="+mn-ea"/>
            <a:cs typeface="+mn-cs"/>
          </a:endParaRPr>
        </a:p>
        <a:p>
          <a:pPr lvl="0"/>
          <a:r>
            <a:rPr lang="en-US" sz="1100">
              <a:solidFill>
                <a:schemeClr val="dk1"/>
              </a:solidFill>
              <a:effectLst/>
              <a:latin typeface="+mn-lt"/>
              <a:ea typeface="+mn-ea"/>
              <a:cs typeface="+mn-cs"/>
            </a:rPr>
            <a:t>- Day Treatment Centre</a:t>
          </a:r>
          <a:endParaRPr lang="en-CA" sz="1100">
            <a:solidFill>
              <a:schemeClr val="dk1"/>
            </a:solidFill>
            <a:effectLst/>
            <a:latin typeface="+mn-lt"/>
            <a:ea typeface="+mn-ea"/>
            <a:cs typeface="+mn-cs"/>
          </a:endParaRPr>
        </a:p>
        <a:p>
          <a:pPr lvl="0"/>
          <a:r>
            <a:rPr lang="en-US" sz="1100">
              <a:solidFill>
                <a:schemeClr val="dk1"/>
              </a:solidFill>
              <a:effectLst/>
              <a:latin typeface="+mn-lt"/>
              <a:ea typeface="+mn-ea"/>
              <a:cs typeface="+mn-cs"/>
            </a:rPr>
            <a:t>- Short Term Assessment and Treatment Program (STAT)</a:t>
          </a:r>
          <a:endParaRPr lang="en-CA" sz="1100">
            <a:solidFill>
              <a:schemeClr val="dk1"/>
            </a:solidFill>
            <a:effectLst/>
            <a:latin typeface="+mn-lt"/>
            <a:ea typeface="+mn-ea"/>
            <a:cs typeface="+mn-cs"/>
          </a:endParaRPr>
        </a:p>
        <a:p>
          <a:pPr lvl="0"/>
          <a:r>
            <a:rPr lang="en-US" sz="1100">
              <a:solidFill>
                <a:schemeClr val="dk1"/>
              </a:solidFill>
              <a:effectLst/>
              <a:latin typeface="+mn-lt"/>
              <a:ea typeface="+mn-ea"/>
              <a:cs typeface="+mn-cs"/>
            </a:rPr>
            <a:t>- Mobile Geriatric Day Hospital </a:t>
          </a:r>
          <a:endParaRPr lang="en-CA" sz="1100">
            <a:solidFill>
              <a:schemeClr val="dk1"/>
            </a:solidFill>
            <a:effectLst/>
            <a:latin typeface="+mn-lt"/>
            <a:ea typeface="+mn-ea"/>
            <a:cs typeface="+mn-cs"/>
          </a:endParaRPr>
        </a:p>
        <a:p>
          <a:pPr lvl="0"/>
          <a:r>
            <a:rPr lang="en-US" sz="1100">
              <a:solidFill>
                <a:schemeClr val="dk1"/>
              </a:solidFill>
              <a:effectLst/>
              <a:latin typeface="+mn-lt"/>
              <a:ea typeface="+mn-ea"/>
              <a:cs typeface="+mn-cs"/>
            </a:rPr>
            <a:t>- Seniors' Outpatient Assessment &amp; Rehabilitation/Day Hospital - Day Hospital Program</a:t>
          </a:r>
          <a:endParaRPr lang="en-CA" sz="1100">
            <a:solidFill>
              <a:schemeClr val="dk1"/>
            </a:solidFill>
            <a:effectLst/>
            <a:latin typeface="+mn-lt"/>
            <a:ea typeface="+mn-ea"/>
            <a:cs typeface="+mn-cs"/>
          </a:endParaRPr>
        </a:p>
        <a:p>
          <a:pPr lvl="0"/>
          <a:r>
            <a:rPr lang="en-US" sz="1100">
              <a:solidFill>
                <a:schemeClr val="dk1"/>
              </a:solidFill>
              <a:effectLst/>
              <a:latin typeface="+mn-lt"/>
              <a:ea typeface="+mn-ea"/>
              <a:cs typeface="+mn-cs"/>
            </a:rPr>
            <a:t>- Geriatric Psychiatry Day Program</a:t>
          </a:r>
          <a:endParaRPr lang="en-CA" sz="1100">
            <a:solidFill>
              <a:schemeClr val="dk1"/>
            </a:solidFill>
            <a:effectLst/>
            <a:latin typeface="+mn-lt"/>
            <a:ea typeface="+mn-ea"/>
            <a:cs typeface="+mn-cs"/>
          </a:endParaRPr>
        </a:p>
        <a:p>
          <a:pPr lvl="0"/>
          <a:r>
            <a:rPr lang="en-US" sz="1100">
              <a:solidFill>
                <a:schemeClr val="dk1"/>
              </a:solidFill>
              <a:effectLst/>
              <a:latin typeface="+mn-lt"/>
              <a:ea typeface="+mn-ea"/>
              <a:cs typeface="+mn-cs"/>
            </a:rPr>
            <a:t>- Geriatric Medicine Ambulatory Services and Day Hospital (Day Hospital Portion)</a:t>
          </a:r>
          <a:endParaRPr lang="en-CA" sz="1100">
            <a:solidFill>
              <a:schemeClr val="dk1"/>
            </a:solidFill>
            <a:effectLst/>
            <a:latin typeface="+mn-lt"/>
            <a:ea typeface="+mn-ea"/>
            <a:cs typeface="+mn-cs"/>
          </a:endParaRPr>
        </a:p>
        <a:p>
          <a:pPr lvl="0"/>
          <a:r>
            <a:rPr lang="en-US" sz="1100">
              <a:solidFill>
                <a:schemeClr val="dk1"/>
              </a:solidFill>
              <a:effectLst/>
              <a:latin typeface="+mn-lt"/>
              <a:ea typeface="+mn-ea"/>
              <a:cs typeface="+mn-cs"/>
            </a:rPr>
            <a:t>- Geriatric Day Hospital Service</a:t>
          </a:r>
          <a:endParaRPr lang="en-CA"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CA" sz="1100">
            <a:solidFill>
              <a:schemeClr val="dk1"/>
            </a:solidFill>
            <a:effectLst/>
            <a:latin typeface="+mn-lt"/>
            <a:ea typeface="+mn-ea"/>
            <a:cs typeface="+mn-cs"/>
          </a:endParaRPr>
        </a:p>
        <a:p>
          <a:r>
            <a:rPr lang="en-US" sz="1100">
              <a:solidFill>
                <a:schemeClr val="dk1"/>
              </a:solidFill>
              <a:effectLst/>
              <a:latin typeface="+mn-lt"/>
              <a:ea typeface="+mn-ea"/>
              <a:cs typeface="+mn-cs"/>
            </a:rPr>
            <a:t>It should be noted that similar names were also used for units not categorized as geriatric day hospitals. </a:t>
          </a:r>
          <a:br>
            <a:rPr lang="en-US" sz="1100">
              <a:solidFill>
                <a:schemeClr val="dk1"/>
              </a:solidFill>
              <a:effectLst/>
              <a:latin typeface="+mn-lt"/>
              <a:ea typeface="+mn-ea"/>
              <a:cs typeface="+mn-cs"/>
            </a:rPr>
          </a:br>
          <a:br>
            <a:rPr lang="en-US" sz="1100">
              <a:solidFill>
                <a:schemeClr val="dk1"/>
              </a:solidFill>
              <a:effectLst/>
              <a:latin typeface="+mn-lt"/>
              <a:ea typeface="+mn-ea"/>
              <a:cs typeface="+mn-cs"/>
            </a:rPr>
          </a:br>
          <a:r>
            <a:rPr lang="en-US" sz="1100">
              <a:solidFill>
                <a:schemeClr val="dk1"/>
              </a:solidFill>
              <a:effectLst/>
              <a:latin typeface="+mn-lt"/>
              <a:ea typeface="+mn-ea"/>
              <a:cs typeface="+mn-cs"/>
            </a:rPr>
            <a:t>In 2021-22 ten</a:t>
          </a:r>
          <a:r>
            <a:rPr lang="en-US" sz="1100" baseline="0">
              <a:solidFill>
                <a:schemeClr val="dk1"/>
              </a:solidFill>
              <a:effectLst/>
              <a:latin typeface="+mn-lt"/>
              <a:ea typeface="+mn-ea"/>
              <a:cs typeface="+mn-cs"/>
            </a:rPr>
            <a:t> organizations reported operating a day hospital. This compares to 16 facilities reporting in 2017-18, suggesting response rate of 63%.</a:t>
          </a:r>
          <a:endParaRPr lang="en-CA" sz="1100">
            <a:solidFill>
              <a:schemeClr val="dk1"/>
            </a:solidFill>
            <a:effectLst/>
            <a:latin typeface="+mn-lt"/>
            <a:ea typeface="+mn-ea"/>
            <a:cs typeface="+mn-cs"/>
          </a:endParaRPr>
        </a:p>
      </xdr:txBody>
    </xdr:sp>
    <xdr:clientData/>
  </xdr:twoCellAnchor>
  <xdr:twoCellAnchor>
    <xdr:from>
      <xdr:col>61</xdr:col>
      <xdr:colOff>63501</xdr:colOff>
      <xdr:row>1</xdr:row>
      <xdr:rowOff>190500</xdr:rowOff>
    </xdr:from>
    <xdr:to>
      <xdr:col>67</xdr:col>
      <xdr:colOff>603251</xdr:colOff>
      <xdr:row>9</xdr:row>
      <xdr:rowOff>0</xdr:rowOff>
    </xdr:to>
    <xdr:sp macro="" textlink="">
      <xdr:nvSpPr>
        <xdr:cNvPr id="6" name="TextBox 5">
          <a:extLst>
            <a:ext uri="{FF2B5EF4-FFF2-40B4-BE49-F238E27FC236}">
              <a16:creationId xmlns:a16="http://schemas.microsoft.com/office/drawing/2014/main" id="{F966A87F-98D2-AA46-BB79-5B6AA64FBD2E}"/>
            </a:ext>
          </a:extLst>
        </xdr:cNvPr>
        <xdr:cNvSpPr txBox="1"/>
      </xdr:nvSpPr>
      <xdr:spPr>
        <a:xfrm>
          <a:off x="57456918" y="518583"/>
          <a:ext cx="5492750" cy="4720167"/>
        </a:xfrm>
        <a:prstGeom prst="rect">
          <a:avLst/>
        </a:prstGeom>
        <a:solidFill>
          <a:schemeClr val="lt1"/>
        </a:solidFill>
        <a:ln w="9525" cmpd="sng">
          <a:solidFill>
            <a:schemeClr val="accent4"/>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Nurse Led-Outreach Teams </a:t>
          </a:r>
        </a:p>
        <a:p>
          <a:endParaRPr lang="en-CA" sz="1400" b="1">
            <a:solidFill>
              <a:srgbClr val="0089A2"/>
            </a:solidFill>
            <a:effectLst/>
            <a:latin typeface="+mn-lt"/>
            <a:ea typeface="+mn-ea"/>
            <a:cs typeface="+mn-cs"/>
          </a:endParaRPr>
        </a:p>
        <a:p>
          <a:r>
            <a:rPr lang="en-US" sz="1100" b="1">
              <a:solidFill>
                <a:srgbClr val="0089A2"/>
              </a:solidFill>
              <a:effectLst/>
              <a:latin typeface="+mn-lt"/>
              <a:ea typeface="+mn-ea"/>
              <a:cs typeface="+mn-cs"/>
            </a:rPr>
            <a:t>Definition:</a:t>
          </a:r>
          <a:r>
            <a:rPr lang="en-US" sz="1100">
              <a:solidFill>
                <a:srgbClr val="0089A2"/>
              </a:solidFill>
              <a:effectLst/>
              <a:latin typeface="+mn-lt"/>
              <a:ea typeface="+mn-ea"/>
              <a:cs typeface="+mn-cs"/>
            </a:rPr>
            <a:t> Nurse-led outreach teams (NLOTs) travel to long-term care homes to assess the health care needs of residents and provide timely treatment in the home. These teams of health care professionals help to ensure residents in long-term care (LTC) homes receive the appropriate care in their home to avoid an unnecessary trip to an emergency department.</a:t>
          </a:r>
        </a:p>
        <a:p>
          <a:r>
            <a:rPr lang="en-US" sz="1100">
              <a:solidFill>
                <a:schemeClr val="dk1"/>
              </a:solidFill>
              <a:effectLst/>
              <a:latin typeface="+mn-lt"/>
              <a:ea typeface="+mn-ea"/>
              <a:cs typeface="+mn-cs"/>
            </a:rPr>
            <a:t> </a:t>
          </a:r>
          <a:endParaRPr lang="en-CA" sz="1100">
            <a:solidFill>
              <a:schemeClr val="dk1"/>
            </a:solidFill>
            <a:effectLst/>
            <a:latin typeface="+mn-lt"/>
            <a:ea typeface="+mn-ea"/>
            <a:cs typeface="+mn-cs"/>
          </a:endParaRPr>
        </a:p>
        <a:p>
          <a:r>
            <a:rPr lang="en-US" sz="1100">
              <a:solidFill>
                <a:schemeClr val="dk1"/>
              </a:solidFill>
              <a:effectLst/>
              <a:latin typeface="+mn-lt"/>
              <a:ea typeface="+mn-ea"/>
              <a:cs typeface="+mn-cs"/>
            </a:rPr>
            <a:t>NLOTs were developed during the 2010 Aging at Home Strategy in Ontario to provide emergency mobile nursing services in Ontario LTC homes for the purpose of reducing unnecessary transfers to emergency departments (ED), hospital admissions and length of stay through early repatriation back to LTC. There are currently 14 NLOT programs operating in 26 sites across Ontario’s legacy Local Health Integration Network (LHINs) geographies. NLOT programs have varied models (NP, RN and blended NP/RN models) designed to support local integration of LTC homes with the broader healthcare system. A review of all NLOT programs conducted in 2022 identified that not all LTC homes in Ontario have access to the supports and resources available through the NLOT program.</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Twelve of 26 funded program sites (46%) supplied program utilization data to the Provincial Specialized and Focused Geriatric Services Asset Inventory for the fiscal years 2019-2020, 2020-2021 and 2021-2022. Together, these 12 programs provided more than 20,000 visits to LTC residents to assist in the management of acute conditions and in an effort to prevent transfer to hospital.</a:t>
          </a:r>
          <a:r>
            <a:rPr lang="en-CA">
              <a:effectLst/>
            </a:rPr>
            <a:t> </a:t>
          </a:r>
        </a:p>
        <a:p>
          <a:endParaRPr lang="en-CA" sz="1100">
            <a:solidFill>
              <a:schemeClr val="dk1"/>
            </a:solidFill>
            <a:effectLst/>
            <a:latin typeface="+mn-lt"/>
            <a:ea typeface="+mn-ea"/>
            <a:cs typeface="+mn-cs"/>
          </a:endParaRPr>
        </a:p>
        <a:p>
          <a:r>
            <a:rPr lang="en-US" sz="1100">
              <a:solidFill>
                <a:schemeClr val="dk1"/>
              </a:solidFill>
              <a:effectLst/>
              <a:latin typeface="+mn-lt"/>
              <a:ea typeface="+mn-ea"/>
              <a:cs typeface="+mn-cs"/>
            </a:rPr>
            <a:t>Contributors provided data on approximately 27% of the funded Nurse Practitioner (NP) positions (19.7 of 72.7 FTEs) and 91% of the funded Registered Nurse (RN) positions (9.6 of 10.5 FTEs). </a:t>
          </a:r>
          <a:endParaRPr lang="en-CA" sz="1100">
            <a:solidFill>
              <a:schemeClr val="dk1"/>
            </a:solidFill>
            <a:effectLst/>
            <a:latin typeface="+mn-lt"/>
            <a:ea typeface="+mn-ea"/>
            <a:cs typeface="+mn-cs"/>
          </a:endParaRPr>
        </a:p>
      </xdr:txBody>
    </xdr:sp>
    <xdr:clientData/>
  </xdr:twoCellAnchor>
  <xdr:twoCellAnchor>
    <xdr:from>
      <xdr:col>61</xdr:col>
      <xdr:colOff>21167</xdr:colOff>
      <xdr:row>9</xdr:row>
      <xdr:rowOff>84665</xdr:rowOff>
    </xdr:from>
    <xdr:to>
      <xdr:col>75</xdr:col>
      <xdr:colOff>349250</xdr:colOff>
      <xdr:row>28</xdr:row>
      <xdr:rowOff>63498</xdr:rowOff>
    </xdr:to>
    <xdr:sp macro="" textlink="">
      <xdr:nvSpPr>
        <xdr:cNvPr id="7" name="TextBox 6">
          <a:extLst>
            <a:ext uri="{FF2B5EF4-FFF2-40B4-BE49-F238E27FC236}">
              <a16:creationId xmlns:a16="http://schemas.microsoft.com/office/drawing/2014/main" id="{86D12164-D46E-B748-A7CD-DF7094361577}"/>
            </a:ext>
          </a:extLst>
        </xdr:cNvPr>
        <xdr:cNvSpPr txBox="1"/>
      </xdr:nvSpPr>
      <xdr:spPr>
        <a:xfrm>
          <a:off x="57414584" y="5323415"/>
          <a:ext cx="11885083" cy="12954000"/>
        </a:xfrm>
        <a:prstGeom prst="rect">
          <a:avLst/>
        </a:prstGeom>
        <a:solidFill>
          <a:schemeClr val="lt1"/>
        </a:solidFill>
        <a:ln w="9525" cmpd="sng">
          <a:solidFill>
            <a:schemeClr val="accent4"/>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Geriatric Emergency Management (Nurses)</a:t>
          </a:r>
          <a:r>
            <a:rPr lang="en-US" sz="1100" b="1">
              <a:solidFill>
                <a:schemeClr val="dk1"/>
              </a:solidFill>
              <a:effectLst/>
              <a:latin typeface="+mn-lt"/>
              <a:ea typeface="+mn-ea"/>
              <a:cs typeface="+mn-cs"/>
            </a:rPr>
            <a:t>	</a:t>
          </a:r>
          <a:endParaRPr lang="en-CA"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r>
            <a:rPr lang="en-US" sz="1100" b="1">
              <a:solidFill>
                <a:srgbClr val="0089A2"/>
              </a:solidFill>
              <a:effectLst/>
              <a:latin typeface="+mn-lt"/>
              <a:ea typeface="+mn-ea"/>
              <a:cs typeface="+mn-cs"/>
            </a:rPr>
            <a:t>Definition:</a:t>
          </a:r>
          <a:r>
            <a:rPr lang="en-US" sz="1100">
              <a:solidFill>
                <a:srgbClr val="0089A2"/>
              </a:solidFill>
              <a:effectLst/>
              <a:latin typeface="+mn-lt"/>
              <a:ea typeface="+mn-ea"/>
              <a:cs typeface="+mn-cs"/>
            </a:rPr>
            <a:t> Consultation by a specialized geriatric health professional in the emergency department (ED) providing assessment, identification of “at risk” older persons, initiation of appropriate treatment, and linkages with community and primary care. </a:t>
          </a:r>
          <a:endParaRPr lang="en-CA" sz="1100">
            <a:solidFill>
              <a:srgbClr val="0089A2"/>
            </a:solidFill>
            <a:effectLst/>
            <a:latin typeface="+mn-lt"/>
            <a:ea typeface="+mn-ea"/>
            <a:cs typeface="+mn-cs"/>
          </a:endParaRPr>
        </a:p>
        <a:p>
          <a:r>
            <a:rPr lang="en-US" sz="1100">
              <a:solidFill>
                <a:srgbClr val="0089A2"/>
              </a:solidFill>
              <a:effectLst/>
              <a:latin typeface="+mn-lt"/>
              <a:ea typeface="+mn-ea"/>
              <a:cs typeface="+mn-cs"/>
            </a:rPr>
            <a:t>Geriatric Emergency Management (GEM) nurse roles are key enablers of excellent care for older patients in emergency departments. Since 2006, more than 130 such roles have been created in hospitals across Ontario. GEM nurses support interdisciplinary assessment, liaise with family members, support the training and education of the emergency department team to build capacity in emergency care for older people and use and contribute to the development of senior friendly standards, policies and processes within and external to hospitals. </a:t>
          </a:r>
          <a:endParaRPr lang="en-CA" sz="1100">
            <a:solidFill>
              <a:srgbClr val="0089A2"/>
            </a:solidFill>
            <a:effectLst/>
            <a:latin typeface="+mn-lt"/>
            <a:ea typeface="+mn-ea"/>
            <a:cs typeface="+mn-cs"/>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Core Functions</a:t>
          </a:r>
          <a:endParaRPr lang="en-CA" sz="1100">
            <a:solidFill>
              <a:schemeClr val="dk1"/>
            </a:solidFill>
            <a:effectLst/>
            <a:latin typeface="+mn-lt"/>
            <a:ea typeface="+mn-ea"/>
            <a:cs typeface="+mn-cs"/>
          </a:endParaRPr>
        </a:p>
        <a:p>
          <a:r>
            <a:rPr lang="en-US" sz="1100">
              <a:solidFill>
                <a:schemeClr val="dk1"/>
              </a:solidFill>
              <a:effectLst/>
              <a:latin typeface="+mn-lt"/>
              <a:ea typeface="+mn-ea"/>
              <a:cs typeface="+mn-cs"/>
            </a:rPr>
            <a:t>Core functions of GEM nurses typically include:</a:t>
          </a:r>
          <a:endParaRPr lang="en-CA" sz="1100">
            <a:solidFill>
              <a:schemeClr val="dk1"/>
            </a:solidFill>
            <a:effectLst/>
            <a:latin typeface="+mn-lt"/>
            <a:ea typeface="+mn-ea"/>
            <a:cs typeface="+mn-cs"/>
          </a:endParaRPr>
        </a:p>
        <a:p>
          <a:pPr lvl="1"/>
          <a:r>
            <a:rPr lang="en-US" sz="1100">
              <a:solidFill>
                <a:schemeClr val="dk1"/>
              </a:solidFill>
              <a:effectLst/>
              <a:latin typeface="+mn-lt"/>
              <a:ea typeface="+mn-ea"/>
              <a:cs typeface="+mn-cs"/>
            </a:rPr>
            <a:t>- Case finding of high-risk older adults;</a:t>
          </a:r>
          <a:endParaRPr lang="en-CA" sz="1100">
            <a:solidFill>
              <a:schemeClr val="dk1"/>
            </a:solidFill>
            <a:effectLst/>
            <a:latin typeface="+mn-lt"/>
            <a:ea typeface="+mn-ea"/>
            <a:cs typeface="+mn-cs"/>
          </a:endParaRPr>
        </a:p>
        <a:p>
          <a:pPr lvl="1"/>
          <a:r>
            <a:rPr lang="en-US" sz="1100">
              <a:solidFill>
                <a:schemeClr val="dk1"/>
              </a:solidFill>
              <a:effectLst/>
              <a:latin typeface="+mn-lt"/>
              <a:ea typeface="+mn-ea"/>
              <a:cs typeface="+mn-cs"/>
            </a:rPr>
            <a:t>- Conducting targeted geriatric assessments;</a:t>
          </a:r>
          <a:endParaRPr lang="en-CA" sz="1100">
            <a:solidFill>
              <a:schemeClr val="dk1"/>
            </a:solidFill>
            <a:effectLst/>
            <a:latin typeface="+mn-lt"/>
            <a:ea typeface="+mn-ea"/>
            <a:cs typeface="+mn-cs"/>
          </a:endParaRPr>
        </a:p>
        <a:p>
          <a:pPr lvl="1"/>
          <a:r>
            <a:rPr lang="en-US" sz="1100">
              <a:solidFill>
                <a:schemeClr val="dk1"/>
              </a:solidFill>
              <a:effectLst/>
              <a:latin typeface="+mn-lt"/>
              <a:ea typeface="+mn-ea"/>
              <a:cs typeface="+mn-cs"/>
            </a:rPr>
            <a:t>- Assisting emergency staff with discharge decisions;</a:t>
          </a:r>
          <a:endParaRPr lang="en-CA" sz="1100">
            <a:solidFill>
              <a:schemeClr val="dk1"/>
            </a:solidFill>
            <a:effectLst/>
            <a:latin typeface="+mn-lt"/>
            <a:ea typeface="+mn-ea"/>
            <a:cs typeface="+mn-cs"/>
          </a:endParaRPr>
        </a:p>
        <a:p>
          <a:pPr lvl="1"/>
          <a:r>
            <a:rPr lang="en-US" sz="1100">
              <a:solidFill>
                <a:schemeClr val="dk1"/>
              </a:solidFill>
              <a:effectLst/>
              <a:latin typeface="+mn-lt"/>
              <a:ea typeface="+mn-ea"/>
              <a:cs typeface="+mn-cs"/>
            </a:rPr>
            <a:t>- Acting as the liaison between the emergency department and acute care and between the department and community services/agencies;</a:t>
          </a:r>
          <a:endParaRPr lang="en-CA" sz="1100">
            <a:solidFill>
              <a:schemeClr val="dk1"/>
            </a:solidFill>
            <a:effectLst/>
            <a:latin typeface="+mn-lt"/>
            <a:ea typeface="+mn-ea"/>
            <a:cs typeface="+mn-cs"/>
          </a:endParaRPr>
        </a:p>
        <a:p>
          <a:pPr lvl="1"/>
          <a:r>
            <a:rPr lang="en-US" sz="1100">
              <a:solidFill>
                <a:schemeClr val="dk1"/>
              </a:solidFill>
              <a:effectLst/>
              <a:latin typeface="+mn-lt"/>
              <a:ea typeface="+mn-ea"/>
              <a:cs typeface="+mn-cs"/>
            </a:rPr>
            <a:t>- Facilitating timely patient access to community-based services and Regional Specialized Geriatric Services </a:t>
          </a:r>
          <a:endParaRPr lang="en-CA" sz="1100">
            <a:solidFill>
              <a:schemeClr val="dk1"/>
            </a:solidFill>
            <a:effectLst/>
            <a:latin typeface="+mn-lt"/>
            <a:ea typeface="+mn-ea"/>
            <a:cs typeface="+mn-cs"/>
          </a:endParaRPr>
        </a:p>
        <a:p>
          <a:pPr lvl="1"/>
          <a:r>
            <a:rPr lang="en-US" sz="1100">
              <a:solidFill>
                <a:schemeClr val="dk1"/>
              </a:solidFill>
              <a:effectLst/>
              <a:latin typeface="+mn-lt"/>
              <a:ea typeface="+mn-ea"/>
              <a:cs typeface="+mn-cs"/>
            </a:rPr>
            <a:t>- Collaborating with Home and Community Care Support Services to develop care plans for home (which may include advocating for crisis placement for high-risk geriatric patients);</a:t>
          </a:r>
          <a:endParaRPr lang="en-CA" sz="1100">
            <a:solidFill>
              <a:schemeClr val="dk1"/>
            </a:solidFill>
            <a:effectLst/>
            <a:latin typeface="+mn-lt"/>
            <a:ea typeface="+mn-ea"/>
            <a:cs typeface="+mn-cs"/>
          </a:endParaRPr>
        </a:p>
        <a:p>
          <a:pPr lvl="1"/>
          <a:r>
            <a:rPr lang="en-US" sz="1100">
              <a:solidFill>
                <a:schemeClr val="dk1"/>
              </a:solidFill>
              <a:effectLst/>
              <a:latin typeface="+mn-lt"/>
              <a:ea typeface="+mn-ea"/>
              <a:cs typeface="+mn-cs"/>
            </a:rPr>
            <a:t>- Following-up with discharged patients; </a:t>
          </a:r>
          <a:endParaRPr lang="en-CA" sz="1100">
            <a:solidFill>
              <a:schemeClr val="dk1"/>
            </a:solidFill>
            <a:effectLst/>
            <a:latin typeface="+mn-lt"/>
            <a:ea typeface="+mn-ea"/>
            <a:cs typeface="+mn-cs"/>
          </a:endParaRPr>
        </a:p>
        <a:p>
          <a:pPr lvl="1"/>
          <a:r>
            <a:rPr lang="en-US" sz="1100">
              <a:solidFill>
                <a:schemeClr val="dk1"/>
              </a:solidFill>
              <a:effectLst/>
              <a:latin typeface="+mn-lt"/>
              <a:ea typeface="+mn-ea"/>
              <a:cs typeface="+mn-cs"/>
            </a:rPr>
            <a:t>- Educating staff, patients and caregivers with respect to geriatric issues and services available; and</a:t>
          </a:r>
          <a:endParaRPr lang="en-CA" sz="1100">
            <a:solidFill>
              <a:schemeClr val="dk1"/>
            </a:solidFill>
            <a:effectLst/>
            <a:latin typeface="+mn-lt"/>
            <a:ea typeface="+mn-ea"/>
            <a:cs typeface="+mn-cs"/>
          </a:endParaRPr>
        </a:p>
        <a:p>
          <a:pPr lvl="1"/>
          <a:r>
            <a:rPr lang="en-US" sz="1100">
              <a:solidFill>
                <a:schemeClr val="dk1"/>
              </a:solidFill>
              <a:effectLst/>
              <a:latin typeface="+mn-lt"/>
              <a:ea typeface="+mn-ea"/>
              <a:cs typeface="+mn-cs"/>
            </a:rPr>
            <a:t>- Contributing to data collection of key quality indicators.</a:t>
          </a:r>
          <a:endParaRPr lang="en-CA"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CA" sz="1100" b="0">
            <a:solidFill>
              <a:schemeClr val="dk1"/>
            </a:solidFill>
            <a:effectLst/>
            <a:latin typeface="+mn-lt"/>
            <a:ea typeface="+mn-ea"/>
            <a:cs typeface="+mn-cs"/>
          </a:endParaRPr>
        </a:p>
        <a:p>
          <a:r>
            <a:rPr lang="en-US" sz="1100">
              <a:solidFill>
                <a:schemeClr val="dk1"/>
              </a:solidFill>
              <a:effectLst/>
              <a:latin typeface="+mn-lt"/>
              <a:ea typeface="+mn-ea"/>
              <a:cs typeface="+mn-cs"/>
            </a:rPr>
            <a:t>The typical process flow in an emergency department with a GEM nurse may follow:</a:t>
          </a:r>
          <a:endParaRPr lang="en-CA"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While there is variation across the province, since 2006 GEM models have included the following four core components: </a:t>
          </a:r>
          <a:endParaRPr lang="en-CA" sz="1100">
            <a:solidFill>
              <a:schemeClr val="dk1"/>
            </a:solidFill>
            <a:effectLst/>
            <a:latin typeface="+mn-lt"/>
            <a:ea typeface="+mn-ea"/>
            <a:cs typeface="+mn-cs"/>
          </a:endParaRPr>
        </a:p>
        <a:p>
          <a:pPr lvl="0"/>
          <a:endParaRPr lang="en-US" sz="1100">
            <a:solidFill>
              <a:schemeClr val="dk1"/>
            </a:solidFill>
            <a:effectLst/>
            <a:latin typeface="+mn-lt"/>
            <a:ea typeface="+mn-ea"/>
            <a:cs typeface="+mn-cs"/>
          </a:endParaRPr>
        </a:p>
        <a:p>
          <a:pPr lvl="1"/>
          <a:r>
            <a:rPr lang="en-US" sz="1100" b="1">
              <a:solidFill>
                <a:schemeClr val="dk1"/>
              </a:solidFill>
              <a:effectLst/>
              <a:latin typeface="+mn-lt"/>
              <a:ea typeface="+mn-ea"/>
              <a:cs typeface="+mn-cs"/>
            </a:rPr>
            <a:t>Routine risk screening for all seniors 75 years and older presenting to the ED. This may be provided in up to two phases of screening including: </a:t>
          </a:r>
          <a:endParaRPr lang="en-CA" sz="1200" b="1">
            <a:solidFill>
              <a:schemeClr val="dk1"/>
            </a:solidFill>
            <a:effectLst/>
            <a:latin typeface="+mn-lt"/>
            <a:ea typeface="+mn-ea"/>
            <a:cs typeface="+mn-cs"/>
          </a:endParaRPr>
        </a:p>
        <a:p>
          <a:pPr lvl="2"/>
          <a:r>
            <a:rPr lang="en-US" sz="1100">
              <a:solidFill>
                <a:schemeClr val="dk1"/>
              </a:solidFill>
              <a:effectLst/>
              <a:latin typeface="+mn-lt"/>
              <a:ea typeface="+mn-ea"/>
              <a:cs typeface="+mn-cs"/>
            </a:rPr>
            <a:t>Upfront screening/case finding by ED triage staff (sometimes facilitated electronically) to identify GEM-appropriate patients using pre-established criteria such as </a:t>
          </a:r>
          <a:endParaRPr lang="en-CA" sz="1200">
            <a:solidFill>
              <a:schemeClr val="dk1"/>
            </a:solidFill>
            <a:effectLst/>
            <a:latin typeface="+mn-lt"/>
            <a:ea typeface="+mn-ea"/>
            <a:cs typeface="+mn-cs"/>
          </a:endParaRPr>
        </a:p>
        <a:p>
          <a:pPr lvl="3"/>
          <a:r>
            <a:rPr lang="en-US" sz="1100">
              <a:solidFill>
                <a:schemeClr val="dk1"/>
              </a:solidFill>
              <a:effectLst/>
              <a:latin typeface="+mn-lt"/>
              <a:ea typeface="+mn-ea"/>
              <a:cs typeface="+mn-cs"/>
            </a:rPr>
            <a:t>aged 75 years and over</a:t>
          </a:r>
          <a:endParaRPr lang="en-CA" sz="1200">
            <a:solidFill>
              <a:schemeClr val="dk1"/>
            </a:solidFill>
            <a:effectLst/>
            <a:latin typeface="+mn-lt"/>
            <a:ea typeface="+mn-ea"/>
            <a:cs typeface="+mn-cs"/>
          </a:endParaRPr>
        </a:p>
        <a:p>
          <a:pPr lvl="3"/>
          <a:r>
            <a:rPr lang="en-US" sz="1100">
              <a:solidFill>
                <a:schemeClr val="dk1"/>
              </a:solidFill>
              <a:effectLst/>
              <a:latin typeface="+mn-lt"/>
              <a:ea typeface="+mn-ea"/>
              <a:cs typeface="+mn-cs"/>
            </a:rPr>
            <a:t>have had two or more ED visits in the previous six months</a:t>
          </a:r>
          <a:endParaRPr lang="en-CA" sz="1200">
            <a:solidFill>
              <a:schemeClr val="dk1"/>
            </a:solidFill>
            <a:effectLst/>
            <a:latin typeface="+mn-lt"/>
            <a:ea typeface="+mn-ea"/>
            <a:cs typeface="+mn-cs"/>
          </a:endParaRPr>
        </a:p>
        <a:p>
          <a:pPr lvl="3"/>
          <a:r>
            <a:rPr lang="en-US" sz="1100">
              <a:solidFill>
                <a:schemeClr val="dk1"/>
              </a:solidFill>
              <a:effectLst/>
              <a:latin typeface="+mn-lt"/>
              <a:ea typeface="+mn-ea"/>
              <a:cs typeface="+mn-cs"/>
            </a:rPr>
            <a:t>present with a Canadian Triage and Acuity Scale or CTAS (http://caep.ca/resources/ctas) score of greater than 24 </a:t>
          </a:r>
          <a:endParaRPr lang="en-CA" sz="1200">
            <a:solidFill>
              <a:schemeClr val="dk1"/>
            </a:solidFill>
            <a:effectLst/>
            <a:latin typeface="+mn-lt"/>
            <a:ea typeface="+mn-ea"/>
            <a:cs typeface="+mn-cs"/>
          </a:endParaRPr>
        </a:p>
        <a:p>
          <a:pPr lvl="2"/>
          <a:r>
            <a:rPr lang="en-US" sz="1100">
              <a:solidFill>
                <a:schemeClr val="dk1"/>
              </a:solidFill>
              <a:effectLst/>
              <a:latin typeface="+mn-lt"/>
              <a:ea typeface="+mn-ea"/>
              <a:cs typeface="+mn-cs"/>
            </a:rPr>
            <a:t>Additional screening by ED staff, or in some cases GEM nurses, using one of two standardized tools</a:t>
          </a:r>
          <a:endParaRPr lang="en-CA" sz="1200">
            <a:solidFill>
              <a:schemeClr val="dk1"/>
            </a:solidFill>
            <a:effectLst/>
            <a:latin typeface="+mn-lt"/>
            <a:ea typeface="+mn-ea"/>
            <a:cs typeface="+mn-cs"/>
          </a:endParaRPr>
        </a:p>
        <a:p>
          <a:pPr lvl="3"/>
          <a:r>
            <a:rPr lang="en-US" sz="1100">
              <a:solidFill>
                <a:schemeClr val="dk1"/>
              </a:solidFill>
              <a:effectLst/>
              <a:latin typeface="+mn-lt"/>
              <a:ea typeface="+mn-ea"/>
              <a:cs typeface="+mn-cs"/>
            </a:rPr>
            <a:t>Triage Risk Screening Tool (TRST), or </a:t>
          </a:r>
          <a:endParaRPr lang="en-CA" sz="1200">
            <a:solidFill>
              <a:schemeClr val="dk1"/>
            </a:solidFill>
            <a:effectLst/>
            <a:latin typeface="+mn-lt"/>
            <a:ea typeface="+mn-ea"/>
            <a:cs typeface="+mn-cs"/>
          </a:endParaRPr>
        </a:p>
        <a:p>
          <a:pPr lvl="3"/>
          <a:r>
            <a:rPr lang="en-US" sz="1100">
              <a:solidFill>
                <a:schemeClr val="dk1"/>
              </a:solidFill>
              <a:effectLst/>
              <a:latin typeface="+mn-lt"/>
              <a:ea typeface="+mn-ea"/>
              <a:cs typeface="+mn-cs"/>
            </a:rPr>
            <a:t>Identifying Seniors at Risk (ISAR) tool </a:t>
          </a:r>
          <a:endParaRPr lang="en-CA" sz="1200">
            <a:solidFill>
              <a:schemeClr val="dk1"/>
            </a:solidFill>
            <a:effectLst/>
            <a:latin typeface="+mn-lt"/>
            <a:ea typeface="+mn-ea"/>
            <a:cs typeface="+mn-cs"/>
          </a:endParaRPr>
        </a:p>
        <a:p>
          <a:pPr lvl="1"/>
          <a:endParaRPr lang="en-US" sz="1100">
            <a:solidFill>
              <a:schemeClr val="dk1"/>
            </a:solidFill>
            <a:effectLst/>
            <a:latin typeface="+mn-lt"/>
            <a:ea typeface="+mn-ea"/>
            <a:cs typeface="+mn-cs"/>
          </a:endParaRPr>
        </a:p>
        <a:p>
          <a:pPr lvl="1"/>
          <a:r>
            <a:rPr lang="en-US" sz="1100" b="1">
              <a:solidFill>
                <a:schemeClr val="dk1"/>
              </a:solidFill>
              <a:effectLst/>
              <a:latin typeface="+mn-lt"/>
              <a:ea typeface="+mn-ea"/>
              <a:cs typeface="+mn-cs"/>
            </a:rPr>
            <a:t>Targeted geriatric nursing assessment in the ED </a:t>
          </a:r>
          <a:r>
            <a:rPr lang="en-US" sz="1100">
              <a:solidFill>
                <a:schemeClr val="dk1"/>
              </a:solidFill>
              <a:effectLst/>
              <a:latin typeface="+mn-lt"/>
              <a:ea typeface="+mn-ea"/>
              <a:cs typeface="+mn-cs"/>
            </a:rPr>
            <a:t>to identify geriatric syndromes, acute symptoms, underlying health conditions and assess physical, functional, emotional and cognitive status, home environment issues and home supports needed for high risk seniors identified in the emergency department.</a:t>
          </a:r>
          <a:endParaRPr lang="en-CA" sz="1200">
            <a:solidFill>
              <a:schemeClr val="dk1"/>
            </a:solidFill>
            <a:effectLst/>
            <a:latin typeface="+mn-lt"/>
            <a:ea typeface="+mn-ea"/>
            <a:cs typeface="+mn-cs"/>
          </a:endParaRPr>
        </a:p>
        <a:p>
          <a:pPr lvl="1"/>
          <a:endParaRPr lang="en-US" sz="1100">
            <a:solidFill>
              <a:schemeClr val="dk1"/>
            </a:solidFill>
            <a:effectLst/>
            <a:latin typeface="+mn-lt"/>
            <a:ea typeface="+mn-ea"/>
            <a:cs typeface="+mn-cs"/>
          </a:endParaRPr>
        </a:p>
        <a:p>
          <a:pPr lvl="1"/>
          <a:r>
            <a:rPr lang="en-US" sz="1100" b="1">
              <a:solidFill>
                <a:schemeClr val="dk1"/>
              </a:solidFill>
              <a:effectLst/>
              <a:latin typeface="+mn-lt"/>
              <a:ea typeface="+mn-ea"/>
              <a:cs typeface="+mn-cs"/>
            </a:rPr>
            <a:t>Initiation of referral and follow-up </a:t>
          </a:r>
          <a:r>
            <a:rPr lang="en-US" sz="1100">
              <a:solidFill>
                <a:schemeClr val="dk1"/>
              </a:solidFill>
              <a:effectLst/>
              <a:latin typeface="+mn-lt"/>
              <a:ea typeface="+mn-ea"/>
              <a:cs typeface="+mn-cs"/>
            </a:rPr>
            <a:t>process upon discharge from the ED (i.e. discharge home, admitted or </a:t>
          </a:r>
          <a:r>
            <a:rPr lang="en-US" sz="1100" u="sng">
              <a:solidFill>
                <a:schemeClr val="dk1"/>
              </a:solidFill>
              <a:effectLst/>
              <a:latin typeface="+mn-lt"/>
              <a:ea typeface="+mn-ea"/>
              <a:cs typeface="+mn-cs"/>
            </a:rPr>
            <a:t>returned to LTC) </a:t>
          </a:r>
          <a:r>
            <a:rPr lang="en-US" sz="800">
              <a:solidFill>
                <a:schemeClr val="dk1"/>
              </a:solidFill>
              <a:effectLst/>
              <a:latin typeface="+mn-lt"/>
              <a:ea typeface="+mn-ea"/>
              <a:cs typeface="+mn-cs"/>
            </a:rPr>
            <a:t> </a:t>
          </a:r>
          <a:r>
            <a:rPr lang="en-US" sz="1100">
              <a:solidFill>
                <a:schemeClr val="dk1"/>
              </a:solidFill>
              <a:effectLst/>
              <a:latin typeface="+mn-lt"/>
              <a:ea typeface="+mn-ea"/>
              <a:cs typeface="+mn-cs"/>
            </a:rPr>
            <a:t>including recommendations for older adults with frailty assistance with implementation of recommendations, within the emergency department in collaboration with other hospital services, specialized geriatric services, and with community based service providers.</a:t>
          </a:r>
          <a:endParaRPr lang="en-CA" sz="1200">
            <a:solidFill>
              <a:schemeClr val="dk1"/>
            </a:solidFill>
            <a:effectLst/>
            <a:latin typeface="+mn-lt"/>
            <a:ea typeface="+mn-ea"/>
            <a:cs typeface="+mn-cs"/>
          </a:endParaRPr>
        </a:p>
        <a:p>
          <a:pPr lvl="0"/>
          <a:endParaRPr lang="en-US" sz="1100">
            <a:solidFill>
              <a:schemeClr val="dk1"/>
            </a:solidFill>
            <a:effectLst/>
            <a:latin typeface="+mn-lt"/>
            <a:ea typeface="+mn-ea"/>
            <a:cs typeface="+mn-cs"/>
          </a:endParaRPr>
        </a:p>
        <a:p>
          <a:pPr lvl="1"/>
          <a:r>
            <a:rPr lang="en-US" sz="1100" b="1">
              <a:solidFill>
                <a:schemeClr val="dk1"/>
              </a:solidFill>
              <a:effectLst/>
              <a:latin typeface="+mn-lt"/>
              <a:ea typeface="+mn-ea"/>
              <a:cs typeface="+mn-cs"/>
            </a:rPr>
            <a:t>Multi-dimensional capacity building with GEM stakeholders</a:t>
          </a:r>
          <a:endParaRPr lang="en-CA" sz="1200" b="1">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The recommended model for GEM includes nursing, social work and care coordination. Additionally, contributors noted:</a:t>
          </a:r>
          <a:endParaRPr lang="en-CA" sz="1200">
            <a:solidFill>
              <a:schemeClr val="dk1"/>
            </a:solidFill>
            <a:effectLst/>
            <a:latin typeface="+mn-lt"/>
            <a:ea typeface="+mn-ea"/>
            <a:cs typeface="+mn-cs"/>
          </a:endParaRPr>
        </a:p>
        <a:p>
          <a:pPr lvl="1" algn="l"/>
          <a:r>
            <a:rPr lang="en-US" sz="1100">
              <a:solidFill>
                <a:schemeClr val="dk1"/>
              </a:solidFill>
              <a:effectLst/>
              <a:latin typeface="+mn-lt"/>
              <a:ea typeface="+mn-ea"/>
              <a:cs typeface="+mn-cs"/>
            </a:rPr>
            <a:t>- Challenges related to the increasing volume (and acuity) of those patients 70+ presenting to ED every day, and trying to be a touch point to each one of them.</a:t>
          </a:r>
          <a:endParaRPr lang="en-CA" sz="1200">
            <a:solidFill>
              <a:schemeClr val="dk1"/>
            </a:solidFill>
            <a:effectLst/>
            <a:latin typeface="+mn-lt"/>
            <a:ea typeface="+mn-ea"/>
            <a:cs typeface="+mn-cs"/>
          </a:endParaRPr>
        </a:p>
        <a:p>
          <a:pPr lvl="1" algn="l"/>
          <a:r>
            <a:rPr lang="en-US" sz="1100">
              <a:solidFill>
                <a:schemeClr val="dk1"/>
              </a:solidFill>
              <a:effectLst/>
              <a:latin typeface="+mn-lt"/>
              <a:ea typeface="+mn-ea"/>
              <a:cs typeface="+mn-cs"/>
            </a:rPr>
            <a:t>- Importance of the use of strategies to identify patients most appropriate for GEM intervention (e.g. Assessment Urgency Algorithm) </a:t>
          </a:r>
          <a:endParaRPr lang="en-CA" sz="1200">
            <a:solidFill>
              <a:schemeClr val="dk1"/>
            </a:solidFill>
            <a:effectLst/>
            <a:latin typeface="+mn-lt"/>
            <a:ea typeface="+mn-ea"/>
            <a:cs typeface="+mn-cs"/>
          </a:endParaRPr>
        </a:p>
        <a:p>
          <a:pPr lvl="1" algn="l"/>
          <a:r>
            <a:rPr lang="en-US" sz="1100">
              <a:solidFill>
                <a:schemeClr val="dk1"/>
              </a:solidFill>
              <a:effectLst/>
              <a:latin typeface="+mn-lt"/>
              <a:ea typeface="+mn-ea"/>
              <a:cs typeface="+mn-cs"/>
            </a:rPr>
            <a:t>- Importance of linkages with Nurse Led Outreach Teams (NLOTs) and Community Paramedicine programs</a:t>
          </a:r>
          <a:endParaRPr lang="en-CA" sz="12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CA" sz="1200">
            <a:solidFill>
              <a:schemeClr val="dk1"/>
            </a:solidFill>
            <a:effectLst/>
            <a:latin typeface="+mn-lt"/>
            <a:ea typeface="+mn-ea"/>
            <a:cs typeface="+mn-cs"/>
          </a:endParaRPr>
        </a:p>
        <a:p>
          <a:r>
            <a:rPr lang="en-US" sz="1100">
              <a:solidFill>
                <a:schemeClr val="dk1"/>
              </a:solidFill>
              <a:effectLst/>
              <a:latin typeface="+mn-lt"/>
              <a:ea typeface="+mn-ea"/>
              <a:cs typeface="+mn-cs"/>
            </a:rPr>
            <a:t>One specific example, the GEM Plus model in the Champlain region, is an example of a novel funding approach to ensure access to community support services that help to avoid hospital admissions and ED repeat visits. In the GEM Plus model, 25% of program funding is used for the GEM nurses and 75% is directed to service partners to enhance program capacity for referred GEM patients, which enables the patients to have priority appointments for required services. Wilding et al. (2015) reported the realization of savings of 1310 bed days and more than $1.9M in health expenditures in resulting from the GEM Plus program at The Ottawa Hospital .</a:t>
          </a:r>
          <a:endParaRPr lang="en-CA" sz="1100">
            <a:solidFill>
              <a:schemeClr val="dk1"/>
            </a:solidFill>
            <a:effectLst/>
            <a:latin typeface="+mn-lt"/>
            <a:ea typeface="+mn-ea"/>
            <a:cs typeface="+mn-cs"/>
          </a:endParaRPr>
        </a:p>
        <a:p>
          <a:r>
            <a:rPr lang="en-US" sz="1100" u="sng">
              <a:solidFill>
                <a:schemeClr val="dk1"/>
              </a:solidFill>
              <a:effectLst/>
              <a:latin typeface="+mn-lt"/>
              <a:ea typeface="+mn-ea"/>
              <a:cs typeface="+mn-cs"/>
              <a:hlinkClick xmlns:r="http://schemas.openxmlformats.org/officeDocument/2006/relationships" r:id=""/>
            </a:rPr>
            <a:t>https://www.rgptoronto.ca/wp-content/uploads/2017/12/Collaborative_Model_of_Emergency_Departments_Services.pdf</a:t>
          </a:r>
          <a:endParaRPr lang="en-CA" sz="1100">
            <a:solidFill>
              <a:schemeClr val="dk1"/>
            </a:solidFill>
            <a:effectLst/>
            <a:latin typeface="+mn-lt"/>
            <a:ea typeface="+mn-ea"/>
            <a:cs typeface="+mn-cs"/>
          </a:endParaRPr>
        </a:p>
        <a:p>
          <a:endParaRPr lang="en-US" sz="1100"/>
        </a:p>
      </xdr:txBody>
    </xdr:sp>
    <xdr:clientData/>
  </xdr:twoCellAnchor>
  <xdr:twoCellAnchor editAs="oneCell">
    <xdr:from>
      <xdr:col>63</xdr:col>
      <xdr:colOff>285750</xdr:colOff>
      <xdr:row>13</xdr:row>
      <xdr:rowOff>772583</xdr:rowOff>
    </xdr:from>
    <xdr:to>
      <xdr:col>71</xdr:col>
      <xdr:colOff>216535</xdr:colOff>
      <xdr:row>18</xdr:row>
      <xdr:rowOff>176106</xdr:rowOff>
    </xdr:to>
    <xdr:pic>
      <xdr:nvPicPr>
        <xdr:cNvPr id="8" name="Picture 7">
          <a:extLst>
            <a:ext uri="{FF2B5EF4-FFF2-40B4-BE49-F238E27FC236}">
              <a16:creationId xmlns:a16="http://schemas.microsoft.com/office/drawing/2014/main" id="{385D49C0-FD73-3EB3-6726-7F179C50D82B}"/>
            </a:ext>
          </a:extLst>
        </xdr:cNvPr>
        <xdr:cNvPicPr>
          <a:picLocks noChangeAspect="1"/>
        </xdr:cNvPicPr>
      </xdr:nvPicPr>
      <xdr:blipFill rotWithShape="1">
        <a:blip xmlns:r="http://schemas.openxmlformats.org/officeDocument/2006/relationships" r:embed="rId1"/>
        <a:srcRect l="2434" r="3283" b="12952"/>
        <a:stretch/>
      </xdr:blipFill>
      <xdr:spPr bwMode="auto">
        <a:xfrm>
          <a:off x="59330167" y="9059333"/>
          <a:ext cx="6534785" cy="3393440"/>
        </a:xfrm>
        <a:prstGeom prst="rect">
          <a:avLst/>
        </a:prstGeom>
        <a:ln>
          <a:noFill/>
        </a:ln>
        <a:extLst>
          <a:ext uri="{53640926-AAD7-44D8-BBD7-CCE9431645EC}">
            <a14:shadowObscured xmlns:a14="http://schemas.microsoft.com/office/drawing/2010/main"/>
          </a:ext>
        </a:extLst>
      </xdr:spPr>
    </xdr:pic>
    <xdr:clientData/>
  </xdr:twoCellAnchor>
  <xdr:twoCellAnchor>
    <xdr:from>
      <xdr:col>54</xdr:col>
      <xdr:colOff>137583</xdr:colOff>
      <xdr:row>1</xdr:row>
      <xdr:rowOff>201084</xdr:rowOff>
    </xdr:from>
    <xdr:to>
      <xdr:col>60</xdr:col>
      <xdr:colOff>677333</xdr:colOff>
      <xdr:row>8</xdr:row>
      <xdr:rowOff>381002</xdr:rowOff>
    </xdr:to>
    <xdr:sp macro="" textlink="">
      <xdr:nvSpPr>
        <xdr:cNvPr id="9" name="TextBox 8">
          <a:extLst>
            <a:ext uri="{FF2B5EF4-FFF2-40B4-BE49-F238E27FC236}">
              <a16:creationId xmlns:a16="http://schemas.microsoft.com/office/drawing/2014/main" id="{113640A7-4FE4-5144-976A-0AB6EC9CFCFD}"/>
            </a:ext>
          </a:extLst>
        </xdr:cNvPr>
        <xdr:cNvSpPr txBox="1"/>
      </xdr:nvSpPr>
      <xdr:spPr>
        <a:xfrm>
          <a:off x="51752500" y="529167"/>
          <a:ext cx="5492750" cy="4222752"/>
        </a:xfrm>
        <a:prstGeom prst="rect">
          <a:avLst/>
        </a:prstGeom>
        <a:solidFill>
          <a:schemeClr val="lt1"/>
        </a:solidFill>
        <a:ln w="9525" cmpd="sng">
          <a:solidFill>
            <a:schemeClr val="accent4"/>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Geriatric Outpatient Clinics</a:t>
          </a:r>
          <a:r>
            <a:rPr lang="en-US" sz="1100" b="1">
              <a:solidFill>
                <a:schemeClr val="dk1"/>
              </a:solidFill>
              <a:effectLst/>
              <a:latin typeface="+mn-lt"/>
              <a:ea typeface="+mn-ea"/>
              <a:cs typeface="+mn-cs"/>
            </a:rPr>
            <a:t>	</a:t>
          </a:r>
          <a:endParaRPr lang="en-CA"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r>
            <a:rPr lang="en-US" sz="1100" b="1">
              <a:solidFill>
                <a:srgbClr val="0089A2"/>
              </a:solidFill>
              <a:effectLst/>
              <a:latin typeface="+mn-lt"/>
              <a:ea typeface="+mn-ea"/>
              <a:cs typeface="+mn-cs"/>
            </a:rPr>
            <a:t>Definition:</a:t>
          </a:r>
          <a:r>
            <a:rPr lang="en-US" sz="1100">
              <a:solidFill>
                <a:srgbClr val="0089A2"/>
              </a:solidFill>
              <a:effectLst/>
              <a:latin typeface="+mn-lt"/>
              <a:ea typeface="+mn-ea"/>
              <a:cs typeface="+mn-cs"/>
            </a:rPr>
            <a:t> Assessment, diagnosis, treatment, monitoring, and follow-up of older persons in a clinic setting (includes general geriatric clinics, geriatric heart function clinics, geriatric osteoporosis, Parkinson’s clinics etc.).</a:t>
          </a:r>
          <a:endParaRPr lang="en-CA" sz="1100">
            <a:solidFill>
              <a:srgbClr val="0089A2"/>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Additionally, contributors described these services as:</a:t>
          </a:r>
          <a:endParaRPr lang="en-CA" sz="1100">
            <a:solidFill>
              <a:schemeClr val="dk1"/>
            </a:solidFill>
            <a:effectLst/>
            <a:latin typeface="+mn-lt"/>
            <a:ea typeface="+mn-ea"/>
            <a:cs typeface="+mn-cs"/>
          </a:endParaRPr>
        </a:p>
        <a:p>
          <a:pPr lvl="1"/>
          <a:r>
            <a:rPr lang="en-US" sz="1100">
              <a:solidFill>
                <a:schemeClr val="dk1"/>
              </a:solidFill>
              <a:effectLst/>
              <a:latin typeface="+mn-lt"/>
              <a:ea typeface="+mn-ea"/>
              <a:cs typeface="+mn-cs"/>
            </a:rPr>
            <a:t>- Generally operating Monday to Friday, during regular business hours</a:t>
          </a:r>
          <a:endParaRPr lang="en-CA" sz="1100">
            <a:solidFill>
              <a:schemeClr val="dk1"/>
            </a:solidFill>
            <a:effectLst/>
            <a:latin typeface="+mn-lt"/>
            <a:ea typeface="+mn-ea"/>
            <a:cs typeface="+mn-cs"/>
          </a:endParaRPr>
        </a:p>
        <a:p>
          <a:pPr lvl="1"/>
          <a:r>
            <a:rPr lang="en-US" sz="1100">
              <a:solidFill>
                <a:schemeClr val="dk1"/>
              </a:solidFill>
              <a:effectLst/>
              <a:latin typeface="+mn-lt"/>
              <a:ea typeface="+mn-ea"/>
              <a:cs typeface="+mn-cs"/>
            </a:rPr>
            <a:t>- Interprofessional</a:t>
          </a:r>
          <a:endParaRPr lang="en-CA" sz="1100">
            <a:solidFill>
              <a:schemeClr val="dk1"/>
            </a:solidFill>
            <a:effectLst/>
            <a:latin typeface="+mn-lt"/>
            <a:ea typeface="+mn-ea"/>
            <a:cs typeface="+mn-cs"/>
          </a:endParaRPr>
        </a:p>
        <a:p>
          <a:pPr lvl="1"/>
          <a:r>
            <a:rPr lang="en-US" sz="1100">
              <a:solidFill>
                <a:schemeClr val="dk1"/>
              </a:solidFill>
              <a:effectLst/>
              <a:latin typeface="+mn-lt"/>
              <a:ea typeface="+mn-ea"/>
              <a:cs typeface="+mn-cs"/>
            </a:rPr>
            <a:t>- Usually providing cohorted care to patients in an outpatient clinical setting. Some programs may integrate home visiting, but do not track these visits separately </a:t>
          </a:r>
          <a:endParaRPr lang="en-CA" sz="1100">
            <a:solidFill>
              <a:schemeClr val="dk1"/>
            </a:solidFill>
            <a:effectLst/>
            <a:latin typeface="+mn-lt"/>
            <a:ea typeface="+mn-ea"/>
            <a:cs typeface="+mn-cs"/>
          </a:endParaRPr>
        </a:p>
        <a:p>
          <a:pPr lvl="1"/>
          <a:r>
            <a:rPr lang="en-US" sz="1100">
              <a:solidFill>
                <a:schemeClr val="dk1"/>
              </a:solidFill>
              <a:effectLst/>
              <a:latin typeface="+mn-lt"/>
              <a:ea typeface="+mn-ea"/>
              <a:cs typeface="+mn-cs"/>
            </a:rPr>
            <a:t>- Providing visits in a hospital outpatient/ambulatory setting or a family practice setting, such as a visiting specialist clinic hosted at a family health team</a:t>
          </a:r>
          <a:endParaRPr lang="en-CA" sz="1100">
            <a:solidFill>
              <a:schemeClr val="dk1"/>
            </a:solidFill>
            <a:effectLst/>
            <a:latin typeface="+mn-lt"/>
            <a:ea typeface="+mn-ea"/>
            <a:cs typeface="+mn-cs"/>
          </a:endParaRPr>
        </a:p>
        <a:p>
          <a:pPr lvl="1"/>
          <a:r>
            <a:rPr lang="en-US" sz="1100">
              <a:solidFill>
                <a:schemeClr val="dk1"/>
              </a:solidFill>
              <a:effectLst/>
              <a:latin typeface="+mn-lt"/>
              <a:ea typeface="+mn-ea"/>
              <a:cs typeface="+mn-cs"/>
            </a:rPr>
            <a:t>- Inclusive of caregiver support although a count of “Caregivers supported” is typically not tracked, but can be very large. Some contributors reported this may be as high as five caregivers per patient</a:t>
          </a:r>
          <a:endParaRPr lang="en-CA" sz="1100">
            <a:solidFill>
              <a:schemeClr val="dk1"/>
            </a:solidFill>
            <a:effectLst/>
            <a:latin typeface="+mn-lt"/>
            <a:ea typeface="+mn-ea"/>
            <a:cs typeface="+mn-cs"/>
          </a:endParaRPr>
        </a:p>
        <a:p>
          <a:pPr lvl="1"/>
          <a:r>
            <a:rPr lang="en-US" sz="1100">
              <a:solidFill>
                <a:schemeClr val="dk1"/>
              </a:solidFill>
              <a:effectLst/>
              <a:latin typeface="+mn-lt"/>
              <a:ea typeface="+mn-ea"/>
              <a:cs typeface="+mn-cs"/>
            </a:rPr>
            <a:t>- Inclusive of a triage function to identify patients requiring an urgent visit</a:t>
          </a:r>
        </a:p>
        <a:p>
          <a:pPr lvl="0"/>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In</a:t>
          </a:r>
          <a:r>
            <a:rPr lang="en-US" sz="1100" baseline="0">
              <a:solidFill>
                <a:schemeClr val="dk1"/>
              </a:solidFill>
              <a:effectLst/>
              <a:latin typeface="+mn-lt"/>
              <a:ea typeface="+mn-ea"/>
              <a:cs typeface="+mn-cs"/>
            </a:rPr>
            <a:t> 2021-22 there were 30 Geriatric Outpatient Clinics reported in the Asset Inventory. This is a decrease from 2017-18 when 59 such clinics were reported. This suggests a response rate of 51%.</a:t>
          </a:r>
          <a:endParaRPr lang="en-US" sz="1100">
            <a:solidFill>
              <a:schemeClr val="dk1"/>
            </a:solidFill>
            <a:effectLst/>
            <a:latin typeface="+mn-lt"/>
            <a:ea typeface="+mn-ea"/>
            <a:cs typeface="+mn-cs"/>
          </a:endParaRPr>
        </a:p>
      </xdr:txBody>
    </xdr:sp>
    <xdr:clientData/>
  </xdr:twoCellAnchor>
  <xdr:twoCellAnchor>
    <xdr:from>
      <xdr:col>54</xdr:col>
      <xdr:colOff>169333</xdr:colOff>
      <xdr:row>8</xdr:row>
      <xdr:rowOff>656165</xdr:rowOff>
    </xdr:from>
    <xdr:to>
      <xdr:col>60</xdr:col>
      <xdr:colOff>709083</xdr:colOff>
      <xdr:row>17</xdr:row>
      <xdr:rowOff>455084</xdr:rowOff>
    </xdr:to>
    <xdr:sp macro="" textlink="">
      <xdr:nvSpPr>
        <xdr:cNvPr id="10" name="TextBox 9">
          <a:extLst>
            <a:ext uri="{FF2B5EF4-FFF2-40B4-BE49-F238E27FC236}">
              <a16:creationId xmlns:a16="http://schemas.microsoft.com/office/drawing/2014/main" id="{BB2CA700-1FDC-974F-B8FF-7DF833ADD765}"/>
            </a:ext>
          </a:extLst>
        </xdr:cNvPr>
        <xdr:cNvSpPr txBox="1"/>
      </xdr:nvSpPr>
      <xdr:spPr>
        <a:xfrm>
          <a:off x="51784250" y="5027082"/>
          <a:ext cx="5492750" cy="6836835"/>
        </a:xfrm>
        <a:prstGeom prst="rect">
          <a:avLst/>
        </a:prstGeom>
        <a:solidFill>
          <a:schemeClr val="lt1"/>
        </a:solidFill>
        <a:ln w="9525" cmpd="sng">
          <a:solidFill>
            <a:schemeClr val="accent4"/>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Geriatric Outreach Teams</a:t>
          </a:r>
        </a:p>
        <a:p>
          <a:r>
            <a:rPr lang="en-US" sz="1400" b="1">
              <a:solidFill>
                <a:schemeClr val="dk1"/>
              </a:solidFill>
              <a:effectLst/>
              <a:latin typeface="+mn-lt"/>
              <a:ea typeface="+mn-ea"/>
              <a:cs typeface="+mn-cs"/>
            </a:rPr>
            <a:t>	</a:t>
          </a:r>
        </a:p>
        <a:p>
          <a:r>
            <a:rPr lang="en-US" sz="1100" b="0">
              <a:solidFill>
                <a:srgbClr val="0089A2"/>
              </a:solidFill>
              <a:effectLst/>
              <a:latin typeface="+mn-lt"/>
              <a:ea typeface="+mn-ea"/>
              <a:cs typeface="+mn-cs"/>
            </a:rPr>
            <a:t>Definition: Comprehensive assessments conducted by one or more health care professionals in the older person’s place of residence or another setting. These teams collaborate with community and primary care and provide system navigation to keep at-risk seniors at home and out of hospital.</a:t>
          </a:r>
        </a:p>
        <a:p>
          <a:endParaRPr lang="en-US" sz="1100" b="0">
            <a:solidFill>
              <a:srgbClr val="0089A2"/>
            </a:solidFill>
            <a:effectLst/>
            <a:latin typeface="+mn-lt"/>
            <a:ea typeface="+mn-ea"/>
            <a:cs typeface="+mn-cs"/>
          </a:endParaRPr>
        </a:p>
        <a:p>
          <a:r>
            <a:rPr lang="en-US" sz="1100" b="0">
              <a:solidFill>
                <a:schemeClr val="dk1"/>
              </a:solidFill>
              <a:effectLst/>
              <a:latin typeface="+mn-lt"/>
              <a:ea typeface="+mn-ea"/>
              <a:cs typeface="+mn-cs"/>
            </a:rPr>
            <a:t>Additionally, contributors described these teams as:</a:t>
          </a:r>
        </a:p>
        <a:p>
          <a:pPr lvl="1"/>
          <a:r>
            <a:rPr lang="en-US" sz="1100" b="0">
              <a:solidFill>
                <a:schemeClr val="dk1"/>
              </a:solidFill>
              <a:effectLst/>
              <a:latin typeface="+mn-lt"/>
              <a:ea typeface="+mn-ea"/>
              <a:cs typeface="+mn-cs"/>
            </a:rPr>
            <a:t>- Interprofessional</a:t>
          </a:r>
        </a:p>
        <a:p>
          <a:pPr lvl="1"/>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b="0">
              <a:solidFill>
                <a:schemeClr val="dk1"/>
              </a:solidFill>
              <a:effectLst/>
              <a:latin typeface="+mn-lt"/>
              <a:ea typeface="+mn-ea"/>
              <a:cs typeface="+mn-cs"/>
            </a:rPr>
            <a:t>Utilizing a geriatric assessor approach, whereby one or two members of the interprofessional team attend the home visit and gather detailed assessment information for later review and analysis by the entire interprofessional team</a:t>
          </a:r>
        </a:p>
        <a:p>
          <a:pPr lvl="1"/>
          <a:r>
            <a:rPr lang="en-US" sz="1100" b="0">
              <a:solidFill>
                <a:schemeClr val="dk1"/>
              </a:solidFill>
              <a:effectLst/>
              <a:latin typeface="+mn-lt"/>
              <a:ea typeface="+mn-ea"/>
              <a:cs typeface="+mn-cs"/>
            </a:rPr>
            <a:t>- Largely focused on providing in-home Comprehensive Geriatric Assessments (CGA) and interventions, to older adults with complex health concerns who are too frail to attend in-clinic appointments</a:t>
          </a:r>
        </a:p>
        <a:p>
          <a:pPr lvl="1"/>
          <a:r>
            <a:rPr lang="en-US" sz="1100" b="0">
              <a:solidFill>
                <a:schemeClr val="dk1"/>
              </a:solidFill>
              <a:effectLst/>
              <a:latin typeface="+mn-lt"/>
              <a:ea typeface="+mn-ea"/>
              <a:cs typeface="+mn-cs"/>
            </a:rPr>
            <a:t>- Providing initial and follow-up visits, and in some case ongoing case management</a:t>
          </a:r>
        </a:p>
        <a:p>
          <a:pPr lvl="1"/>
          <a:r>
            <a:rPr lang="en-US" sz="1100" b="0">
              <a:solidFill>
                <a:schemeClr val="dk1"/>
              </a:solidFill>
              <a:effectLst/>
              <a:latin typeface="+mn-lt"/>
              <a:ea typeface="+mn-ea"/>
              <a:cs typeface="+mn-cs"/>
            </a:rPr>
            <a:t>- Coordinating referrals to other community services, include home care services</a:t>
          </a:r>
        </a:p>
        <a:p>
          <a:endParaRPr lang="en-US" sz="1100" b="0">
            <a:solidFill>
              <a:schemeClr val="dk1"/>
            </a:solidFill>
            <a:effectLst/>
            <a:latin typeface="+mn-lt"/>
            <a:ea typeface="+mn-ea"/>
            <a:cs typeface="+mn-cs"/>
          </a:endParaRPr>
        </a:p>
        <a:p>
          <a:r>
            <a:rPr lang="en-US" sz="1100" b="0">
              <a:solidFill>
                <a:schemeClr val="dk1"/>
              </a:solidFill>
              <a:effectLst/>
              <a:latin typeface="+mn-lt"/>
              <a:ea typeface="+mn-ea"/>
              <a:cs typeface="+mn-cs"/>
            </a:rPr>
            <a:t>Names for these services include:</a:t>
          </a:r>
        </a:p>
        <a:p>
          <a:pPr lvl="0" algn="l"/>
          <a:r>
            <a:rPr lang="en-US" sz="1100" b="0">
              <a:solidFill>
                <a:schemeClr val="dk1"/>
              </a:solidFill>
              <a:effectLst/>
              <a:latin typeface="+mn-lt"/>
              <a:ea typeface="+mn-ea"/>
              <a:cs typeface="+mn-cs"/>
            </a:rPr>
            <a:t>- Continuing Care Program Mackenzie Health</a:t>
          </a:r>
        </a:p>
        <a:p>
          <a:pPr lvl="0" algn="l"/>
          <a:r>
            <a:rPr lang="en-US" sz="1100" b="0">
              <a:solidFill>
                <a:schemeClr val="dk1"/>
              </a:solidFill>
              <a:effectLst/>
              <a:latin typeface="+mn-lt"/>
              <a:ea typeface="+mn-ea"/>
              <a:cs typeface="+mn-cs"/>
            </a:rPr>
            <a:t>- Emergency Department Outreach Service</a:t>
          </a:r>
        </a:p>
        <a:p>
          <a:pPr lvl="0" algn="l"/>
          <a:r>
            <a:rPr lang="en-US" sz="1100" b="0">
              <a:solidFill>
                <a:schemeClr val="dk1"/>
              </a:solidFill>
              <a:effectLst/>
              <a:latin typeface="+mn-lt"/>
              <a:ea typeface="+mn-ea"/>
              <a:cs typeface="+mn-cs"/>
            </a:rPr>
            <a:t>- Geriatric Assessment and Intervention Network (GAIN)</a:t>
          </a:r>
        </a:p>
        <a:p>
          <a:pPr lvl="0" algn="l"/>
          <a:r>
            <a:rPr lang="en-US" sz="1100" b="0">
              <a:solidFill>
                <a:schemeClr val="dk1"/>
              </a:solidFill>
              <a:effectLst/>
              <a:latin typeface="+mn-lt"/>
              <a:ea typeface="+mn-ea"/>
              <a:cs typeface="+mn-cs"/>
            </a:rPr>
            <a:t>- Geriatric Assessment Outreach Team</a:t>
          </a:r>
        </a:p>
        <a:p>
          <a:pPr lvl="0" algn="l"/>
          <a:r>
            <a:rPr lang="en-US" sz="1100" b="0">
              <a:solidFill>
                <a:schemeClr val="dk1"/>
              </a:solidFill>
              <a:effectLst/>
              <a:latin typeface="+mn-lt"/>
              <a:ea typeface="+mn-ea"/>
              <a:cs typeface="+mn-cs"/>
            </a:rPr>
            <a:t>- Geriatric Long Term Care (LTC) Outreach Team</a:t>
          </a:r>
        </a:p>
        <a:p>
          <a:pPr lvl="0" algn="l"/>
          <a:r>
            <a:rPr lang="en-US" sz="1100" b="0">
              <a:solidFill>
                <a:schemeClr val="dk1"/>
              </a:solidFill>
              <a:effectLst/>
              <a:latin typeface="+mn-lt"/>
              <a:ea typeface="+mn-ea"/>
              <a:cs typeface="+mn-cs"/>
            </a:rPr>
            <a:t>- Geriatric Outreach Team</a:t>
          </a:r>
        </a:p>
        <a:p>
          <a:pPr lvl="0" algn="l"/>
          <a:r>
            <a:rPr lang="en-US" sz="1100" b="0">
              <a:solidFill>
                <a:schemeClr val="dk1"/>
              </a:solidFill>
              <a:effectLst/>
              <a:latin typeface="+mn-lt"/>
              <a:ea typeface="+mn-ea"/>
              <a:cs typeface="+mn-cs"/>
            </a:rPr>
            <a:t>- Geriatric Outreach Team- Occupational Therapist Assessment Service</a:t>
          </a:r>
        </a:p>
        <a:p>
          <a:pPr lvl="0" algn="l"/>
          <a:r>
            <a:rPr lang="en-US" sz="1100" b="0">
              <a:solidFill>
                <a:schemeClr val="dk1"/>
              </a:solidFill>
              <a:effectLst/>
              <a:latin typeface="+mn-lt"/>
              <a:ea typeface="+mn-ea"/>
              <a:cs typeface="+mn-cs"/>
            </a:rPr>
            <a:t>- Integrated Community Care Team (ICCT)</a:t>
          </a:r>
        </a:p>
        <a:p>
          <a:pPr lvl="0" algn="l"/>
          <a:r>
            <a:rPr lang="en-US" sz="1100" b="0">
              <a:solidFill>
                <a:schemeClr val="dk1"/>
              </a:solidFill>
              <a:effectLst/>
              <a:latin typeface="+mn-lt"/>
              <a:ea typeface="+mn-ea"/>
              <a:cs typeface="+mn-cs"/>
            </a:rPr>
            <a:t>- Integrated Psychogeriatric Outreach Program</a:t>
          </a:r>
        </a:p>
        <a:p>
          <a:pPr lvl="0" algn="l"/>
          <a:r>
            <a:rPr lang="en-US" sz="1100" b="0">
              <a:solidFill>
                <a:schemeClr val="dk1"/>
              </a:solidFill>
              <a:effectLst/>
              <a:latin typeface="+mn-lt"/>
              <a:ea typeface="+mn-ea"/>
              <a:cs typeface="+mn-cs"/>
            </a:rPr>
            <a:t>- Integrated Regional Falls Program: Home Visits</a:t>
          </a:r>
        </a:p>
        <a:p>
          <a:pPr lvl="0" algn="l"/>
          <a:r>
            <a:rPr lang="en-US" sz="1100" b="0">
              <a:solidFill>
                <a:schemeClr val="dk1"/>
              </a:solidFill>
              <a:effectLst/>
              <a:latin typeface="+mn-lt"/>
              <a:ea typeface="+mn-ea"/>
              <a:cs typeface="+mn-cs"/>
            </a:rPr>
            <a:t>- Regional Geriatric Outreach Program</a:t>
          </a:r>
        </a:p>
        <a:p>
          <a:pPr lvl="0" algn="l"/>
          <a:r>
            <a:rPr lang="en-US" sz="1100" b="0">
              <a:solidFill>
                <a:schemeClr val="dk1"/>
              </a:solidFill>
              <a:effectLst/>
              <a:latin typeface="+mn-lt"/>
              <a:ea typeface="+mn-ea"/>
              <a:cs typeface="+mn-cs"/>
            </a:rPr>
            <a:t>- Seniors' Outpatient Services (Geriatric Medicine and Geriatric Psychiatry Outreach Team)</a:t>
          </a:r>
        </a:p>
        <a:p>
          <a:pPr lvl="0" algn="l"/>
          <a:r>
            <a:rPr lang="en-US" sz="1100" b="0">
              <a:solidFill>
                <a:schemeClr val="dk1"/>
              </a:solidFill>
              <a:effectLst/>
              <a:latin typeface="+mn-lt"/>
              <a:ea typeface="+mn-ea"/>
              <a:cs typeface="+mn-cs"/>
            </a:rPr>
            <a:t>- Specialized Geriatric Services (Geriatric Resource Nurses)</a:t>
          </a:r>
        </a:p>
        <a:p>
          <a:pPr lvl="0" algn="l"/>
          <a:endParaRPr lang="en-US" sz="1100" b="0">
            <a:solidFill>
              <a:schemeClr val="dk1"/>
            </a:solidFill>
            <a:effectLst/>
            <a:latin typeface="+mn-lt"/>
            <a:ea typeface="+mn-ea"/>
            <a:cs typeface="+mn-cs"/>
          </a:endParaRPr>
        </a:p>
        <a:p>
          <a:pPr lvl="0" algn="l"/>
          <a:r>
            <a:rPr lang="en-US" sz="1100" b="0">
              <a:solidFill>
                <a:schemeClr val="dk1"/>
              </a:solidFill>
              <a:effectLst/>
              <a:latin typeface="+mn-lt"/>
              <a:ea typeface="+mn-ea"/>
              <a:cs typeface="+mn-cs"/>
            </a:rPr>
            <a:t>In 2017-18 a</a:t>
          </a:r>
          <a:r>
            <a:rPr lang="en-US" sz="1100" b="0" baseline="0">
              <a:solidFill>
                <a:schemeClr val="dk1"/>
              </a:solidFill>
              <a:effectLst/>
              <a:latin typeface="+mn-lt"/>
              <a:ea typeface="+mn-ea"/>
              <a:cs typeface="+mn-cs"/>
            </a:rPr>
            <a:t> totalof 34 programs were reported by 30 facilities.  In 2021-22, 30 facilities submitted reports on 30 programs, a slight decrease.</a:t>
          </a:r>
          <a:endParaRPr lang="en-US" sz="1100" b="0">
            <a:solidFill>
              <a:schemeClr val="dk1"/>
            </a:solidFill>
            <a:effectLst/>
            <a:latin typeface="+mn-lt"/>
            <a:ea typeface="+mn-ea"/>
            <a:cs typeface="+mn-cs"/>
          </a:endParaRPr>
        </a:p>
      </xdr:txBody>
    </xdr:sp>
    <xdr:clientData/>
  </xdr:twoCellAnchor>
  <xdr:twoCellAnchor>
    <xdr:from>
      <xdr:col>68</xdr:col>
      <xdr:colOff>185614</xdr:colOff>
      <xdr:row>1</xdr:row>
      <xdr:rowOff>195385</xdr:rowOff>
    </xdr:from>
    <xdr:to>
      <xdr:col>77</xdr:col>
      <xdr:colOff>742462</xdr:colOff>
      <xdr:row>8</xdr:row>
      <xdr:rowOff>820614</xdr:rowOff>
    </xdr:to>
    <xdr:sp macro="" textlink="">
      <xdr:nvSpPr>
        <xdr:cNvPr id="11" name="TextBox 10">
          <a:extLst>
            <a:ext uri="{FF2B5EF4-FFF2-40B4-BE49-F238E27FC236}">
              <a16:creationId xmlns:a16="http://schemas.microsoft.com/office/drawing/2014/main" id="{656F377F-8DF1-D24A-AFAA-EBDB83BEE924}"/>
            </a:ext>
          </a:extLst>
        </xdr:cNvPr>
        <xdr:cNvSpPr txBox="1"/>
      </xdr:nvSpPr>
      <xdr:spPr>
        <a:xfrm>
          <a:off x="63675845" y="527539"/>
          <a:ext cx="8030309" cy="4679460"/>
        </a:xfrm>
        <a:prstGeom prst="rect">
          <a:avLst/>
        </a:prstGeom>
        <a:solidFill>
          <a:schemeClr val="lt1"/>
        </a:solidFill>
        <a:ln w="9525" cmpd="sng">
          <a:solidFill>
            <a:schemeClr val="accent4"/>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Hospital Elder Life Program</a:t>
          </a:r>
        </a:p>
        <a:p>
          <a:endParaRPr lang="en-CA" sz="1400" b="1">
            <a:solidFill>
              <a:srgbClr val="0089A2"/>
            </a:solidFill>
            <a:effectLst/>
            <a:latin typeface="+mn-lt"/>
            <a:ea typeface="+mn-ea"/>
            <a:cs typeface="+mn-cs"/>
          </a:endParaRPr>
        </a:p>
        <a:p>
          <a:r>
            <a:rPr lang="en-US" sz="1100" b="1">
              <a:solidFill>
                <a:srgbClr val="0089A2"/>
              </a:solidFill>
              <a:effectLst/>
              <a:latin typeface="+mn-lt"/>
              <a:ea typeface="+mn-ea"/>
              <a:cs typeface="+mn-cs"/>
            </a:rPr>
            <a:t>Definition: </a:t>
          </a:r>
          <a:r>
            <a:rPr lang="en-US" sz="1100" b="0">
              <a:solidFill>
                <a:srgbClr val="0089A2"/>
              </a:solidFill>
              <a:effectLst/>
              <a:latin typeface="+mn-lt"/>
              <a:ea typeface="+mn-ea"/>
              <a:cs typeface="+mn-cs"/>
            </a:rPr>
            <a:t>The Hospital Elder Life Program (HELP) aims to keep hospitalized older adults mentally and physically active which helps to prevent delirium and functional decline.</a:t>
          </a:r>
          <a:r>
            <a:rPr lang="en-US" sz="1100" b="0">
              <a:solidFill>
                <a:schemeClr val="dk1"/>
              </a:solidFill>
              <a:effectLst/>
              <a:latin typeface="+mn-lt"/>
              <a:ea typeface="+mn-ea"/>
              <a:cs typeface="+mn-cs"/>
            </a:rPr>
            <a:t> </a:t>
          </a:r>
        </a:p>
        <a:p>
          <a:endParaRPr lang="en-CA" sz="1100" b="0">
            <a:solidFill>
              <a:schemeClr val="dk1"/>
            </a:solidFill>
            <a:effectLst/>
            <a:latin typeface="+mn-lt"/>
            <a:ea typeface="+mn-ea"/>
            <a:cs typeface="+mn-cs"/>
          </a:endParaRPr>
        </a:p>
        <a:p>
          <a:r>
            <a:rPr lang="en-CA" sz="1100">
              <a:solidFill>
                <a:schemeClr val="dk1"/>
              </a:solidFill>
              <a:effectLst/>
              <a:latin typeface="+mn-lt"/>
              <a:ea typeface="+mn-ea"/>
              <a:cs typeface="+mn-cs"/>
            </a:rPr>
            <a:t>The</a:t>
          </a:r>
          <a:r>
            <a:rPr lang="en-CA" sz="1100" baseline="0">
              <a:solidFill>
                <a:schemeClr val="dk1"/>
              </a:solidFill>
              <a:effectLst/>
              <a:latin typeface="+mn-lt"/>
              <a:ea typeface="+mn-ea"/>
              <a:cs typeface="+mn-cs"/>
            </a:rPr>
            <a:t> H.E.L.P. program is a new addition to the SGS Asset Inventory, with three sites reporting in the last reporting period including:</a:t>
          </a:r>
        </a:p>
        <a:p>
          <a:endParaRPr lang="en-CA" sz="1100" baseline="0">
            <a:solidFill>
              <a:schemeClr val="dk1"/>
            </a:solidFill>
            <a:effectLst/>
            <a:latin typeface="+mn-lt"/>
            <a:ea typeface="+mn-ea"/>
            <a:cs typeface="+mn-cs"/>
          </a:endParaRPr>
        </a:p>
        <a:p>
          <a:r>
            <a:rPr lang="en-CA" sz="1100" baseline="0">
              <a:solidFill>
                <a:schemeClr val="dk1"/>
              </a:solidFill>
              <a:effectLst/>
              <a:latin typeface="+mn-lt"/>
              <a:ea typeface="+mn-ea"/>
              <a:cs typeface="+mn-cs"/>
            </a:rPr>
            <a:t>- The Royal Victoria Regional Health Centre</a:t>
          </a:r>
        </a:p>
        <a:p>
          <a:r>
            <a:rPr lang="en-CA" sz="1100" baseline="0">
              <a:solidFill>
                <a:schemeClr val="dk1"/>
              </a:solidFill>
              <a:effectLst/>
              <a:latin typeface="+mn-lt"/>
              <a:ea typeface="+mn-ea"/>
              <a:cs typeface="+mn-cs"/>
            </a:rPr>
            <a:t>- North York General Hospital</a:t>
          </a:r>
        </a:p>
        <a:p>
          <a:r>
            <a:rPr lang="en-CA" sz="1100" baseline="0">
              <a:solidFill>
                <a:schemeClr val="dk1"/>
              </a:solidFill>
              <a:effectLst/>
              <a:latin typeface="+mn-lt"/>
              <a:ea typeface="+mn-ea"/>
              <a:cs typeface="+mn-cs"/>
            </a:rPr>
            <a:t>- Guelph General Hospital</a:t>
          </a:r>
        </a:p>
        <a:p>
          <a:endParaRPr lang="en-CA" sz="1100" baseline="0">
            <a:solidFill>
              <a:schemeClr val="dk1"/>
            </a:solidFill>
            <a:effectLst/>
            <a:latin typeface="+mn-lt"/>
            <a:ea typeface="+mn-ea"/>
            <a:cs typeface="+mn-cs"/>
          </a:endParaRPr>
        </a:p>
        <a:p>
          <a:r>
            <a:rPr lang="en-CA" sz="1100">
              <a:solidFill>
                <a:schemeClr val="dk1"/>
              </a:solidFill>
              <a:effectLst/>
              <a:latin typeface="+mn-lt"/>
              <a:ea typeface="+mn-ea"/>
              <a:cs typeface="+mn-cs"/>
            </a:rPr>
            <a:t>Contributors report</a:t>
          </a:r>
          <a:r>
            <a:rPr lang="en-CA" sz="1100" baseline="0">
              <a:solidFill>
                <a:schemeClr val="dk1"/>
              </a:solidFill>
              <a:effectLst/>
              <a:latin typeface="+mn-lt"/>
              <a:ea typeface="+mn-ea"/>
              <a:cs typeface="+mn-cs"/>
            </a:rPr>
            <a:t> that t</a:t>
          </a:r>
          <a:r>
            <a:rPr lang="en-CA" sz="1100">
              <a:solidFill>
                <a:schemeClr val="dk1"/>
              </a:solidFill>
              <a:effectLst/>
              <a:latin typeface="+mn-lt"/>
              <a:ea typeface="+mn-ea"/>
              <a:cs typeface="+mn-cs"/>
            </a:rPr>
            <a:t>he goal of the Hospital Elder Life Program (H.E.L.P.) is to support patients so that they can stay involved and active during their time in the hospital. H.E.L.P. is designed to work along with the medical care a patient is receiving. The Hospital enrolls patients if the program fits their needs. The program supports patients so that they can be comfortable doing everyday activities. </a:t>
          </a:r>
        </a:p>
        <a:p>
          <a:endParaRPr lang="en-CA" sz="1100">
            <a:solidFill>
              <a:schemeClr val="dk1"/>
            </a:solidFill>
            <a:effectLst/>
            <a:latin typeface="+mn-lt"/>
            <a:ea typeface="+mn-ea"/>
            <a:cs typeface="+mn-cs"/>
          </a:endParaRPr>
        </a:p>
        <a:p>
          <a:r>
            <a:rPr lang="en-CA" sz="1100">
              <a:solidFill>
                <a:schemeClr val="dk1"/>
              </a:solidFill>
              <a:effectLst/>
              <a:latin typeface="+mn-lt"/>
              <a:ea typeface="+mn-ea"/>
              <a:cs typeface="+mn-cs"/>
            </a:rPr>
            <a:t>Specially trained volunteers spend time with patients every day.</a:t>
          </a:r>
        </a:p>
        <a:p>
          <a:endParaRPr lang="en-CA" sz="1100">
            <a:solidFill>
              <a:schemeClr val="dk1"/>
            </a:solidFill>
            <a:effectLst/>
            <a:latin typeface="+mn-lt"/>
            <a:ea typeface="+mn-ea"/>
            <a:cs typeface="+mn-cs"/>
          </a:endParaRPr>
        </a:p>
        <a:p>
          <a:r>
            <a:rPr lang="en-CA" sz="1100">
              <a:solidFill>
                <a:schemeClr val="dk1"/>
              </a:solidFill>
              <a:effectLst/>
              <a:latin typeface="+mn-lt"/>
              <a:ea typeface="+mn-ea"/>
              <a:cs typeface="+mn-cs"/>
            </a:rPr>
            <a:t>The program's</a:t>
          </a:r>
          <a:r>
            <a:rPr lang="en-CA" sz="1100" baseline="0">
              <a:solidFill>
                <a:schemeClr val="dk1"/>
              </a:solidFill>
              <a:effectLst/>
              <a:latin typeface="+mn-lt"/>
              <a:ea typeface="+mn-ea"/>
              <a:cs typeface="+mn-cs"/>
            </a:rPr>
            <a:t> volunteers work with patients to</a:t>
          </a:r>
          <a:r>
            <a:rPr lang="en-CA" sz="1100">
              <a:solidFill>
                <a:schemeClr val="dk1"/>
              </a:solidFill>
              <a:effectLst/>
              <a:latin typeface="+mn-lt"/>
              <a:ea typeface="+mn-ea"/>
              <a:cs typeface="+mn-cs"/>
            </a:rPr>
            <a:t>: Keep their minds active by chatting with themand showing them around the hospital; Helping patients to do activity during the day so that they can sleep well throughout the night; Keeping their bodies active by walking and doing other exercises; Encouraging them to eat and drink every day; Making sure they are able to see and hear clearly and providing equipment if they need it. </a:t>
          </a:r>
        </a:p>
        <a:p>
          <a:endParaRPr lang="en-CA" sz="1100">
            <a:solidFill>
              <a:schemeClr val="dk1"/>
            </a:solidFill>
            <a:effectLst/>
            <a:latin typeface="+mn-lt"/>
            <a:ea typeface="+mn-ea"/>
            <a:cs typeface="+mn-cs"/>
          </a:endParaRPr>
        </a:p>
        <a:p>
          <a:r>
            <a:rPr lang="en-CA" sz="1100">
              <a:solidFill>
                <a:schemeClr val="dk1"/>
              </a:solidFill>
              <a:effectLst/>
              <a:latin typeface="+mn-lt"/>
              <a:ea typeface="+mn-ea"/>
              <a:cs typeface="+mn-cs"/>
            </a:rPr>
            <a:t>Evidence suggests that the Hospital Elder Life Program successfully prevents cognitive and functional decline in at-risk older patients</a:t>
          </a:r>
          <a:r>
            <a:rPr lang="en-CA" sz="1100" baseline="0">
              <a:solidFill>
                <a:schemeClr val="dk1"/>
              </a:solidFill>
              <a:effectLst/>
              <a:latin typeface="+mn-lt"/>
              <a:ea typeface="+mn-ea"/>
              <a:cs typeface="+mn-cs"/>
            </a:rPr>
            <a:t> (Inouye SK, Bogardus ST Jr, Baker DI, Leo-Summers L, Cooney LM Jr. The Hospital Elder Life Program: a model of care to prevent cognitive and functional decline in older hospitalized patients. Hospital Elder Life Program. J Am Geriatr Soc. 2000 Dec;48(12):1697-706. doi: 10.1111/j.1532-5415.2000.tb03885.x. PMID: 11129764.)</a:t>
          </a:r>
          <a:endParaRPr lang="en-CA" sz="1100">
            <a:solidFill>
              <a:schemeClr val="dk1"/>
            </a:solidFill>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87</xdr:col>
      <xdr:colOff>102466</xdr:colOff>
      <xdr:row>11</xdr:row>
      <xdr:rowOff>222828</xdr:rowOff>
    </xdr:from>
    <xdr:to>
      <xdr:col>96</xdr:col>
      <xdr:colOff>393412</xdr:colOff>
      <xdr:row>29</xdr:row>
      <xdr:rowOff>50800</xdr:rowOff>
    </xdr:to>
    <xdr:pic>
      <xdr:nvPicPr>
        <xdr:cNvPr id="4" name="Picture 3">
          <a:extLst>
            <a:ext uri="{FF2B5EF4-FFF2-40B4-BE49-F238E27FC236}">
              <a16:creationId xmlns:a16="http://schemas.microsoft.com/office/drawing/2014/main" id="{B69D1877-57EE-3AC5-C30E-C775FAE8BFD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26236"/>
        <a:stretch/>
      </xdr:blipFill>
      <xdr:spPr>
        <a:xfrm>
          <a:off x="75718266" y="5658428"/>
          <a:ext cx="7720446" cy="7397172"/>
        </a:xfrm>
        <a:prstGeom prst="rect">
          <a:avLst/>
        </a:prstGeom>
        <a:ln>
          <a:solidFill>
            <a:srgbClr val="0089A2"/>
          </a:solidFill>
        </a:ln>
      </xdr:spPr>
    </xdr:pic>
    <xdr:clientData/>
  </xdr:twoCellAnchor>
  <xdr:twoCellAnchor editAs="oneCell">
    <xdr:from>
      <xdr:col>52</xdr:col>
      <xdr:colOff>46091</xdr:colOff>
      <xdr:row>6</xdr:row>
      <xdr:rowOff>115365</xdr:rowOff>
    </xdr:from>
    <xdr:to>
      <xdr:col>61</xdr:col>
      <xdr:colOff>337037</xdr:colOff>
      <xdr:row>14</xdr:row>
      <xdr:rowOff>571501</xdr:rowOff>
    </xdr:to>
    <xdr:pic>
      <xdr:nvPicPr>
        <xdr:cNvPr id="6" name="Picture 5">
          <a:extLst>
            <a:ext uri="{FF2B5EF4-FFF2-40B4-BE49-F238E27FC236}">
              <a16:creationId xmlns:a16="http://schemas.microsoft.com/office/drawing/2014/main" id="{C580387E-C85D-F21B-C29C-B1AAA796171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b="34600"/>
        <a:stretch/>
      </xdr:blipFill>
      <xdr:spPr>
        <a:xfrm>
          <a:off x="46766216" y="1734615"/>
          <a:ext cx="7720446" cy="6583886"/>
        </a:xfrm>
        <a:prstGeom prst="rect">
          <a:avLst/>
        </a:prstGeom>
        <a:ln>
          <a:solidFill>
            <a:srgbClr val="0089A2"/>
          </a:solidFill>
        </a:ln>
      </xdr:spPr>
    </xdr:pic>
    <xdr:clientData/>
  </xdr:twoCellAnchor>
  <xdr:twoCellAnchor editAs="oneCell">
    <xdr:from>
      <xdr:col>98</xdr:col>
      <xdr:colOff>91819</xdr:colOff>
      <xdr:row>11</xdr:row>
      <xdr:rowOff>265578</xdr:rowOff>
    </xdr:from>
    <xdr:to>
      <xdr:col>107</xdr:col>
      <xdr:colOff>376991</xdr:colOff>
      <xdr:row>31</xdr:row>
      <xdr:rowOff>79375</xdr:rowOff>
    </xdr:to>
    <xdr:pic>
      <xdr:nvPicPr>
        <xdr:cNvPr id="16" name="Picture 15">
          <a:extLst>
            <a:ext uri="{FF2B5EF4-FFF2-40B4-BE49-F238E27FC236}">
              <a16:creationId xmlns:a16="http://schemas.microsoft.com/office/drawing/2014/main" id="{6CB7C3B4-F585-C517-1F4B-5DEF3ED1609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b="22243"/>
        <a:stretch/>
      </xdr:blipFill>
      <xdr:spPr>
        <a:xfrm>
          <a:off x="84788119" y="5701178"/>
          <a:ext cx="7714672" cy="7789397"/>
        </a:xfrm>
        <a:prstGeom prst="rect">
          <a:avLst/>
        </a:prstGeom>
        <a:ln>
          <a:solidFill>
            <a:srgbClr val="0089A2"/>
          </a:solidFill>
        </a:ln>
      </xdr:spPr>
    </xdr:pic>
    <xdr:clientData/>
  </xdr:twoCellAnchor>
  <xdr:twoCellAnchor>
    <xdr:from>
      <xdr:col>62</xdr:col>
      <xdr:colOff>267294</xdr:colOff>
      <xdr:row>47</xdr:row>
      <xdr:rowOff>194178</xdr:rowOff>
    </xdr:from>
    <xdr:to>
      <xdr:col>91</xdr:col>
      <xdr:colOff>672513</xdr:colOff>
      <xdr:row>109</xdr:row>
      <xdr:rowOff>136526</xdr:rowOff>
    </xdr:to>
    <xdr:grpSp>
      <xdr:nvGrpSpPr>
        <xdr:cNvPr id="54" name="Group 53">
          <a:extLst>
            <a:ext uri="{FF2B5EF4-FFF2-40B4-BE49-F238E27FC236}">
              <a16:creationId xmlns:a16="http://schemas.microsoft.com/office/drawing/2014/main" id="{9FDF60E8-5809-83CE-B536-B11CD127F635}"/>
            </a:ext>
          </a:extLst>
        </xdr:cNvPr>
        <xdr:cNvGrpSpPr/>
      </xdr:nvGrpSpPr>
      <xdr:grpSpPr>
        <a:xfrm>
          <a:off x="55245594" y="16856578"/>
          <a:ext cx="24344719" cy="12540748"/>
          <a:chOff x="55410694" y="14595978"/>
          <a:chExt cx="24344719" cy="12540748"/>
        </a:xfrm>
        <a:solidFill>
          <a:srgbClr val="0089A2"/>
        </a:solidFill>
      </xdr:grpSpPr>
      <xdr:grpSp>
        <xdr:nvGrpSpPr>
          <xdr:cNvPr id="42" name="Group 41">
            <a:extLst>
              <a:ext uri="{FF2B5EF4-FFF2-40B4-BE49-F238E27FC236}">
                <a16:creationId xmlns:a16="http://schemas.microsoft.com/office/drawing/2014/main" id="{DE328D8C-7CAF-04B1-7661-A620FB9273C4}"/>
              </a:ext>
            </a:extLst>
          </xdr:cNvPr>
          <xdr:cNvGrpSpPr/>
        </xdr:nvGrpSpPr>
        <xdr:grpSpPr>
          <a:xfrm>
            <a:off x="55410694" y="14851603"/>
            <a:ext cx="7729195" cy="12285123"/>
            <a:chOff x="55458319" y="19614103"/>
            <a:chExt cx="7729195" cy="12215273"/>
          </a:xfrm>
          <a:grpFill/>
        </xdr:grpSpPr>
        <xdr:pic>
          <xdr:nvPicPr>
            <xdr:cNvPr id="8" name="Picture 7">
              <a:extLst>
                <a:ext uri="{FF2B5EF4-FFF2-40B4-BE49-F238E27FC236}">
                  <a16:creationId xmlns:a16="http://schemas.microsoft.com/office/drawing/2014/main" id="{4F25B0EC-6BA2-30BF-8258-2974569DF66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5472841" y="19614103"/>
              <a:ext cx="7714673" cy="10058400"/>
            </a:xfrm>
            <a:prstGeom prst="rect">
              <a:avLst/>
            </a:prstGeom>
            <a:grpFill/>
          </xdr:spPr>
        </xdr:pic>
        <xdr:pic>
          <xdr:nvPicPr>
            <xdr:cNvPr id="10" name="Picture 9">
              <a:extLst>
                <a:ext uri="{FF2B5EF4-FFF2-40B4-BE49-F238E27FC236}">
                  <a16:creationId xmlns:a16="http://schemas.microsoft.com/office/drawing/2014/main" id="{9158A4E7-2CC2-5D19-DBE0-42FB294F1E37}"/>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t="3633" b="67800"/>
            <a:stretch/>
          </xdr:blipFill>
          <xdr:spPr>
            <a:xfrm>
              <a:off x="55458319" y="28956000"/>
              <a:ext cx="7720445" cy="2873376"/>
            </a:xfrm>
            <a:prstGeom prst="rect">
              <a:avLst/>
            </a:prstGeom>
            <a:grpFill/>
          </xdr:spPr>
        </xdr:pic>
      </xdr:grpSp>
      <xdr:pic>
        <xdr:nvPicPr>
          <xdr:cNvPr id="12" name="Picture 11">
            <a:extLst>
              <a:ext uri="{FF2B5EF4-FFF2-40B4-BE49-F238E27FC236}">
                <a16:creationId xmlns:a16="http://schemas.microsoft.com/office/drawing/2014/main" id="{44654781-4162-8E1F-257F-6E77057C6D2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3783944" y="14595978"/>
            <a:ext cx="7720445" cy="5923395"/>
          </a:xfrm>
          <a:prstGeom prst="rect">
            <a:avLst/>
          </a:prstGeom>
          <a:grpFill/>
        </xdr:spPr>
      </xdr:pic>
      <xdr:pic>
        <xdr:nvPicPr>
          <xdr:cNvPr id="14" name="Picture 13">
            <a:extLst>
              <a:ext uri="{FF2B5EF4-FFF2-40B4-BE49-F238E27FC236}">
                <a16:creationId xmlns:a16="http://schemas.microsoft.com/office/drawing/2014/main" id="{3278E66F-6AC5-9726-4548-C28764B03D7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3822819" y="20867378"/>
            <a:ext cx="7720445" cy="5910695"/>
          </a:xfrm>
          <a:prstGeom prst="rect">
            <a:avLst/>
          </a:prstGeom>
          <a:grpFill/>
        </xdr:spPr>
      </xdr:pic>
      <xdr:pic>
        <xdr:nvPicPr>
          <xdr:cNvPr id="18" name="Picture 17">
            <a:extLst>
              <a:ext uri="{FF2B5EF4-FFF2-40B4-BE49-F238E27FC236}">
                <a16:creationId xmlns:a16="http://schemas.microsoft.com/office/drawing/2014/main" id="{C3FE8D8D-8385-E2FA-8BE6-3F5FFE10F64F}"/>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2060319" y="16033403"/>
            <a:ext cx="7695094" cy="9906000"/>
          </a:xfrm>
          <a:prstGeom prst="rect">
            <a:avLst/>
          </a:prstGeom>
          <a:grpFill/>
          <a:ln>
            <a:solidFill>
              <a:srgbClr val="0089A2"/>
            </a:solidFill>
          </a:ln>
        </xdr:spPr>
      </xdr:pic>
    </xdr:grpSp>
    <xdr:clientData/>
  </xdr:twoCellAnchor>
  <xdr:twoCellAnchor editAs="oneCell">
    <xdr:from>
      <xdr:col>98</xdr:col>
      <xdr:colOff>154271</xdr:colOff>
      <xdr:row>31</xdr:row>
      <xdr:rowOff>165100</xdr:rowOff>
    </xdr:from>
    <xdr:to>
      <xdr:col>107</xdr:col>
      <xdr:colOff>445216</xdr:colOff>
      <xdr:row>80</xdr:row>
      <xdr:rowOff>136525</xdr:rowOff>
    </xdr:to>
    <xdr:pic>
      <xdr:nvPicPr>
        <xdr:cNvPr id="20" name="Picture 19">
          <a:extLst>
            <a:ext uri="{FF2B5EF4-FFF2-40B4-BE49-F238E27FC236}">
              <a16:creationId xmlns:a16="http://schemas.microsoft.com/office/drawing/2014/main" id="{FD687DFE-BE1E-76C0-9B19-4EA89819EE1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84850571" y="14338300"/>
          <a:ext cx="7720445" cy="9928225"/>
        </a:xfrm>
        <a:prstGeom prst="rect">
          <a:avLst/>
        </a:prstGeom>
        <a:ln>
          <a:solidFill>
            <a:srgbClr val="0089A2"/>
          </a:solidFill>
        </a:ln>
      </xdr:spPr>
    </xdr:pic>
    <xdr:clientData/>
  </xdr:twoCellAnchor>
  <xdr:twoCellAnchor editAs="oneCell">
    <xdr:from>
      <xdr:col>110</xdr:col>
      <xdr:colOff>75671</xdr:colOff>
      <xdr:row>16</xdr:row>
      <xdr:rowOff>0</xdr:rowOff>
    </xdr:from>
    <xdr:to>
      <xdr:col>119</xdr:col>
      <xdr:colOff>366616</xdr:colOff>
      <xdr:row>59</xdr:row>
      <xdr:rowOff>73025</xdr:rowOff>
    </xdr:to>
    <xdr:pic>
      <xdr:nvPicPr>
        <xdr:cNvPr id="22" name="Picture 21">
          <a:extLst>
            <a:ext uri="{FF2B5EF4-FFF2-40B4-BE49-F238E27FC236}">
              <a16:creationId xmlns:a16="http://schemas.microsoft.com/office/drawing/2014/main" id="{4FFFBBB0-0716-19C5-3E0D-6F534C4C118C}"/>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94674796" y="16695353"/>
          <a:ext cx="7720445" cy="10058400"/>
        </a:xfrm>
        <a:prstGeom prst="rect">
          <a:avLst/>
        </a:prstGeom>
        <a:ln>
          <a:solidFill>
            <a:srgbClr val="0089A2"/>
          </a:solidFill>
        </a:ln>
      </xdr:spPr>
    </xdr:pic>
    <xdr:clientData/>
  </xdr:twoCellAnchor>
  <xdr:twoCellAnchor>
    <xdr:from>
      <xdr:col>84</xdr:col>
      <xdr:colOff>3421</xdr:colOff>
      <xdr:row>0</xdr:row>
      <xdr:rowOff>0</xdr:rowOff>
    </xdr:from>
    <xdr:to>
      <xdr:col>102</xdr:col>
      <xdr:colOff>237991</xdr:colOff>
      <xdr:row>11</xdr:row>
      <xdr:rowOff>381000</xdr:rowOff>
    </xdr:to>
    <xdr:grpSp>
      <xdr:nvGrpSpPr>
        <xdr:cNvPr id="41" name="Group 40">
          <a:extLst>
            <a:ext uri="{FF2B5EF4-FFF2-40B4-BE49-F238E27FC236}">
              <a16:creationId xmlns:a16="http://schemas.microsoft.com/office/drawing/2014/main" id="{3F8A7DE4-0E0D-0FA2-3BF8-43E9B33B0923}"/>
            </a:ext>
          </a:extLst>
        </xdr:cNvPr>
        <xdr:cNvGrpSpPr/>
      </xdr:nvGrpSpPr>
      <xdr:grpSpPr>
        <a:xfrm>
          <a:off x="73142721" y="0"/>
          <a:ext cx="15093570" cy="5816600"/>
          <a:chOff x="64297171" y="9352353"/>
          <a:chExt cx="15093570" cy="6013070"/>
        </a:xfrm>
        <a:solidFill>
          <a:srgbClr val="0089A2"/>
        </a:solidFill>
      </xdr:grpSpPr>
      <xdr:pic>
        <xdr:nvPicPr>
          <xdr:cNvPr id="24" name="Picture 23">
            <a:extLst>
              <a:ext uri="{FF2B5EF4-FFF2-40B4-BE49-F238E27FC236}">
                <a16:creationId xmlns:a16="http://schemas.microsoft.com/office/drawing/2014/main" id="{59F49CF2-3507-AA5A-2F1B-3A259F4DC22B}"/>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64297171" y="9352353"/>
            <a:ext cx="7720445" cy="6005945"/>
          </a:xfrm>
          <a:prstGeom prst="rect">
            <a:avLst/>
          </a:prstGeom>
          <a:grpFill/>
        </xdr:spPr>
      </xdr:pic>
      <xdr:pic>
        <xdr:nvPicPr>
          <xdr:cNvPr id="26" name="Picture 25">
            <a:extLst>
              <a:ext uri="{FF2B5EF4-FFF2-40B4-BE49-F238E27FC236}">
                <a16:creationId xmlns:a16="http://schemas.microsoft.com/office/drawing/2014/main" id="{30D5B3D7-77CC-FDF9-E56C-F6E9B89E8519}"/>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71670296" y="9359478"/>
            <a:ext cx="7720445" cy="6005945"/>
          </a:xfrm>
          <a:prstGeom prst="rect">
            <a:avLst/>
          </a:prstGeom>
          <a:grpFill/>
        </xdr:spPr>
      </xdr:pic>
    </xdr:grpSp>
    <xdr:clientData/>
  </xdr:twoCellAnchor>
  <xdr:twoCellAnchor>
    <xdr:from>
      <xdr:col>51</xdr:col>
      <xdr:colOff>789196</xdr:colOff>
      <xdr:row>59</xdr:row>
      <xdr:rowOff>165453</xdr:rowOff>
    </xdr:from>
    <xdr:to>
      <xdr:col>61</xdr:col>
      <xdr:colOff>255994</xdr:colOff>
      <xdr:row>112</xdr:row>
      <xdr:rowOff>196850</xdr:rowOff>
    </xdr:to>
    <xdr:grpSp>
      <xdr:nvGrpSpPr>
        <xdr:cNvPr id="39" name="Group 38">
          <a:extLst>
            <a:ext uri="{FF2B5EF4-FFF2-40B4-BE49-F238E27FC236}">
              <a16:creationId xmlns:a16="http://schemas.microsoft.com/office/drawing/2014/main" id="{E6050108-BEE0-98FA-ECCA-34386D74D9B3}"/>
            </a:ext>
          </a:extLst>
        </xdr:cNvPr>
        <xdr:cNvGrpSpPr/>
      </xdr:nvGrpSpPr>
      <xdr:grpSpPr>
        <a:xfrm>
          <a:off x="46686996" y="19266253"/>
          <a:ext cx="7721798" cy="10800997"/>
          <a:chOff x="55262671" y="6890103"/>
          <a:chExt cx="7721798" cy="10969272"/>
        </a:xfrm>
      </xdr:grpSpPr>
      <xdr:pic>
        <xdr:nvPicPr>
          <xdr:cNvPr id="28" name="Picture 27">
            <a:extLst>
              <a:ext uri="{FF2B5EF4-FFF2-40B4-BE49-F238E27FC236}">
                <a16:creationId xmlns:a16="http://schemas.microsoft.com/office/drawing/2014/main" id="{2D207D17-035A-26BD-7905-780CBC3FE882}"/>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55262671" y="6890103"/>
            <a:ext cx="7714673" cy="10058400"/>
          </a:xfrm>
          <a:prstGeom prst="rect">
            <a:avLst/>
          </a:prstGeom>
          <a:ln>
            <a:solidFill>
              <a:srgbClr val="0089A2"/>
            </a:solidFill>
          </a:ln>
        </xdr:spPr>
      </xdr:pic>
      <xdr:pic>
        <xdr:nvPicPr>
          <xdr:cNvPr id="30" name="Picture 29">
            <a:extLst>
              <a:ext uri="{FF2B5EF4-FFF2-40B4-BE49-F238E27FC236}">
                <a16:creationId xmlns:a16="http://schemas.microsoft.com/office/drawing/2014/main" id="{3687A9F7-FB60-9E19-966E-AC0B2026F2F8}"/>
              </a:ext>
            </a:extLst>
          </xdr:cNvPr>
          <xdr:cNvPicPr>
            <a:picLocks noChangeAspect="1"/>
          </xdr:cNvPicPr>
        </xdr:nvPicPr>
        <xdr:blipFill rotWithShape="1">
          <a:blip xmlns:r="http://schemas.openxmlformats.org/officeDocument/2006/relationships" r:embed="rId14">
            <a:extLst>
              <a:ext uri="{28A0092B-C50C-407E-A947-70E740481C1C}">
                <a14:useLocalDpi xmlns:a14="http://schemas.microsoft.com/office/drawing/2010/main" val="0"/>
              </a:ext>
            </a:extLst>
          </a:blip>
          <a:srcRect t="4345" b="69929"/>
          <a:stretch/>
        </xdr:blipFill>
        <xdr:spPr>
          <a:xfrm>
            <a:off x="55269796" y="15271750"/>
            <a:ext cx="7714673" cy="2587625"/>
          </a:xfrm>
          <a:prstGeom prst="rect">
            <a:avLst/>
          </a:prstGeom>
          <a:ln>
            <a:solidFill>
              <a:srgbClr val="0089A2"/>
            </a:solidFill>
          </a:ln>
        </xdr:spPr>
      </xdr:pic>
    </xdr:grpSp>
    <xdr:clientData/>
  </xdr:twoCellAnchor>
  <xdr:twoCellAnchor editAs="oneCell">
    <xdr:from>
      <xdr:col>67</xdr:col>
      <xdr:colOff>67713</xdr:colOff>
      <xdr:row>12</xdr:row>
      <xdr:rowOff>244475</xdr:rowOff>
    </xdr:from>
    <xdr:to>
      <xdr:col>76</xdr:col>
      <xdr:colOff>358658</xdr:colOff>
      <xdr:row>42</xdr:row>
      <xdr:rowOff>142469</xdr:rowOff>
    </xdr:to>
    <xdr:pic>
      <xdr:nvPicPr>
        <xdr:cNvPr id="32" name="Picture 31">
          <a:extLst>
            <a:ext uri="{FF2B5EF4-FFF2-40B4-BE49-F238E27FC236}">
              <a16:creationId xmlns:a16="http://schemas.microsoft.com/office/drawing/2014/main" id="{A5643EE0-FC9D-1D34-7269-A21EF5FA7D2D}"/>
            </a:ext>
          </a:extLst>
        </xdr:cNvPr>
        <xdr:cNvPicPr>
          <a:picLocks noChangeAspect="1"/>
        </xdr:cNvPicPr>
      </xdr:nvPicPr>
      <xdr:blipFill rotWithShape="1">
        <a:blip xmlns:r="http://schemas.openxmlformats.org/officeDocument/2006/relationships" r:embed="rId15">
          <a:extLst>
            <a:ext uri="{28A0092B-C50C-407E-A947-70E740481C1C}">
              <a14:useLocalDpi xmlns:a14="http://schemas.microsoft.com/office/drawing/2010/main" val="0"/>
            </a:ext>
          </a:extLst>
        </a:blip>
        <a:srcRect t="5909"/>
        <a:stretch/>
      </xdr:blipFill>
      <xdr:spPr>
        <a:xfrm>
          <a:off x="59173513" y="6442075"/>
          <a:ext cx="7720445" cy="9346794"/>
        </a:xfrm>
        <a:prstGeom prst="rect">
          <a:avLst/>
        </a:prstGeom>
        <a:ln>
          <a:solidFill>
            <a:srgbClr val="0089A2"/>
          </a:solidFill>
        </a:ln>
      </xdr:spPr>
    </xdr:pic>
    <xdr:clientData/>
  </xdr:twoCellAnchor>
  <xdr:twoCellAnchor>
    <xdr:from>
      <xdr:col>62</xdr:col>
      <xdr:colOff>636522</xdr:colOff>
      <xdr:row>0</xdr:row>
      <xdr:rowOff>0</xdr:rowOff>
    </xdr:from>
    <xdr:to>
      <xdr:col>81</xdr:col>
      <xdr:colOff>666749</xdr:colOff>
      <xdr:row>12</xdr:row>
      <xdr:rowOff>76200</xdr:rowOff>
    </xdr:to>
    <xdr:grpSp>
      <xdr:nvGrpSpPr>
        <xdr:cNvPr id="40" name="Group 39">
          <a:extLst>
            <a:ext uri="{FF2B5EF4-FFF2-40B4-BE49-F238E27FC236}">
              <a16:creationId xmlns:a16="http://schemas.microsoft.com/office/drawing/2014/main" id="{463B4D4E-30F5-1662-97D0-26CDB3AF23F0}"/>
            </a:ext>
          </a:extLst>
        </xdr:cNvPr>
        <xdr:cNvGrpSpPr/>
      </xdr:nvGrpSpPr>
      <xdr:grpSpPr>
        <a:xfrm>
          <a:off x="55614822" y="0"/>
          <a:ext cx="15714727" cy="6273800"/>
          <a:chOff x="55611648" y="1632227"/>
          <a:chExt cx="15238584" cy="6030571"/>
        </a:xfrm>
        <a:solidFill>
          <a:srgbClr val="0089A2"/>
        </a:solidFill>
      </xdr:grpSpPr>
      <xdr:pic>
        <xdr:nvPicPr>
          <xdr:cNvPr id="34" name="Picture 33">
            <a:extLst>
              <a:ext uri="{FF2B5EF4-FFF2-40B4-BE49-F238E27FC236}">
                <a16:creationId xmlns:a16="http://schemas.microsoft.com/office/drawing/2014/main" id="{E3981316-68F4-CD9D-DB3D-C689B6021A19}"/>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5611648" y="1656853"/>
            <a:ext cx="7720446" cy="6005945"/>
          </a:xfrm>
          <a:prstGeom prst="rect">
            <a:avLst/>
          </a:prstGeom>
          <a:grpFill/>
          <a:ln>
            <a:noFill/>
          </a:ln>
        </xdr:spPr>
      </xdr:pic>
      <xdr:pic>
        <xdr:nvPicPr>
          <xdr:cNvPr id="36" name="Picture 35">
            <a:extLst>
              <a:ext uri="{FF2B5EF4-FFF2-40B4-BE49-F238E27FC236}">
                <a16:creationId xmlns:a16="http://schemas.microsoft.com/office/drawing/2014/main" id="{C60F308A-55DF-B2A0-B0CF-A186DF26DC26}"/>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3127648" y="1632227"/>
            <a:ext cx="7722584" cy="6007608"/>
          </a:xfrm>
          <a:prstGeom prst="rect">
            <a:avLst/>
          </a:prstGeom>
          <a:grpFill/>
          <a:ln>
            <a:noFill/>
          </a:ln>
        </xdr:spPr>
      </xdr:pic>
    </xdr:grpSp>
    <xdr:clientData/>
  </xdr:twoCellAnchor>
  <xdr:twoCellAnchor editAs="oneCell">
    <xdr:from>
      <xdr:col>52</xdr:col>
      <xdr:colOff>23278</xdr:colOff>
      <xdr:row>15</xdr:row>
      <xdr:rowOff>317500</xdr:rowOff>
    </xdr:from>
    <xdr:to>
      <xdr:col>61</xdr:col>
      <xdr:colOff>314224</xdr:colOff>
      <xdr:row>57</xdr:row>
      <xdr:rowOff>41564</xdr:rowOff>
    </xdr:to>
    <xdr:pic>
      <xdr:nvPicPr>
        <xdr:cNvPr id="38" name="Picture 37">
          <a:extLst>
            <a:ext uri="{FF2B5EF4-FFF2-40B4-BE49-F238E27FC236}">
              <a16:creationId xmlns:a16="http://schemas.microsoft.com/office/drawing/2014/main" id="{B881940E-B8C4-0DCE-7D9C-BA6793063415}"/>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46746578" y="8801100"/>
          <a:ext cx="7720446" cy="9934864"/>
        </a:xfrm>
        <a:prstGeom prst="rect">
          <a:avLst/>
        </a:prstGeom>
        <a:ln>
          <a:solidFill>
            <a:srgbClr val="0089A2"/>
          </a:solidFill>
        </a:ln>
      </xdr:spPr>
    </xdr:pic>
    <xdr:clientData/>
  </xdr:twoCellAnchor>
  <xdr:twoCellAnchor>
    <xdr:from>
      <xdr:col>1</xdr:col>
      <xdr:colOff>15875</xdr:colOff>
      <xdr:row>8</xdr:row>
      <xdr:rowOff>180975</xdr:rowOff>
    </xdr:from>
    <xdr:to>
      <xdr:col>2</xdr:col>
      <xdr:colOff>765175</xdr:colOff>
      <xdr:row>8</xdr:row>
      <xdr:rowOff>650875</xdr:rowOff>
    </xdr:to>
    <xdr:sp macro="" textlink="">
      <xdr:nvSpPr>
        <xdr:cNvPr id="43" name="Rounded Rectangle 42">
          <a:hlinkClick xmlns:r="http://schemas.openxmlformats.org/officeDocument/2006/relationships" r:id="rId19"/>
          <a:extLst>
            <a:ext uri="{FF2B5EF4-FFF2-40B4-BE49-F238E27FC236}">
              <a16:creationId xmlns:a16="http://schemas.microsoft.com/office/drawing/2014/main" id="{D0D027B9-39F8-2A4C-9358-010BAAAB3DB6}"/>
            </a:ext>
          </a:extLst>
        </xdr:cNvPr>
        <xdr:cNvSpPr/>
      </xdr:nvSpPr>
      <xdr:spPr>
        <a:xfrm>
          <a:off x="3813175" y="3330575"/>
          <a:ext cx="2400300" cy="469900"/>
        </a:xfrm>
        <a:prstGeom prst="roundRect">
          <a:avLst/>
        </a:prstGeom>
        <a:solidFill>
          <a:srgbClr val="0089A2"/>
        </a:solidFill>
        <a:scene3d>
          <a:camera prst="orthographicFront"/>
          <a:lightRig rig="threePt" dir="t"/>
        </a:scene3d>
        <a:sp3d extrusionH="76200" contourW="12700">
          <a:bevelT w="101600" prst="riblet"/>
          <a:extrusionClr>
            <a:schemeClr val="accent5">
              <a:lumMod val="20000"/>
              <a:lumOff val="80000"/>
            </a:schemeClr>
          </a:extrusionClr>
          <a:contourClr>
            <a:schemeClr val="accent5">
              <a:lumMod val="20000"/>
              <a:lumOff val="80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a:t>Click to view narrative</a:t>
          </a:r>
          <a:r>
            <a:rPr lang="en-US" sz="1400" baseline="0"/>
            <a:t> information</a:t>
          </a:r>
          <a:endParaRPr lang="en-US" sz="1400"/>
        </a:p>
      </xdr:txBody>
    </xdr:sp>
    <xdr:clientData/>
  </xdr:twoCellAnchor>
  <xdr:twoCellAnchor>
    <xdr:from>
      <xdr:col>1</xdr:col>
      <xdr:colOff>12700</xdr:colOff>
      <xdr:row>9</xdr:row>
      <xdr:rowOff>165100</xdr:rowOff>
    </xdr:from>
    <xdr:to>
      <xdr:col>2</xdr:col>
      <xdr:colOff>762000</xdr:colOff>
      <xdr:row>9</xdr:row>
      <xdr:rowOff>635000</xdr:rowOff>
    </xdr:to>
    <xdr:sp macro="" textlink="">
      <xdr:nvSpPr>
        <xdr:cNvPr id="44" name="Rounded Rectangle 43">
          <a:hlinkClick xmlns:r="http://schemas.openxmlformats.org/officeDocument/2006/relationships" r:id="rId20"/>
          <a:extLst>
            <a:ext uri="{FF2B5EF4-FFF2-40B4-BE49-F238E27FC236}">
              <a16:creationId xmlns:a16="http://schemas.microsoft.com/office/drawing/2014/main" id="{61AD724F-9A9D-AE4C-9C19-75948A8FA1C9}"/>
            </a:ext>
          </a:extLst>
        </xdr:cNvPr>
        <xdr:cNvSpPr/>
      </xdr:nvSpPr>
      <xdr:spPr>
        <a:xfrm>
          <a:off x="3810000" y="4838700"/>
          <a:ext cx="2400300" cy="469900"/>
        </a:xfrm>
        <a:prstGeom prst="roundRect">
          <a:avLst/>
        </a:prstGeom>
        <a:solidFill>
          <a:srgbClr val="0089A2"/>
        </a:solidFill>
        <a:scene3d>
          <a:camera prst="orthographicFront"/>
          <a:lightRig rig="threePt" dir="t"/>
        </a:scene3d>
        <a:sp3d extrusionH="76200" contourW="12700">
          <a:bevelT w="101600" prst="riblet"/>
          <a:extrusionClr>
            <a:schemeClr val="accent5">
              <a:lumMod val="20000"/>
              <a:lumOff val="80000"/>
            </a:schemeClr>
          </a:extrusionClr>
          <a:contourClr>
            <a:schemeClr val="accent5">
              <a:lumMod val="20000"/>
              <a:lumOff val="80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a:t>Click to view narrative</a:t>
          </a:r>
          <a:r>
            <a:rPr lang="en-US" sz="1400" baseline="0"/>
            <a:t> information</a:t>
          </a:r>
          <a:endParaRPr lang="en-US" sz="1400"/>
        </a:p>
      </xdr:txBody>
    </xdr:sp>
    <xdr:clientData/>
  </xdr:twoCellAnchor>
  <xdr:twoCellAnchor>
    <xdr:from>
      <xdr:col>1</xdr:col>
      <xdr:colOff>25400</xdr:colOff>
      <xdr:row>10</xdr:row>
      <xdr:rowOff>177800</xdr:rowOff>
    </xdr:from>
    <xdr:to>
      <xdr:col>2</xdr:col>
      <xdr:colOff>774700</xdr:colOff>
      <xdr:row>10</xdr:row>
      <xdr:rowOff>647700</xdr:rowOff>
    </xdr:to>
    <xdr:sp macro="" textlink="">
      <xdr:nvSpPr>
        <xdr:cNvPr id="45" name="Rounded Rectangle 44">
          <a:hlinkClick xmlns:r="http://schemas.openxmlformats.org/officeDocument/2006/relationships" r:id="rId21"/>
          <a:extLst>
            <a:ext uri="{FF2B5EF4-FFF2-40B4-BE49-F238E27FC236}">
              <a16:creationId xmlns:a16="http://schemas.microsoft.com/office/drawing/2014/main" id="{2B483D63-1252-724C-9FFF-D5739F52F443}"/>
            </a:ext>
          </a:extLst>
        </xdr:cNvPr>
        <xdr:cNvSpPr/>
      </xdr:nvSpPr>
      <xdr:spPr>
        <a:xfrm>
          <a:off x="3822700" y="5613400"/>
          <a:ext cx="2400300" cy="469900"/>
        </a:xfrm>
        <a:prstGeom prst="roundRect">
          <a:avLst/>
        </a:prstGeom>
        <a:solidFill>
          <a:srgbClr val="0089A2"/>
        </a:solidFill>
        <a:scene3d>
          <a:camera prst="orthographicFront"/>
          <a:lightRig rig="threePt" dir="t"/>
        </a:scene3d>
        <a:sp3d extrusionH="76200" contourW="12700">
          <a:bevelT w="101600" prst="riblet"/>
          <a:extrusionClr>
            <a:schemeClr val="accent5">
              <a:lumMod val="20000"/>
              <a:lumOff val="80000"/>
            </a:schemeClr>
          </a:extrusionClr>
          <a:contourClr>
            <a:schemeClr val="accent5">
              <a:lumMod val="20000"/>
              <a:lumOff val="80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a:t>Click to view narrative</a:t>
          </a:r>
          <a:r>
            <a:rPr lang="en-US" sz="1400" baseline="0"/>
            <a:t> information</a:t>
          </a:r>
          <a:endParaRPr lang="en-US" sz="1400"/>
        </a:p>
      </xdr:txBody>
    </xdr:sp>
    <xdr:clientData/>
  </xdr:twoCellAnchor>
  <xdr:twoCellAnchor>
    <xdr:from>
      <xdr:col>1</xdr:col>
      <xdr:colOff>12700</xdr:colOff>
      <xdr:row>11</xdr:row>
      <xdr:rowOff>177800</xdr:rowOff>
    </xdr:from>
    <xdr:to>
      <xdr:col>2</xdr:col>
      <xdr:colOff>762000</xdr:colOff>
      <xdr:row>11</xdr:row>
      <xdr:rowOff>647700</xdr:rowOff>
    </xdr:to>
    <xdr:sp macro="" textlink="">
      <xdr:nvSpPr>
        <xdr:cNvPr id="46" name="Rounded Rectangle 45">
          <a:hlinkClick xmlns:r="http://schemas.openxmlformats.org/officeDocument/2006/relationships" r:id="rId22"/>
          <a:extLst>
            <a:ext uri="{FF2B5EF4-FFF2-40B4-BE49-F238E27FC236}">
              <a16:creationId xmlns:a16="http://schemas.microsoft.com/office/drawing/2014/main" id="{47B866A1-AE30-1E4E-8D4D-B03D2E0D2F15}"/>
            </a:ext>
          </a:extLst>
        </xdr:cNvPr>
        <xdr:cNvSpPr/>
      </xdr:nvSpPr>
      <xdr:spPr>
        <a:xfrm>
          <a:off x="3810000" y="6375400"/>
          <a:ext cx="2400300" cy="469900"/>
        </a:xfrm>
        <a:prstGeom prst="roundRect">
          <a:avLst/>
        </a:prstGeom>
        <a:solidFill>
          <a:srgbClr val="0089A2"/>
        </a:solidFill>
        <a:scene3d>
          <a:camera prst="orthographicFront"/>
          <a:lightRig rig="threePt" dir="t"/>
        </a:scene3d>
        <a:sp3d extrusionH="76200" contourW="12700">
          <a:bevelT w="101600" prst="riblet"/>
          <a:extrusionClr>
            <a:schemeClr val="accent5">
              <a:lumMod val="20000"/>
              <a:lumOff val="80000"/>
            </a:schemeClr>
          </a:extrusionClr>
          <a:contourClr>
            <a:schemeClr val="accent5">
              <a:lumMod val="20000"/>
              <a:lumOff val="80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a:t>Click to view narrative</a:t>
          </a:r>
          <a:r>
            <a:rPr lang="en-US" sz="1400" baseline="0"/>
            <a:t> information</a:t>
          </a:r>
          <a:endParaRPr lang="en-US" sz="1400"/>
        </a:p>
      </xdr:txBody>
    </xdr:sp>
    <xdr:clientData/>
  </xdr:twoCellAnchor>
  <xdr:twoCellAnchor>
    <xdr:from>
      <xdr:col>1</xdr:col>
      <xdr:colOff>25400</xdr:colOff>
      <xdr:row>12</xdr:row>
      <xdr:rowOff>190500</xdr:rowOff>
    </xdr:from>
    <xdr:to>
      <xdr:col>2</xdr:col>
      <xdr:colOff>774700</xdr:colOff>
      <xdr:row>12</xdr:row>
      <xdr:rowOff>660400</xdr:rowOff>
    </xdr:to>
    <xdr:sp macro="" textlink="">
      <xdr:nvSpPr>
        <xdr:cNvPr id="47" name="Rounded Rectangle 46">
          <a:hlinkClick xmlns:r="http://schemas.openxmlformats.org/officeDocument/2006/relationships" r:id="rId23"/>
          <a:extLst>
            <a:ext uri="{FF2B5EF4-FFF2-40B4-BE49-F238E27FC236}">
              <a16:creationId xmlns:a16="http://schemas.microsoft.com/office/drawing/2014/main" id="{C8734E00-6E03-3545-B764-CCA8C9BF6FF7}"/>
            </a:ext>
          </a:extLst>
        </xdr:cNvPr>
        <xdr:cNvSpPr/>
      </xdr:nvSpPr>
      <xdr:spPr>
        <a:xfrm>
          <a:off x="3822700" y="7150100"/>
          <a:ext cx="2400300" cy="469900"/>
        </a:xfrm>
        <a:prstGeom prst="roundRect">
          <a:avLst/>
        </a:prstGeom>
        <a:solidFill>
          <a:srgbClr val="0089A2"/>
        </a:solidFill>
        <a:scene3d>
          <a:camera prst="orthographicFront"/>
          <a:lightRig rig="threePt" dir="t"/>
        </a:scene3d>
        <a:sp3d extrusionH="76200" contourW="12700">
          <a:bevelT w="101600" prst="riblet"/>
          <a:extrusionClr>
            <a:schemeClr val="accent5">
              <a:lumMod val="20000"/>
              <a:lumOff val="80000"/>
            </a:schemeClr>
          </a:extrusionClr>
          <a:contourClr>
            <a:schemeClr val="accent5">
              <a:lumMod val="20000"/>
              <a:lumOff val="80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a:t>Click to view narrative</a:t>
          </a:r>
          <a:r>
            <a:rPr lang="en-US" sz="1400" baseline="0"/>
            <a:t> information</a:t>
          </a:r>
          <a:endParaRPr lang="en-US" sz="1400"/>
        </a:p>
      </xdr:txBody>
    </xdr:sp>
    <xdr:clientData/>
  </xdr:twoCellAnchor>
  <xdr:twoCellAnchor>
    <xdr:from>
      <xdr:col>1</xdr:col>
      <xdr:colOff>25400</xdr:colOff>
      <xdr:row>13</xdr:row>
      <xdr:rowOff>177800</xdr:rowOff>
    </xdr:from>
    <xdr:to>
      <xdr:col>2</xdr:col>
      <xdr:colOff>774700</xdr:colOff>
      <xdr:row>13</xdr:row>
      <xdr:rowOff>647700</xdr:rowOff>
    </xdr:to>
    <xdr:sp macro="" textlink="">
      <xdr:nvSpPr>
        <xdr:cNvPr id="48" name="Rounded Rectangle 47">
          <a:hlinkClick xmlns:r="http://schemas.openxmlformats.org/officeDocument/2006/relationships" r:id="rId24"/>
          <a:extLst>
            <a:ext uri="{FF2B5EF4-FFF2-40B4-BE49-F238E27FC236}">
              <a16:creationId xmlns:a16="http://schemas.microsoft.com/office/drawing/2014/main" id="{6E1384E9-0E0B-C640-B087-7C0E9A9EA217}"/>
            </a:ext>
          </a:extLst>
        </xdr:cNvPr>
        <xdr:cNvSpPr/>
      </xdr:nvSpPr>
      <xdr:spPr>
        <a:xfrm>
          <a:off x="3822700" y="7899400"/>
          <a:ext cx="2400300" cy="469900"/>
        </a:xfrm>
        <a:prstGeom prst="roundRect">
          <a:avLst/>
        </a:prstGeom>
        <a:solidFill>
          <a:srgbClr val="0089A2"/>
        </a:solidFill>
        <a:scene3d>
          <a:camera prst="orthographicFront"/>
          <a:lightRig rig="threePt" dir="t"/>
        </a:scene3d>
        <a:sp3d extrusionH="76200" contourW="12700">
          <a:bevelT w="101600" prst="riblet"/>
          <a:extrusionClr>
            <a:schemeClr val="accent5">
              <a:lumMod val="20000"/>
              <a:lumOff val="80000"/>
            </a:schemeClr>
          </a:extrusionClr>
          <a:contourClr>
            <a:schemeClr val="accent5">
              <a:lumMod val="20000"/>
              <a:lumOff val="80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a:t>Click to view narrative</a:t>
          </a:r>
          <a:r>
            <a:rPr lang="en-US" sz="1400" baseline="0"/>
            <a:t> information</a:t>
          </a:r>
          <a:endParaRPr lang="en-US" sz="1400"/>
        </a:p>
      </xdr:txBody>
    </xdr:sp>
    <xdr:clientData/>
  </xdr:twoCellAnchor>
  <xdr:twoCellAnchor>
    <xdr:from>
      <xdr:col>1</xdr:col>
      <xdr:colOff>12700</xdr:colOff>
      <xdr:row>14</xdr:row>
      <xdr:rowOff>152400</xdr:rowOff>
    </xdr:from>
    <xdr:to>
      <xdr:col>2</xdr:col>
      <xdr:colOff>762000</xdr:colOff>
      <xdr:row>14</xdr:row>
      <xdr:rowOff>622300</xdr:rowOff>
    </xdr:to>
    <xdr:sp macro="" textlink="">
      <xdr:nvSpPr>
        <xdr:cNvPr id="49" name="Rounded Rectangle 48">
          <a:hlinkClick xmlns:r="http://schemas.openxmlformats.org/officeDocument/2006/relationships" r:id="rId25"/>
          <a:extLst>
            <a:ext uri="{FF2B5EF4-FFF2-40B4-BE49-F238E27FC236}">
              <a16:creationId xmlns:a16="http://schemas.microsoft.com/office/drawing/2014/main" id="{2170D1C5-8A91-A544-ADED-5A83AECDFDBA}"/>
            </a:ext>
          </a:extLst>
        </xdr:cNvPr>
        <xdr:cNvSpPr/>
      </xdr:nvSpPr>
      <xdr:spPr>
        <a:xfrm>
          <a:off x="3810000" y="8636000"/>
          <a:ext cx="2400300" cy="469900"/>
        </a:xfrm>
        <a:prstGeom prst="roundRect">
          <a:avLst/>
        </a:prstGeom>
        <a:solidFill>
          <a:srgbClr val="0089A2"/>
        </a:solidFill>
        <a:scene3d>
          <a:camera prst="orthographicFront"/>
          <a:lightRig rig="threePt" dir="t"/>
        </a:scene3d>
        <a:sp3d extrusionH="76200" contourW="12700">
          <a:bevelT w="101600" prst="riblet"/>
          <a:extrusionClr>
            <a:schemeClr val="accent5">
              <a:lumMod val="20000"/>
              <a:lumOff val="80000"/>
            </a:schemeClr>
          </a:extrusionClr>
          <a:contourClr>
            <a:schemeClr val="accent5">
              <a:lumMod val="20000"/>
              <a:lumOff val="80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a:t>Click to view narrative</a:t>
          </a:r>
          <a:r>
            <a:rPr lang="en-US" sz="1400" baseline="0"/>
            <a:t> information</a:t>
          </a:r>
          <a:endParaRPr lang="en-US" sz="1400"/>
        </a:p>
      </xdr:txBody>
    </xdr:sp>
    <xdr:clientData/>
  </xdr:twoCellAnchor>
  <xdr:twoCellAnchor>
    <xdr:from>
      <xdr:col>1</xdr:col>
      <xdr:colOff>25400</xdr:colOff>
      <xdr:row>15</xdr:row>
      <xdr:rowOff>177800</xdr:rowOff>
    </xdr:from>
    <xdr:to>
      <xdr:col>2</xdr:col>
      <xdr:colOff>774700</xdr:colOff>
      <xdr:row>15</xdr:row>
      <xdr:rowOff>647700</xdr:rowOff>
    </xdr:to>
    <xdr:sp macro="" textlink="">
      <xdr:nvSpPr>
        <xdr:cNvPr id="50" name="Rounded Rectangle 49">
          <a:hlinkClick xmlns:r="http://schemas.openxmlformats.org/officeDocument/2006/relationships" r:id="rId26"/>
          <a:extLst>
            <a:ext uri="{FF2B5EF4-FFF2-40B4-BE49-F238E27FC236}">
              <a16:creationId xmlns:a16="http://schemas.microsoft.com/office/drawing/2014/main" id="{095C7D03-018F-084A-9C07-86BA5F341FC2}"/>
            </a:ext>
          </a:extLst>
        </xdr:cNvPr>
        <xdr:cNvSpPr/>
      </xdr:nvSpPr>
      <xdr:spPr>
        <a:xfrm>
          <a:off x="3822700" y="9423400"/>
          <a:ext cx="2400300" cy="469900"/>
        </a:xfrm>
        <a:prstGeom prst="roundRect">
          <a:avLst/>
        </a:prstGeom>
        <a:solidFill>
          <a:srgbClr val="0089A2"/>
        </a:solidFill>
        <a:scene3d>
          <a:camera prst="orthographicFront"/>
          <a:lightRig rig="threePt" dir="t"/>
        </a:scene3d>
        <a:sp3d extrusionH="76200" contourW="12700">
          <a:bevelT w="101600" prst="riblet"/>
          <a:extrusionClr>
            <a:schemeClr val="accent5">
              <a:lumMod val="20000"/>
              <a:lumOff val="80000"/>
            </a:schemeClr>
          </a:extrusionClr>
          <a:contourClr>
            <a:schemeClr val="accent5">
              <a:lumMod val="20000"/>
              <a:lumOff val="80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a:t>Click to view narrative</a:t>
          </a:r>
          <a:r>
            <a:rPr lang="en-US" sz="1400" baseline="0"/>
            <a:t> information</a:t>
          </a:r>
          <a:endParaRPr lang="en-US" sz="1400"/>
        </a:p>
      </xdr:txBody>
    </xdr:sp>
    <xdr:clientData/>
  </xdr:twoCellAnchor>
  <xdr:twoCellAnchor>
    <xdr:from>
      <xdr:col>1</xdr:col>
      <xdr:colOff>12700</xdr:colOff>
      <xdr:row>16</xdr:row>
      <xdr:rowOff>190500</xdr:rowOff>
    </xdr:from>
    <xdr:to>
      <xdr:col>2</xdr:col>
      <xdr:colOff>762000</xdr:colOff>
      <xdr:row>16</xdr:row>
      <xdr:rowOff>660400</xdr:rowOff>
    </xdr:to>
    <xdr:sp macro="" textlink="">
      <xdr:nvSpPr>
        <xdr:cNvPr id="51" name="Rounded Rectangle 50">
          <a:hlinkClick xmlns:r="http://schemas.openxmlformats.org/officeDocument/2006/relationships" r:id="rId27"/>
          <a:extLst>
            <a:ext uri="{FF2B5EF4-FFF2-40B4-BE49-F238E27FC236}">
              <a16:creationId xmlns:a16="http://schemas.microsoft.com/office/drawing/2014/main" id="{C8BCCE68-2153-AE4A-9395-AA0F7377F2C2}"/>
            </a:ext>
          </a:extLst>
        </xdr:cNvPr>
        <xdr:cNvSpPr/>
      </xdr:nvSpPr>
      <xdr:spPr>
        <a:xfrm>
          <a:off x="3810000" y="10198100"/>
          <a:ext cx="2400300" cy="469900"/>
        </a:xfrm>
        <a:prstGeom prst="roundRect">
          <a:avLst/>
        </a:prstGeom>
        <a:solidFill>
          <a:srgbClr val="0089A2"/>
        </a:solidFill>
        <a:scene3d>
          <a:camera prst="orthographicFront"/>
          <a:lightRig rig="threePt" dir="t"/>
        </a:scene3d>
        <a:sp3d extrusionH="76200" contourW="12700">
          <a:bevelT w="101600" prst="riblet"/>
          <a:extrusionClr>
            <a:schemeClr val="accent5">
              <a:lumMod val="20000"/>
              <a:lumOff val="80000"/>
            </a:schemeClr>
          </a:extrusionClr>
          <a:contourClr>
            <a:schemeClr val="accent5">
              <a:lumMod val="20000"/>
              <a:lumOff val="80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a:t>Click to view narrative</a:t>
          </a:r>
          <a:r>
            <a:rPr lang="en-US" sz="1400" baseline="0"/>
            <a:t> information</a:t>
          </a:r>
          <a:endParaRPr lang="en-US" sz="1400"/>
        </a:p>
      </xdr:txBody>
    </xdr:sp>
    <xdr:clientData/>
  </xdr:twoCellAnchor>
  <xdr:twoCellAnchor>
    <xdr:from>
      <xdr:col>1</xdr:col>
      <xdr:colOff>12700</xdr:colOff>
      <xdr:row>17</xdr:row>
      <xdr:rowOff>152400</xdr:rowOff>
    </xdr:from>
    <xdr:to>
      <xdr:col>2</xdr:col>
      <xdr:colOff>762000</xdr:colOff>
      <xdr:row>17</xdr:row>
      <xdr:rowOff>622300</xdr:rowOff>
    </xdr:to>
    <xdr:sp macro="" textlink="">
      <xdr:nvSpPr>
        <xdr:cNvPr id="52" name="Rounded Rectangle 51">
          <a:hlinkClick xmlns:r="http://schemas.openxmlformats.org/officeDocument/2006/relationships" r:id="rId27"/>
          <a:extLst>
            <a:ext uri="{FF2B5EF4-FFF2-40B4-BE49-F238E27FC236}">
              <a16:creationId xmlns:a16="http://schemas.microsoft.com/office/drawing/2014/main" id="{83004DCF-9382-6545-A8E3-D4F06A33CECE}"/>
            </a:ext>
          </a:extLst>
        </xdr:cNvPr>
        <xdr:cNvSpPr/>
      </xdr:nvSpPr>
      <xdr:spPr>
        <a:xfrm>
          <a:off x="3810000" y="10922000"/>
          <a:ext cx="2400300" cy="469900"/>
        </a:xfrm>
        <a:prstGeom prst="roundRect">
          <a:avLst/>
        </a:prstGeom>
        <a:solidFill>
          <a:srgbClr val="0089A2"/>
        </a:solidFill>
        <a:scene3d>
          <a:camera prst="orthographicFront"/>
          <a:lightRig rig="threePt" dir="t"/>
        </a:scene3d>
        <a:sp3d extrusionH="76200" contourW="12700">
          <a:bevelT w="101600" prst="riblet"/>
          <a:extrusionClr>
            <a:schemeClr val="accent5">
              <a:lumMod val="20000"/>
              <a:lumOff val="80000"/>
            </a:schemeClr>
          </a:extrusionClr>
          <a:contourClr>
            <a:schemeClr val="accent5">
              <a:lumMod val="20000"/>
              <a:lumOff val="80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a:t>Click to view narrative</a:t>
          </a:r>
          <a:r>
            <a:rPr lang="en-US" sz="1400" baseline="0"/>
            <a:t> information</a:t>
          </a:r>
          <a:endParaRPr lang="en-US"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114300</xdr:colOff>
      <xdr:row>0</xdr:row>
      <xdr:rowOff>76200</xdr:rowOff>
    </xdr:from>
    <xdr:to>
      <xdr:col>26</xdr:col>
      <xdr:colOff>215900</xdr:colOff>
      <xdr:row>2</xdr:row>
      <xdr:rowOff>165100</xdr:rowOff>
    </xdr:to>
    <xdr:sp macro="" textlink="">
      <xdr:nvSpPr>
        <xdr:cNvPr id="4" name="Rounded Rectangle 3">
          <a:extLst>
            <a:ext uri="{FF2B5EF4-FFF2-40B4-BE49-F238E27FC236}">
              <a16:creationId xmlns:a16="http://schemas.microsoft.com/office/drawing/2014/main" id="{F0AA57C1-0F70-1517-4D61-ACF19ADA8745}"/>
            </a:ext>
          </a:extLst>
        </xdr:cNvPr>
        <xdr:cNvSpPr/>
      </xdr:nvSpPr>
      <xdr:spPr>
        <a:xfrm>
          <a:off x="114300" y="76200"/>
          <a:ext cx="21564600" cy="495300"/>
        </a:xfrm>
        <a:prstGeom prst="roundRect">
          <a:avLst/>
        </a:prstGeom>
        <a:solidFill>
          <a:srgbClr val="0089A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bg1"/>
              </a:solidFill>
            </a:rPr>
            <a:t>The 2019-2022</a:t>
          </a:r>
          <a:r>
            <a:rPr lang="en-US" sz="2000" b="1" baseline="0">
              <a:solidFill>
                <a:schemeClr val="bg1"/>
              </a:solidFill>
            </a:rPr>
            <a:t> </a:t>
          </a:r>
          <a:r>
            <a:rPr lang="en-US" sz="2000" b="1">
              <a:solidFill>
                <a:schemeClr val="bg1"/>
              </a:solidFill>
            </a:rPr>
            <a:t>Specialized and Focused Geriatric</a:t>
          </a:r>
          <a:r>
            <a:rPr lang="en-US" sz="2000" b="1" baseline="0">
              <a:solidFill>
                <a:schemeClr val="bg1"/>
              </a:solidFill>
            </a:rPr>
            <a:t> Services Asset Inventory Dashboard</a:t>
          </a:r>
          <a:endParaRPr lang="en-US" sz="2000" b="1">
            <a:solidFill>
              <a:schemeClr val="bg1"/>
            </a:solidFill>
          </a:endParaRPr>
        </a:p>
      </xdr:txBody>
    </xdr:sp>
    <xdr:clientData/>
  </xdr:twoCellAnchor>
  <xdr:twoCellAnchor>
    <xdr:from>
      <xdr:col>9</xdr:col>
      <xdr:colOff>419100</xdr:colOff>
      <xdr:row>6</xdr:row>
      <xdr:rowOff>25400</xdr:rowOff>
    </xdr:from>
    <xdr:to>
      <xdr:col>26</xdr:col>
      <xdr:colOff>177800</xdr:colOff>
      <xdr:row>32</xdr:row>
      <xdr:rowOff>152400</xdr:rowOff>
    </xdr:to>
    <xdr:grpSp>
      <xdr:nvGrpSpPr>
        <xdr:cNvPr id="10" name="Group 9">
          <a:extLst>
            <a:ext uri="{FF2B5EF4-FFF2-40B4-BE49-F238E27FC236}">
              <a16:creationId xmlns:a16="http://schemas.microsoft.com/office/drawing/2014/main" id="{6D79E435-2DB2-620F-9F6D-F0ED2E4FFD43}"/>
            </a:ext>
          </a:extLst>
        </xdr:cNvPr>
        <xdr:cNvGrpSpPr/>
      </xdr:nvGrpSpPr>
      <xdr:grpSpPr>
        <a:xfrm>
          <a:off x="7848600" y="1282700"/>
          <a:ext cx="13792200" cy="5410200"/>
          <a:chOff x="101600" y="1041400"/>
          <a:chExt cx="12090400" cy="5410200"/>
        </a:xfrm>
      </xdr:grpSpPr>
      <xdr:sp macro="" textlink="">
        <xdr:nvSpPr>
          <xdr:cNvPr id="5" name="Rounded Rectangle 4">
            <a:extLst>
              <a:ext uri="{FF2B5EF4-FFF2-40B4-BE49-F238E27FC236}">
                <a16:creationId xmlns:a16="http://schemas.microsoft.com/office/drawing/2014/main" id="{6EEDC501-8ACD-0335-69C0-2AAADBB2958F}"/>
              </a:ext>
            </a:extLst>
          </xdr:cNvPr>
          <xdr:cNvSpPr/>
        </xdr:nvSpPr>
        <xdr:spPr>
          <a:xfrm>
            <a:off x="101600" y="1041400"/>
            <a:ext cx="12090400" cy="5410200"/>
          </a:xfrm>
          <a:prstGeom prst="roundRect">
            <a:avLst/>
          </a:prstGeom>
          <a:solidFill>
            <a:srgbClr val="DBB13B">
              <a:alpha val="50000"/>
            </a:srgbClr>
          </a:solidFill>
          <a:ln>
            <a:solidFill>
              <a:srgbClr val="DBB13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nvGrpSpPr>
          <xdr:cNvPr id="9" name="Group 8">
            <a:extLst>
              <a:ext uri="{FF2B5EF4-FFF2-40B4-BE49-F238E27FC236}">
                <a16:creationId xmlns:a16="http://schemas.microsoft.com/office/drawing/2014/main" id="{4D1FC11B-5FEE-C9BF-A883-345E0FFAF85D}"/>
              </a:ext>
            </a:extLst>
          </xdr:cNvPr>
          <xdr:cNvGrpSpPr/>
        </xdr:nvGrpSpPr>
        <xdr:grpSpPr>
          <a:xfrm>
            <a:off x="381000" y="1397000"/>
            <a:ext cx="11023600" cy="4775200"/>
            <a:chOff x="381000" y="1397000"/>
            <a:chExt cx="11023600" cy="4775200"/>
          </a:xfrm>
        </xdr:grpSpPr>
        <xdr:graphicFrame macro="">
          <xdr:nvGraphicFramePr>
            <xdr:cNvPr id="6" name="Chart 5">
              <a:extLst>
                <a:ext uri="{FF2B5EF4-FFF2-40B4-BE49-F238E27FC236}">
                  <a16:creationId xmlns:a16="http://schemas.microsoft.com/office/drawing/2014/main" id="{B2FC9942-BE41-224C-A538-B1499323E730}"/>
                </a:ext>
              </a:extLst>
            </xdr:cNvPr>
            <xdr:cNvGraphicFramePr>
              <a:graphicFrameLocks/>
            </xdr:cNvGraphicFramePr>
          </xdr:nvGraphicFramePr>
          <xdr:xfrm>
            <a:off x="2082800" y="1397000"/>
            <a:ext cx="9321800" cy="4775200"/>
          </xdr:xfrm>
          <a:graphic>
            <a:graphicData uri="http://schemas.openxmlformats.org/drawingml/2006/chart">
              <c:chart xmlns:c="http://schemas.openxmlformats.org/drawingml/2006/chart" xmlns:r="http://schemas.openxmlformats.org/officeDocument/2006/relationships" r:id="rId1"/>
            </a:graphicData>
          </a:graphic>
        </xdr:graphicFrame>
        <mc:AlternateContent xmlns:mc="http://schemas.openxmlformats.org/markup-compatibility/2006" xmlns:a14="http://schemas.microsoft.com/office/drawing/2010/main">
          <mc:Choice Requires="a14">
            <xdr:graphicFrame macro="">
              <xdr:nvGraphicFramePr>
                <xdr:cNvPr id="7" name="Fiscal 1">
                  <a:extLst>
                    <a:ext uri="{FF2B5EF4-FFF2-40B4-BE49-F238E27FC236}">
                      <a16:creationId xmlns:a16="http://schemas.microsoft.com/office/drawing/2014/main" id="{DD3DA9E0-A6D7-CF4A-95E7-53A28AC1D747}"/>
                    </a:ext>
                  </a:extLst>
                </xdr:cNvPr>
                <xdr:cNvGraphicFramePr/>
              </xdr:nvGraphicFramePr>
              <xdr:xfrm>
                <a:off x="419100" y="2120900"/>
                <a:ext cx="1384300" cy="1295400"/>
              </xdr:xfrm>
              <a:graphic>
                <a:graphicData uri="http://schemas.microsoft.com/office/drawing/2010/slicer">
                  <sle:slicer xmlns:sle="http://schemas.microsoft.com/office/drawing/2010/slicer" name="Fiscal 1"/>
                </a:graphicData>
              </a:graphic>
            </xdr:graphicFrame>
          </mc:Choice>
          <mc:Fallback xmlns="">
            <xdr:sp macro="" textlink="">
              <xdr:nvSpPr>
                <xdr:cNvPr id="0" name=""/>
                <xdr:cNvSpPr>
                  <a:spLocks noTextEdit="1"/>
                </xdr:cNvSpPr>
              </xdr:nvSpPr>
              <xdr:spPr>
                <a:xfrm>
                  <a:off x="8210790" y="2362200"/>
                  <a:ext cx="1579149" cy="12954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Health Region 1">
                  <a:extLst>
                    <a:ext uri="{FF2B5EF4-FFF2-40B4-BE49-F238E27FC236}">
                      <a16:creationId xmlns:a16="http://schemas.microsoft.com/office/drawing/2014/main" id="{8CF78458-47AE-904A-9F91-D81D38089634}"/>
                    </a:ext>
                  </a:extLst>
                </xdr:cNvPr>
                <xdr:cNvGraphicFramePr/>
              </xdr:nvGraphicFramePr>
              <xdr:xfrm>
                <a:off x="381000" y="3543300"/>
                <a:ext cx="1498600" cy="2082800"/>
              </xdr:xfrm>
              <a:graphic>
                <a:graphicData uri="http://schemas.microsoft.com/office/drawing/2010/slicer">
                  <sle:slicer xmlns:sle="http://schemas.microsoft.com/office/drawing/2010/slicer" name="Health Region 1"/>
                </a:graphicData>
              </a:graphic>
            </xdr:graphicFrame>
          </mc:Choice>
          <mc:Fallback xmlns="">
            <xdr:sp macro="" textlink="">
              <xdr:nvSpPr>
                <xdr:cNvPr id="0" name=""/>
                <xdr:cNvSpPr>
                  <a:spLocks noTextEdit="1"/>
                </xdr:cNvSpPr>
              </xdr:nvSpPr>
              <xdr:spPr>
                <a:xfrm>
                  <a:off x="8167327" y="3784600"/>
                  <a:ext cx="1709537" cy="2082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clientData/>
  </xdr:twoCellAnchor>
  <xdr:twoCellAnchor>
    <xdr:from>
      <xdr:col>0</xdr:col>
      <xdr:colOff>279400</xdr:colOff>
      <xdr:row>6</xdr:row>
      <xdr:rowOff>0</xdr:rowOff>
    </xdr:from>
    <xdr:to>
      <xdr:col>9</xdr:col>
      <xdr:colOff>38100</xdr:colOff>
      <xdr:row>54</xdr:row>
      <xdr:rowOff>114300</xdr:rowOff>
    </xdr:to>
    <xdr:sp macro="" textlink="">
      <xdr:nvSpPr>
        <xdr:cNvPr id="11" name="Rounded Rectangle 10">
          <a:extLst>
            <a:ext uri="{FF2B5EF4-FFF2-40B4-BE49-F238E27FC236}">
              <a16:creationId xmlns:a16="http://schemas.microsoft.com/office/drawing/2014/main" id="{D17C85D2-8988-2DB9-1DB3-9FD63AC4D505}"/>
            </a:ext>
          </a:extLst>
        </xdr:cNvPr>
        <xdr:cNvSpPr/>
      </xdr:nvSpPr>
      <xdr:spPr>
        <a:xfrm>
          <a:off x="279400" y="812800"/>
          <a:ext cx="7188200" cy="9867900"/>
        </a:xfrm>
        <a:prstGeom prst="roundRect">
          <a:avLst/>
        </a:prstGeom>
        <a:solidFill>
          <a:srgbClr val="184F7C">
            <a:alpha val="75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673100</xdr:colOff>
      <xdr:row>15</xdr:row>
      <xdr:rowOff>50800</xdr:rowOff>
    </xdr:from>
    <xdr:to>
      <xdr:col>8</xdr:col>
      <xdr:colOff>533400</xdr:colOff>
      <xdr:row>42</xdr:row>
      <xdr:rowOff>101600</xdr:rowOff>
    </xdr:to>
    <xdr:graphicFrame macro="">
      <xdr:nvGraphicFramePr>
        <xdr:cNvPr id="15" name="Chart 14">
          <a:extLst>
            <a:ext uri="{FF2B5EF4-FFF2-40B4-BE49-F238E27FC236}">
              <a16:creationId xmlns:a16="http://schemas.microsoft.com/office/drawing/2014/main" id="{3E51DA06-EADF-C349-AD05-E617F74887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3</xdr:col>
      <xdr:colOff>228600</xdr:colOff>
      <xdr:row>8</xdr:row>
      <xdr:rowOff>76200</xdr:rowOff>
    </xdr:from>
    <xdr:to>
      <xdr:col>5</xdr:col>
      <xdr:colOff>406400</xdr:colOff>
      <xdr:row>14</xdr:row>
      <xdr:rowOff>101600</xdr:rowOff>
    </xdr:to>
    <mc:AlternateContent xmlns:mc="http://schemas.openxmlformats.org/markup-compatibility/2006" xmlns:a14="http://schemas.microsoft.com/office/drawing/2010/main">
      <mc:Choice Requires="a14">
        <xdr:graphicFrame macro="">
          <xdr:nvGraphicFramePr>
            <xdr:cNvPr id="16" name="Fiscal 3">
              <a:extLst>
                <a:ext uri="{FF2B5EF4-FFF2-40B4-BE49-F238E27FC236}">
                  <a16:creationId xmlns:a16="http://schemas.microsoft.com/office/drawing/2014/main" id="{8B00343E-8786-EC48-85AF-F5C56223DA81}"/>
                </a:ext>
              </a:extLst>
            </xdr:cNvPr>
            <xdr:cNvGraphicFramePr/>
          </xdr:nvGraphicFramePr>
          <xdr:xfrm>
            <a:off x="0" y="0"/>
            <a:ext cx="0" cy="0"/>
          </xdr:xfrm>
          <a:graphic>
            <a:graphicData uri="http://schemas.microsoft.com/office/drawing/2010/slicer">
              <sle:slicer xmlns:sle="http://schemas.microsoft.com/office/drawing/2010/slicer" name="Fiscal 3"/>
            </a:graphicData>
          </a:graphic>
        </xdr:graphicFrame>
      </mc:Choice>
      <mc:Fallback xmlns="">
        <xdr:sp macro="" textlink="">
          <xdr:nvSpPr>
            <xdr:cNvPr id="0" name=""/>
            <xdr:cNvSpPr>
              <a:spLocks noTextEdit="1"/>
            </xdr:cNvSpPr>
          </xdr:nvSpPr>
          <xdr:spPr>
            <a:xfrm>
              <a:off x="2705100" y="1739900"/>
              <a:ext cx="1828800" cy="12446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635000</xdr:colOff>
      <xdr:row>7</xdr:row>
      <xdr:rowOff>38100</xdr:rowOff>
    </xdr:from>
    <xdr:to>
      <xdr:col>7</xdr:col>
      <xdr:colOff>812800</xdr:colOff>
      <xdr:row>14</xdr:row>
      <xdr:rowOff>127000</xdr:rowOff>
    </xdr:to>
    <mc:AlternateContent xmlns:mc="http://schemas.openxmlformats.org/markup-compatibility/2006" xmlns:a14="http://schemas.microsoft.com/office/drawing/2010/main">
      <mc:Choice Requires="a14">
        <xdr:graphicFrame macro="">
          <xdr:nvGraphicFramePr>
            <xdr:cNvPr id="17" name="Health Region 3">
              <a:extLst>
                <a:ext uri="{FF2B5EF4-FFF2-40B4-BE49-F238E27FC236}">
                  <a16:creationId xmlns:a16="http://schemas.microsoft.com/office/drawing/2014/main" id="{D4BEDA5A-10AA-B14F-9638-9A3C77170A06}"/>
                </a:ext>
              </a:extLst>
            </xdr:cNvPr>
            <xdr:cNvGraphicFramePr/>
          </xdr:nvGraphicFramePr>
          <xdr:xfrm>
            <a:off x="0" y="0"/>
            <a:ext cx="0" cy="0"/>
          </xdr:xfrm>
          <a:graphic>
            <a:graphicData uri="http://schemas.microsoft.com/office/drawing/2010/slicer">
              <sle:slicer xmlns:sle="http://schemas.microsoft.com/office/drawing/2010/slicer" name="Health Region 3"/>
            </a:graphicData>
          </a:graphic>
        </xdr:graphicFrame>
      </mc:Choice>
      <mc:Fallback xmlns="">
        <xdr:sp macro="" textlink="">
          <xdr:nvSpPr>
            <xdr:cNvPr id="0" name=""/>
            <xdr:cNvSpPr>
              <a:spLocks noTextEdit="1"/>
            </xdr:cNvSpPr>
          </xdr:nvSpPr>
          <xdr:spPr>
            <a:xfrm>
              <a:off x="4762500" y="1498600"/>
              <a:ext cx="1828800" cy="15113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660400</xdr:colOff>
      <xdr:row>43</xdr:row>
      <xdr:rowOff>127000</xdr:rowOff>
    </xdr:from>
    <xdr:to>
      <xdr:col>8</xdr:col>
      <xdr:colOff>571500</xdr:colOff>
      <xdr:row>52</xdr:row>
      <xdr:rowOff>66672</xdr:rowOff>
    </xdr:to>
    <mc:AlternateContent xmlns:mc="http://schemas.openxmlformats.org/markup-compatibility/2006" xmlns:a14="http://schemas.microsoft.com/office/drawing/2010/main">
      <mc:Choice Requires="a14">
        <xdr:graphicFrame macro="">
          <xdr:nvGraphicFramePr>
            <xdr:cNvPr id="18" name="SGS Type Name 1">
              <a:extLst>
                <a:ext uri="{FF2B5EF4-FFF2-40B4-BE49-F238E27FC236}">
                  <a16:creationId xmlns:a16="http://schemas.microsoft.com/office/drawing/2014/main" id="{2DF37D54-CD04-8545-B14A-E71387F483FF}"/>
                </a:ext>
              </a:extLst>
            </xdr:cNvPr>
            <xdr:cNvGraphicFramePr/>
          </xdr:nvGraphicFramePr>
          <xdr:xfrm>
            <a:off x="0" y="0"/>
            <a:ext cx="0" cy="0"/>
          </xdr:xfrm>
          <a:graphic>
            <a:graphicData uri="http://schemas.microsoft.com/office/drawing/2010/slicer">
              <sle:slicer xmlns:sle="http://schemas.microsoft.com/office/drawing/2010/slicer" name="SGS Type Name 1"/>
            </a:graphicData>
          </a:graphic>
        </xdr:graphicFrame>
      </mc:Choice>
      <mc:Fallback xmlns="">
        <xdr:sp macro="" textlink="">
          <xdr:nvSpPr>
            <xdr:cNvPr id="0" name=""/>
            <xdr:cNvSpPr>
              <a:spLocks noTextEdit="1"/>
            </xdr:cNvSpPr>
          </xdr:nvSpPr>
          <xdr:spPr>
            <a:xfrm>
              <a:off x="660400" y="8902700"/>
              <a:ext cx="6515100" cy="176847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9</xdr:col>
      <xdr:colOff>520700</xdr:colOff>
      <xdr:row>33</xdr:row>
      <xdr:rowOff>152400</xdr:rowOff>
    </xdr:from>
    <xdr:to>
      <xdr:col>26</xdr:col>
      <xdr:colOff>127000</xdr:colOff>
      <xdr:row>63</xdr:row>
      <xdr:rowOff>190500</xdr:rowOff>
    </xdr:to>
    <xdr:sp macro="" textlink="">
      <xdr:nvSpPr>
        <xdr:cNvPr id="20" name="Rounded Rectangle 19">
          <a:extLst>
            <a:ext uri="{FF2B5EF4-FFF2-40B4-BE49-F238E27FC236}">
              <a16:creationId xmlns:a16="http://schemas.microsoft.com/office/drawing/2014/main" id="{CE271F69-6D81-8034-1186-A8EBF3C9D02F}"/>
            </a:ext>
          </a:extLst>
        </xdr:cNvPr>
        <xdr:cNvSpPr/>
      </xdr:nvSpPr>
      <xdr:spPr>
        <a:xfrm>
          <a:off x="7950200" y="6451600"/>
          <a:ext cx="13639800" cy="6134100"/>
        </a:xfrm>
        <a:prstGeom prst="roundRect">
          <a:avLst/>
        </a:prstGeom>
        <a:solidFill>
          <a:srgbClr val="DBB13B">
            <a:alpha val="50000"/>
          </a:srgbClr>
        </a:solidFill>
        <a:ln>
          <a:solidFill>
            <a:srgbClr val="DBB13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0</xdr:colOff>
      <xdr:row>34</xdr:row>
      <xdr:rowOff>190500</xdr:rowOff>
    </xdr:from>
    <xdr:to>
      <xdr:col>25</xdr:col>
      <xdr:colOff>482600</xdr:colOff>
      <xdr:row>62</xdr:row>
      <xdr:rowOff>88900</xdr:rowOff>
    </xdr:to>
    <xdr:graphicFrame macro="">
      <xdr:nvGraphicFramePr>
        <xdr:cNvPr id="25" name="Chart 24">
          <a:extLst>
            <a:ext uri="{FF2B5EF4-FFF2-40B4-BE49-F238E27FC236}">
              <a16:creationId xmlns:a16="http://schemas.microsoft.com/office/drawing/2014/main" id="{0892F282-41A7-4147-84BD-1E111BBE25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622300</xdr:colOff>
      <xdr:row>40</xdr:row>
      <xdr:rowOff>114300</xdr:rowOff>
    </xdr:from>
    <xdr:to>
      <xdr:col>11</xdr:col>
      <xdr:colOff>330200</xdr:colOff>
      <xdr:row>47</xdr:row>
      <xdr:rowOff>114300</xdr:rowOff>
    </xdr:to>
    <mc:AlternateContent xmlns:mc="http://schemas.openxmlformats.org/markup-compatibility/2006" xmlns:a14="http://schemas.microsoft.com/office/drawing/2010/main">
      <mc:Choice Requires="a14">
        <xdr:graphicFrame macro="">
          <xdr:nvGraphicFramePr>
            <xdr:cNvPr id="26" name="Fiscal 6">
              <a:extLst>
                <a:ext uri="{FF2B5EF4-FFF2-40B4-BE49-F238E27FC236}">
                  <a16:creationId xmlns:a16="http://schemas.microsoft.com/office/drawing/2014/main" id="{A7337196-0379-6643-B44A-36150E6B9148}"/>
                </a:ext>
              </a:extLst>
            </xdr:cNvPr>
            <xdr:cNvGraphicFramePr/>
          </xdr:nvGraphicFramePr>
          <xdr:xfrm>
            <a:off x="0" y="0"/>
            <a:ext cx="0" cy="0"/>
          </xdr:xfrm>
          <a:graphic>
            <a:graphicData uri="http://schemas.microsoft.com/office/drawing/2010/slicer">
              <sle:slicer xmlns:sle="http://schemas.microsoft.com/office/drawing/2010/slicer" name="Fiscal 6"/>
            </a:graphicData>
          </a:graphic>
        </xdr:graphicFrame>
      </mc:Choice>
      <mc:Fallback xmlns="">
        <xdr:sp macro="" textlink="">
          <xdr:nvSpPr>
            <xdr:cNvPr id="0" name=""/>
            <xdr:cNvSpPr>
              <a:spLocks noTextEdit="1"/>
            </xdr:cNvSpPr>
          </xdr:nvSpPr>
          <xdr:spPr>
            <a:xfrm>
              <a:off x="8051800" y="8280400"/>
              <a:ext cx="1358900" cy="14224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457200</xdr:colOff>
      <xdr:row>34</xdr:row>
      <xdr:rowOff>177800</xdr:rowOff>
    </xdr:from>
    <xdr:to>
      <xdr:col>14</xdr:col>
      <xdr:colOff>736600</xdr:colOff>
      <xdr:row>61</xdr:row>
      <xdr:rowOff>63500</xdr:rowOff>
    </xdr:to>
    <mc:AlternateContent xmlns:mc="http://schemas.openxmlformats.org/markup-compatibility/2006" xmlns:a14="http://schemas.microsoft.com/office/drawing/2010/main">
      <mc:Choice Requires="a14">
        <xdr:graphicFrame macro="">
          <xdr:nvGraphicFramePr>
            <xdr:cNvPr id="27" name="SGS Type Name 3">
              <a:extLst>
                <a:ext uri="{FF2B5EF4-FFF2-40B4-BE49-F238E27FC236}">
                  <a16:creationId xmlns:a16="http://schemas.microsoft.com/office/drawing/2014/main" id="{F115EF44-E359-9248-B9E0-1A1FA421BB4E}"/>
                </a:ext>
              </a:extLst>
            </xdr:cNvPr>
            <xdr:cNvGraphicFramePr/>
          </xdr:nvGraphicFramePr>
          <xdr:xfrm>
            <a:off x="0" y="0"/>
            <a:ext cx="0" cy="0"/>
          </xdr:xfrm>
          <a:graphic>
            <a:graphicData uri="http://schemas.microsoft.com/office/drawing/2010/slicer">
              <sle:slicer xmlns:sle="http://schemas.microsoft.com/office/drawing/2010/slicer" name="SGS Type Name 3"/>
            </a:graphicData>
          </a:graphic>
        </xdr:graphicFrame>
      </mc:Choice>
      <mc:Fallback xmlns="">
        <xdr:sp macro="" textlink="">
          <xdr:nvSpPr>
            <xdr:cNvPr id="0" name=""/>
            <xdr:cNvSpPr>
              <a:spLocks noTextEdit="1"/>
            </xdr:cNvSpPr>
          </xdr:nvSpPr>
          <xdr:spPr>
            <a:xfrm>
              <a:off x="9537700" y="7124700"/>
              <a:ext cx="2755900" cy="5372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609600</xdr:colOff>
      <xdr:row>48</xdr:row>
      <xdr:rowOff>50800</xdr:rowOff>
    </xdr:from>
    <xdr:to>
      <xdr:col>11</xdr:col>
      <xdr:colOff>330200</xdr:colOff>
      <xdr:row>59</xdr:row>
      <xdr:rowOff>101600</xdr:rowOff>
    </xdr:to>
    <mc:AlternateContent xmlns:mc="http://schemas.openxmlformats.org/markup-compatibility/2006" xmlns:a14="http://schemas.microsoft.com/office/drawing/2010/main">
      <mc:Choice Requires="a14">
        <xdr:graphicFrame macro="">
          <xdr:nvGraphicFramePr>
            <xdr:cNvPr id="28" name="Health Region 5">
              <a:extLst>
                <a:ext uri="{FF2B5EF4-FFF2-40B4-BE49-F238E27FC236}">
                  <a16:creationId xmlns:a16="http://schemas.microsoft.com/office/drawing/2014/main" id="{77FC8433-2A55-B448-8AC5-F0DE5EE22711}"/>
                </a:ext>
              </a:extLst>
            </xdr:cNvPr>
            <xdr:cNvGraphicFramePr/>
          </xdr:nvGraphicFramePr>
          <xdr:xfrm>
            <a:off x="0" y="0"/>
            <a:ext cx="0" cy="0"/>
          </xdr:xfrm>
          <a:graphic>
            <a:graphicData uri="http://schemas.microsoft.com/office/drawing/2010/slicer">
              <sle:slicer xmlns:sle="http://schemas.microsoft.com/office/drawing/2010/slicer" name="Health Region 5"/>
            </a:graphicData>
          </a:graphic>
        </xdr:graphicFrame>
      </mc:Choice>
      <mc:Fallback xmlns="">
        <xdr:sp macro="" textlink="">
          <xdr:nvSpPr>
            <xdr:cNvPr id="0" name=""/>
            <xdr:cNvSpPr>
              <a:spLocks noTextEdit="1"/>
            </xdr:cNvSpPr>
          </xdr:nvSpPr>
          <xdr:spPr>
            <a:xfrm>
              <a:off x="8039100" y="9842500"/>
              <a:ext cx="1371600" cy="2286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0</xdr:col>
      <xdr:colOff>406400</xdr:colOff>
      <xdr:row>55</xdr:row>
      <xdr:rowOff>88900</xdr:rowOff>
    </xdr:from>
    <xdr:to>
      <xdr:col>9</xdr:col>
      <xdr:colOff>241300</xdr:colOff>
      <xdr:row>92</xdr:row>
      <xdr:rowOff>101600</xdr:rowOff>
    </xdr:to>
    <xdr:sp macro="" textlink="">
      <xdr:nvSpPr>
        <xdr:cNvPr id="29" name="Rounded Rectangle 28">
          <a:extLst>
            <a:ext uri="{FF2B5EF4-FFF2-40B4-BE49-F238E27FC236}">
              <a16:creationId xmlns:a16="http://schemas.microsoft.com/office/drawing/2014/main" id="{22857A15-20C9-E80D-7F4C-FDA7E7B7075B}"/>
            </a:ext>
          </a:extLst>
        </xdr:cNvPr>
        <xdr:cNvSpPr/>
      </xdr:nvSpPr>
      <xdr:spPr>
        <a:xfrm>
          <a:off x="406400" y="10858500"/>
          <a:ext cx="7264400" cy="7531100"/>
        </a:xfrm>
        <a:prstGeom prst="roundRect">
          <a:avLst/>
        </a:prstGeom>
        <a:solidFill>
          <a:srgbClr val="184F7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88900</xdr:colOff>
      <xdr:row>58</xdr:row>
      <xdr:rowOff>190500</xdr:rowOff>
    </xdr:from>
    <xdr:to>
      <xdr:col>8</xdr:col>
      <xdr:colOff>615950</xdr:colOff>
      <xdr:row>81</xdr:row>
      <xdr:rowOff>127000</xdr:rowOff>
    </xdr:to>
    <xdr:graphicFrame macro="">
      <xdr:nvGraphicFramePr>
        <xdr:cNvPr id="30" name="Chart 29">
          <a:extLst>
            <a:ext uri="{FF2B5EF4-FFF2-40B4-BE49-F238E27FC236}">
              <a16:creationId xmlns:a16="http://schemas.microsoft.com/office/drawing/2014/main" id="{2EEF97D8-DCE1-9C45-B3BB-FAC944E76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152400</xdr:colOff>
      <xdr:row>75</xdr:row>
      <xdr:rowOff>63500</xdr:rowOff>
    </xdr:from>
    <xdr:to>
      <xdr:col>2</xdr:col>
      <xdr:colOff>469900</xdr:colOff>
      <xdr:row>81</xdr:row>
      <xdr:rowOff>63500</xdr:rowOff>
    </xdr:to>
    <mc:AlternateContent xmlns:mc="http://schemas.openxmlformats.org/markup-compatibility/2006" xmlns:a14="http://schemas.microsoft.com/office/drawing/2010/main">
      <mc:Choice Requires="a14">
        <xdr:graphicFrame macro="">
          <xdr:nvGraphicFramePr>
            <xdr:cNvPr id="31" name="Fiscal 8">
              <a:extLst>
                <a:ext uri="{FF2B5EF4-FFF2-40B4-BE49-F238E27FC236}">
                  <a16:creationId xmlns:a16="http://schemas.microsoft.com/office/drawing/2014/main" id="{D6004AC3-BB78-7C47-AD01-9BA47832095C}"/>
                </a:ext>
              </a:extLst>
            </xdr:cNvPr>
            <xdr:cNvGraphicFramePr/>
          </xdr:nvGraphicFramePr>
          <xdr:xfrm>
            <a:off x="0" y="0"/>
            <a:ext cx="0" cy="0"/>
          </xdr:xfrm>
          <a:graphic>
            <a:graphicData uri="http://schemas.microsoft.com/office/drawing/2010/slicer">
              <sle:slicer xmlns:sle="http://schemas.microsoft.com/office/drawing/2010/slicer" name="Fiscal 8"/>
            </a:graphicData>
          </a:graphic>
        </xdr:graphicFrame>
      </mc:Choice>
      <mc:Fallback xmlns="">
        <xdr:sp macro="" textlink="">
          <xdr:nvSpPr>
            <xdr:cNvPr id="0" name=""/>
            <xdr:cNvSpPr>
              <a:spLocks noTextEdit="1"/>
            </xdr:cNvSpPr>
          </xdr:nvSpPr>
          <xdr:spPr>
            <a:xfrm>
              <a:off x="977900" y="15341600"/>
              <a:ext cx="1143000" cy="12192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76200</xdr:colOff>
      <xdr:row>81</xdr:row>
      <xdr:rowOff>165100</xdr:rowOff>
    </xdr:from>
    <xdr:to>
      <xdr:col>8</xdr:col>
      <xdr:colOff>609600</xdr:colOff>
      <xdr:row>90</xdr:row>
      <xdr:rowOff>88900</xdr:rowOff>
    </xdr:to>
    <mc:AlternateContent xmlns:mc="http://schemas.openxmlformats.org/markup-compatibility/2006" xmlns:a14="http://schemas.microsoft.com/office/drawing/2010/main">
      <mc:Choice Requires="a14">
        <xdr:graphicFrame macro="">
          <xdr:nvGraphicFramePr>
            <xdr:cNvPr id="32" name="SGS Type Name 5">
              <a:extLst>
                <a:ext uri="{FF2B5EF4-FFF2-40B4-BE49-F238E27FC236}">
                  <a16:creationId xmlns:a16="http://schemas.microsoft.com/office/drawing/2014/main" id="{5760EA89-5C5E-A34E-9F0C-D892295F7DCA}"/>
                </a:ext>
              </a:extLst>
            </xdr:cNvPr>
            <xdr:cNvGraphicFramePr/>
          </xdr:nvGraphicFramePr>
          <xdr:xfrm>
            <a:off x="0" y="0"/>
            <a:ext cx="0" cy="0"/>
          </xdr:xfrm>
          <a:graphic>
            <a:graphicData uri="http://schemas.microsoft.com/office/drawing/2010/slicer">
              <sle:slicer xmlns:sle="http://schemas.microsoft.com/office/drawing/2010/slicer" name="SGS Type Name 5"/>
            </a:graphicData>
          </a:graphic>
        </xdr:graphicFrame>
      </mc:Choice>
      <mc:Fallback xmlns="">
        <xdr:sp macro="" textlink="">
          <xdr:nvSpPr>
            <xdr:cNvPr id="0" name=""/>
            <xdr:cNvSpPr>
              <a:spLocks noTextEdit="1"/>
            </xdr:cNvSpPr>
          </xdr:nvSpPr>
          <xdr:spPr>
            <a:xfrm>
              <a:off x="901700" y="16662400"/>
              <a:ext cx="6311900" cy="17526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0</xdr:col>
      <xdr:colOff>596900</xdr:colOff>
      <xdr:row>95</xdr:row>
      <xdr:rowOff>38100</xdr:rowOff>
    </xdr:from>
    <xdr:to>
      <xdr:col>26</xdr:col>
      <xdr:colOff>317500</xdr:colOff>
      <xdr:row>99</xdr:row>
      <xdr:rowOff>25400</xdr:rowOff>
    </xdr:to>
    <xdr:sp macro="" textlink="">
      <xdr:nvSpPr>
        <xdr:cNvPr id="33" name="Rounded Rectangle 32">
          <a:extLst>
            <a:ext uri="{FF2B5EF4-FFF2-40B4-BE49-F238E27FC236}">
              <a16:creationId xmlns:a16="http://schemas.microsoft.com/office/drawing/2014/main" id="{30092EED-BB5A-FCE5-594C-F39D348E9797}"/>
            </a:ext>
          </a:extLst>
        </xdr:cNvPr>
        <xdr:cNvSpPr/>
      </xdr:nvSpPr>
      <xdr:spPr>
        <a:xfrm>
          <a:off x="596900" y="18935700"/>
          <a:ext cx="21183600" cy="800100"/>
        </a:xfrm>
        <a:prstGeom prst="roundRect">
          <a:avLst/>
        </a:prstGeom>
        <a:solidFill>
          <a:srgbClr val="184F7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400" b="1">
              <a:solidFill>
                <a:schemeClr val="bg1"/>
              </a:solidFill>
            </a:rPr>
            <a:t>Interactive Maps </a:t>
          </a:r>
        </a:p>
      </xdr:txBody>
    </xdr:sp>
    <xdr:clientData/>
  </xdr:twoCellAnchor>
  <xdr:twoCellAnchor>
    <xdr:from>
      <xdr:col>1</xdr:col>
      <xdr:colOff>0</xdr:colOff>
      <xdr:row>101</xdr:row>
      <xdr:rowOff>177800</xdr:rowOff>
    </xdr:from>
    <xdr:to>
      <xdr:col>9</xdr:col>
      <xdr:colOff>355600</xdr:colOff>
      <xdr:row>124</xdr:row>
      <xdr:rowOff>12700</xdr:rowOff>
    </xdr:to>
    <mc:AlternateContent xmlns:mc="http://schemas.openxmlformats.org/markup-compatibility/2006">
      <mc:Choice xmlns:cx4="http://schemas.microsoft.com/office/drawing/2016/5/10/chartex" Requires="cx4">
        <xdr:graphicFrame macro="">
          <xdr:nvGraphicFramePr>
            <xdr:cNvPr id="34" name="Chart 33">
              <a:extLst>
                <a:ext uri="{FF2B5EF4-FFF2-40B4-BE49-F238E27FC236}">
                  <a16:creationId xmlns:a16="http://schemas.microsoft.com/office/drawing/2014/main" id="{78076D03-9D42-3243-B5CC-5A1D9E734F68}"/>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825500" y="20739100"/>
              <a:ext cx="6959600" cy="45085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9</xdr:col>
      <xdr:colOff>546100</xdr:colOff>
      <xdr:row>101</xdr:row>
      <xdr:rowOff>190500</xdr:rowOff>
    </xdr:from>
    <xdr:to>
      <xdr:col>18</xdr:col>
      <xdr:colOff>165100</xdr:colOff>
      <xdr:row>123</xdr:row>
      <xdr:rowOff>177800</xdr:rowOff>
    </xdr:to>
    <mc:AlternateContent xmlns:mc="http://schemas.openxmlformats.org/markup-compatibility/2006">
      <mc:Choice xmlns:cx4="http://schemas.microsoft.com/office/drawing/2016/5/10/chartex" Requires="cx4">
        <xdr:graphicFrame macro="">
          <xdr:nvGraphicFramePr>
            <xdr:cNvPr id="35" name="Chart 34">
              <a:extLst>
                <a:ext uri="{FF2B5EF4-FFF2-40B4-BE49-F238E27FC236}">
                  <a16:creationId xmlns:a16="http://schemas.microsoft.com/office/drawing/2014/main" id="{210576AF-1A5A-0449-B950-2FABC5401E6F}"/>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0" name=""/>
            <xdr:cNvSpPr>
              <a:spLocks noTextEdit="1"/>
            </xdr:cNvSpPr>
          </xdr:nvSpPr>
          <xdr:spPr>
            <a:xfrm>
              <a:off x="7975600" y="20751800"/>
              <a:ext cx="7048500" cy="44577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18</xdr:col>
      <xdr:colOff>317500</xdr:colOff>
      <xdr:row>101</xdr:row>
      <xdr:rowOff>177800</xdr:rowOff>
    </xdr:from>
    <xdr:to>
      <xdr:col>26</xdr:col>
      <xdr:colOff>203200</xdr:colOff>
      <xdr:row>123</xdr:row>
      <xdr:rowOff>177800</xdr:rowOff>
    </xdr:to>
    <mc:AlternateContent xmlns:mc="http://schemas.openxmlformats.org/markup-compatibility/2006">
      <mc:Choice xmlns:cx4="http://schemas.microsoft.com/office/drawing/2016/5/10/chartex" Requires="cx4">
        <xdr:graphicFrame macro="">
          <xdr:nvGraphicFramePr>
            <xdr:cNvPr id="36" name="Chart 35">
              <a:extLst>
                <a:ext uri="{FF2B5EF4-FFF2-40B4-BE49-F238E27FC236}">
                  <a16:creationId xmlns:a16="http://schemas.microsoft.com/office/drawing/2014/main" id="{FD5B7F58-F858-5241-AAA3-E19A3DAE6091}"/>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7"/>
            </a:graphicData>
          </a:graphic>
        </xdr:graphicFrame>
      </mc:Choice>
      <mc:Fallback>
        <xdr:sp macro="" textlink="">
          <xdr:nvSpPr>
            <xdr:cNvPr id="0" name=""/>
            <xdr:cNvSpPr>
              <a:spLocks noTextEdit="1"/>
            </xdr:cNvSpPr>
          </xdr:nvSpPr>
          <xdr:spPr>
            <a:xfrm>
              <a:off x="15176500" y="20739100"/>
              <a:ext cx="6489700" cy="44704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editAs="absolute">
    <xdr:from>
      <xdr:col>1</xdr:col>
      <xdr:colOff>25400</xdr:colOff>
      <xdr:row>124</xdr:row>
      <xdr:rowOff>12700</xdr:rowOff>
    </xdr:from>
    <xdr:to>
      <xdr:col>7</xdr:col>
      <xdr:colOff>393700</xdr:colOff>
      <xdr:row>131</xdr:row>
      <xdr:rowOff>139700</xdr:rowOff>
    </xdr:to>
    <mc:AlternateContent xmlns:mc="http://schemas.openxmlformats.org/markup-compatibility/2006" xmlns:sle15="http://schemas.microsoft.com/office/drawing/2012/slicer">
      <mc:Choice Requires="sle15">
        <xdr:graphicFrame macro="">
          <xdr:nvGraphicFramePr>
            <xdr:cNvPr id="37" name="SGS Type Name 10">
              <a:extLst>
                <a:ext uri="{FF2B5EF4-FFF2-40B4-BE49-F238E27FC236}">
                  <a16:creationId xmlns:a16="http://schemas.microsoft.com/office/drawing/2014/main" id="{71D5C11B-182D-3847-A262-E8CD3C4263A5}"/>
                </a:ext>
              </a:extLst>
            </xdr:cNvPr>
            <xdr:cNvGraphicFramePr/>
          </xdr:nvGraphicFramePr>
          <xdr:xfrm>
            <a:off x="0" y="0"/>
            <a:ext cx="0" cy="0"/>
          </xdr:xfrm>
          <a:graphic>
            <a:graphicData uri="http://schemas.microsoft.com/office/drawing/2010/slicer">
              <sle:slicer xmlns:sle="http://schemas.microsoft.com/office/drawing/2010/slicer" name="SGS Type Name 10"/>
            </a:graphicData>
          </a:graphic>
        </xdr:graphicFrame>
      </mc:Choice>
      <mc:Fallback xmlns="">
        <xdr:sp macro="" textlink="">
          <xdr:nvSpPr>
            <xdr:cNvPr id="0" name=""/>
            <xdr:cNvSpPr>
              <a:spLocks noTextEdit="1"/>
            </xdr:cNvSpPr>
          </xdr:nvSpPr>
          <xdr:spPr>
            <a:xfrm>
              <a:off x="850900" y="25247600"/>
              <a:ext cx="5321300" cy="15494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1</xdr:col>
      <xdr:colOff>25400</xdr:colOff>
      <xdr:row>124</xdr:row>
      <xdr:rowOff>76200</xdr:rowOff>
    </xdr:from>
    <xdr:to>
      <xdr:col>6</xdr:col>
      <xdr:colOff>165100</xdr:colOff>
      <xdr:row>125</xdr:row>
      <xdr:rowOff>152400</xdr:rowOff>
    </xdr:to>
    <xdr:sp macro="" textlink="">
      <xdr:nvSpPr>
        <xdr:cNvPr id="38" name="TextBox 37">
          <a:extLst>
            <a:ext uri="{FF2B5EF4-FFF2-40B4-BE49-F238E27FC236}">
              <a16:creationId xmlns:a16="http://schemas.microsoft.com/office/drawing/2014/main" id="{EFE60899-6555-4275-8540-8482E74FF92D}"/>
            </a:ext>
          </a:extLst>
        </xdr:cNvPr>
        <xdr:cNvSpPr txBox="1"/>
      </xdr:nvSpPr>
      <xdr:spPr>
        <a:xfrm>
          <a:off x="850900" y="24866600"/>
          <a:ext cx="4267200"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accent2"/>
              </a:solidFill>
            </a:rPr>
            <a:t>Adjust filter to view</a:t>
          </a:r>
          <a:r>
            <a:rPr lang="en-US" sz="1100" b="1" baseline="0">
              <a:solidFill>
                <a:schemeClr val="accent2"/>
              </a:solidFill>
            </a:rPr>
            <a:t> specific service types</a:t>
          </a:r>
          <a:endParaRPr lang="en-US" sz="1100" b="1">
            <a:solidFill>
              <a:schemeClr val="accent2"/>
            </a:solidFill>
          </a:endParaRPr>
        </a:p>
      </xdr:txBody>
    </xdr:sp>
    <xdr:clientData/>
  </xdr:twoCellAnchor>
  <xdr:twoCellAnchor editAs="absolute">
    <xdr:from>
      <xdr:col>9</xdr:col>
      <xdr:colOff>508000</xdr:colOff>
      <xdr:row>124</xdr:row>
      <xdr:rowOff>25400</xdr:rowOff>
    </xdr:from>
    <xdr:to>
      <xdr:col>16</xdr:col>
      <xdr:colOff>317500</xdr:colOff>
      <xdr:row>131</xdr:row>
      <xdr:rowOff>127000</xdr:rowOff>
    </xdr:to>
    <mc:AlternateContent xmlns:mc="http://schemas.openxmlformats.org/markup-compatibility/2006" xmlns:sle15="http://schemas.microsoft.com/office/drawing/2012/slicer">
      <mc:Choice Requires="sle15">
        <xdr:graphicFrame macro="">
          <xdr:nvGraphicFramePr>
            <xdr:cNvPr id="39" name="SGS Type Name 11">
              <a:extLst>
                <a:ext uri="{FF2B5EF4-FFF2-40B4-BE49-F238E27FC236}">
                  <a16:creationId xmlns:a16="http://schemas.microsoft.com/office/drawing/2014/main" id="{678648C7-32D8-7B4D-A453-85C789C3E70F}"/>
                </a:ext>
              </a:extLst>
            </xdr:cNvPr>
            <xdr:cNvGraphicFramePr/>
          </xdr:nvGraphicFramePr>
          <xdr:xfrm>
            <a:off x="0" y="0"/>
            <a:ext cx="0" cy="0"/>
          </xdr:xfrm>
          <a:graphic>
            <a:graphicData uri="http://schemas.microsoft.com/office/drawing/2010/slicer">
              <sle:slicer xmlns:sle="http://schemas.microsoft.com/office/drawing/2010/slicer" name="SGS Type Name 11"/>
            </a:graphicData>
          </a:graphic>
        </xdr:graphicFrame>
      </mc:Choice>
      <mc:Fallback xmlns="">
        <xdr:sp macro="" textlink="">
          <xdr:nvSpPr>
            <xdr:cNvPr id="0" name=""/>
            <xdr:cNvSpPr>
              <a:spLocks noTextEdit="1"/>
            </xdr:cNvSpPr>
          </xdr:nvSpPr>
          <xdr:spPr>
            <a:xfrm>
              <a:off x="7937500" y="25260300"/>
              <a:ext cx="5588000" cy="15240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9</xdr:col>
      <xdr:colOff>533400</xdr:colOff>
      <xdr:row>124</xdr:row>
      <xdr:rowOff>101600</xdr:rowOff>
    </xdr:from>
    <xdr:to>
      <xdr:col>14</xdr:col>
      <xdr:colOff>673100</xdr:colOff>
      <xdr:row>125</xdr:row>
      <xdr:rowOff>177800</xdr:rowOff>
    </xdr:to>
    <xdr:sp macro="" textlink="">
      <xdr:nvSpPr>
        <xdr:cNvPr id="40" name="TextBox 39">
          <a:extLst>
            <a:ext uri="{FF2B5EF4-FFF2-40B4-BE49-F238E27FC236}">
              <a16:creationId xmlns:a16="http://schemas.microsoft.com/office/drawing/2014/main" id="{F7DDB14D-BBE7-8A42-B6D8-A207A085A308}"/>
            </a:ext>
          </a:extLst>
        </xdr:cNvPr>
        <xdr:cNvSpPr txBox="1"/>
      </xdr:nvSpPr>
      <xdr:spPr>
        <a:xfrm>
          <a:off x="7962900" y="24892000"/>
          <a:ext cx="4267200"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accent2"/>
              </a:solidFill>
            </a:rPr>
            <a:t>Adjust filter to view</a:t>
          </a:r>
          <a:r>
            <a:rPr lang="en-US" sz="1100" b="1" baseline="0">
              <a:solidFill>
                <a:schemeClr val="accent2"/>
              </a:solidFill>
            </a:rPr>
            <a:t> specific service types</a:t>
          </a:r>
          <a:endParaRPr lang="en-US" sz="1100" b="1">
            <a:solidFill>
              <a:schemeClr val="accent2"/>
            </a:solidFill>
          </a:endParaRPr>
        </a:p>
      </xdr:txBody>
    </xdr:sp>
    <xdr:clientData/>
  </xdr:twoCellAnchor>
  <xdr:twoCellAnchor editAs="absolute">
    <xdr:from>
      <xdr:col>18</xdr:col>
      <xdr:colOff>330200</xdr:colOff>
      <xdr:row>124</xdr:row>
      <xdr:rowOff>12700</xdr:rowOff>
    </xdr:from>
    <xdr:to>
      <xdr:col>25</xdr:col>
      <xdr:colOff>139700</xdr:colOff>
      <xdr:row>131</xdr:row>
      <xdr:rowOff>114300</xdr:rowOff>
    </xdr:to>
    <mc:AlternateContent xmlns:mc="http://schemas.openxmlformats.org/markup-compatibility/2006" xmlns:sle15="http://schemas.microsoft.com/office/drawing/2012/slicer">
      <mc:Choice Requires="sle15">
        <xdr:graphicFrame macro="">
          <xdr:nvGraphicFramePr>
            <xdr:cNvPr id="41" name="SGS Type Name 12">
              <a:extLst>
                <a:ext uri="{FF2B5EF4-FFF2-40B4-BE49-F238E27FC236}">
                  <a16:creationId xmlns:a16="http://schemas.microsoft.com/office/drawing/2014/main" id="{8087DF5E-4B24-CC42-9E95-21E75AFCDFF5}"/>
                </a:ext>
              </a:extLst>
            </xdr:cNvPr>
            <xdr:cNvGraphicFramePr/>
          </xdr:nvGraphicFramePr>
          <xdr:xfrm>
            <a:off x="0" y="0"/>
            <a:ext cx="0" cy="0"/>
          </xdr:xfrm>
          <a:graphic>
            <a:graphicData uri="http://schemas.microsoft.com/office/drawing/2010/slicer">
              <sle:slicer xmlns:sle="http://schemas.microsoft.com/office/drawing/2010/slicer" name="SGS Type Name 12"/>
            </a:graphicData>
          </a:graphic>
        </xdr:graphicFrame>
      </mc:Choice>
      <mc:Fallback xmlns="">
        <xdr:sp macro="" textlink="">
          <xdr:nvSpPr>
            <xdr:cNvPr id="0" name=""/>
            <xdr:cNvSpPr>
              <a:spLocks noTextEdit="1"/>
            </xdr:cNvSpPr>
          </xdr:nvSpPr>
          <xdr:spPr>
            <a:xfrm>
              <a:off x="15189200" y="25247600"/>
              <a:ext cx="5588000" cy="15240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18</xdr:col>
      <xdr:colOff>342900</xdr:colOff>
      <xdr:row>124</xdr:row>
      <xdr:rowOff>88900</xdr:rowOff>
    </xdr:from>
    <xdr:to>
      <xdr:col>23</xdr:col>
      <xdr:colOff>482600</xdr:colOff>
      <xdr:row>125</xdr:row>
      <xdr:rowOff>165100</xdr:rowOff>
    </xdr:to>
    <xdr:sp macro="" textlink="">
      <xdr:nvSpPr>
        <xdr:cNvPr id="42" name="TextBox 41">
          <a:extLst>
            <a:ext uri="{FF2B5EF4-FFF2-40B4-BE49-F238E27FC236}">
              <a16:creationId xmlns:a16="http://schemas.microsoft.com/office/drawing/2014/main" id="{9EFD9D20-D1C7-9D49-B58D-A4901AD8F14D}"/>
            </a:ext>
          </a:extLst>
        </xdr:cNvPr>
        <xdr:cNvSpPr txBox="1"/>
      </xdr:nvSpPr>
      <xdr:spPr>
        <a:xfrm>
          <a:off x="15201900" y="24879300"/>
          <a:ext cx="4267200"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accent2"/>
              </a:solidFill>
            </a:rPr>
            <a:t>Adjust filter to view</a:t>
          </a:r>
          <a:r>
            <a:rPr lang="en-US" sz="1100" b="1" baseline="0">
              <a:solidFill>
                <a:schemeClr val="accent2"/>
              </a:solidFill>
            </a:rPr>
            <a:t> specific service types</a:t>
          </a:r>
          <a:endParaRPr lang="en-US" sz="1100" b="1">
            <a:solidFill>
              <a:schemeClr val="accent2"/>
            </a:solidFill>
          </a:endParaRPr>
        </a:p>
      </xdr:txBody>
    </xdr:sp>
    <xdr:clientData/>
  </xdr:twoCellAnchor>
  <xdr:twoCellAnchor>
    <xdr:from>
      <xdr:col>9</xdr:col>
      <xdr:colOff>469900</xdr:colOff>
      <xdr:row>64</xdr:row>
      <xdr:rowOff>101600</xdr:rowOff>
    </xdr:from>
    <xdr:to>
      <xdr:col>26</xdr:col>
      <xdr:colOff>76200</xdr:colOff>
      <xdr:row>94</xdr:row>
      <xdr:rowOff>139700</xdr:rowOff>
    </xdr:to>
    <xdr:sp macro="" textlink="">
      <xdr:nvSpPr>
        <xdr:cNvPr id="43" name="Rounded Rectangle 42">
          <a:extLst>
            <a:ext uri="{FF2B5EF4-FFF2-40B4-BE49-F238E27FC236}">
              <a16:creationId xmlns:a16="http://schemas.microsoft.com/office/drawing/2014/main" id="{6EC8EA34-8131-0E4D-B533-DEC5144C1EDB}"/>
            </a:ext>
          </a:extLst>
        </xdr:cNvPr>
        <xdr:cNvSpPr/>
      </xdr:nvSpPr>
      <xdr:spPr>
        <a:xfrm>
          <a:off x="7899400" y="12700000"/>
          <a:ext cx="13639800" cy="6134100"/>
        </a:xfrm>
        <a:prstGeom prst="roundRect">
          <a:avLst/>
        </a:prstGeom>
        <a:solidFill>
          <a:srgbClr val="DBB13B">
            <a:alpha val="75000"/>
          </a:srgbClr>
        </a:solidFill>
        <a:ln>
          <a:solidFill>
            <a:srgbClr val="DBB13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774700</xdr:colOff>
      <xdr:row>65</xdr:row>
      <xdr:rowOff>101600</xdr:rowOff>
    </xdr:from>
    <xdr:to>
      <xdr:col>25</xdr:col>
      <xdr:colOff>355600</xdr:colOff>
      <xdr:row>93</xdr:row>
      <xdr:rowOff>88900</xdr:rowOff>
    </xdr:to>
    <xdr:graphicFrame macro="">
      <xdr:nvGraphicFramePr>
        <xdr:cNvPr id="44" name="Chart 43">
          <a:extLst>
            <a:ext uri="{FF2B5EF4-FFF2-40B4-BE49-F238E27FC236}">
              <a16:creationId xmlns:a16="http://schemas.microsoft.com/office/drawing/2014/main" id="{7C7A5D76-B800-9F44-B3D2-03B20EE0AD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10</xdr:col>
      <xdr:colOff>38100</xdr:colOff>
      <xdr:row>72</xdr:row>
      <xdr:rowOff>76200</xdr:rowOff>
    </xdr:from>
    <xdr:to>
      <xdr:col>14</xdr:col>
      <xdr:colOff>520700</xdr:colOff>
      <xdr:row>85</xdr:row>
      <xdr:rowOff>53972</xdr:rowOff>
    </xdr:to>
    <mc:AlternateContent xmlns:mc="http://schemas.openxmlformats.org/markup-compatibility/2006" xmlns:a14="http://schemas.microsoft.com/office/drawing/2010/main">
      <mc:Choice Requires="a14">
        <xdr:graphicFrame macro="">
          <xdr:nvGraphicFramePr>
            <xdr:cNvPr id="45" name="SGS Type Name 14">
              <a:extLst>
                <a:ext uri="{FF2B5EF4-FFF2-40B4-BE49-F238E27FC236}">
                  <a16:creationId xmlns:a16="http://schemas.microsoft.com/office/drawing/2014/main" id="{C9FDE648-2C0D-3447-A538-0A80A7141339}"/>
                </a:ext>
              </a:extLst>
            </xdr:cNvPr>
            <xdr:cNvGraphicFramePr/>
          </xdr:nvGraphicFramePr>
          <xdr:xfrm>
            <a:off x="0" y="0"/>
            <a:ext cx="0" cy="0"/>
          </xdr:xfrm>
          <a:graphic>
            <a:graphicData uri="http://schemas.microsoft.com/office/drawing/2010/slicer">
              <sle:slicer xmlns:sle="http://schemas.microsoft.com/office/drawing/2010/slicer" name="SGS Type Name 14"/>
            </a:graphicData>
          </a:graphic>
        </xdr:graphicFrame>
      </mc:Choice>
      <mc:Fallback xmlns="">
        <xdr:sp macro="" textlink="">
          <xdr:nvSpPr>
            <xdr:cNvPr id="0" name=""/>
            <xdr:cNvSpPr>
              <a:spLocks noTextEdit="1"/>
            </xdr:cNvSpPr>
          </xdr:nvSpPr>
          <xdr:spPr>
            <a:xfrm>
              <a:off x="8293100" y="14744700"/>
              <a:ext cx="3784600" cy="261937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50800</xdr:colOff>
      <xdr:row>85</xdr:row>
      <xdr:rowOff>190500</xdr:rowOff>
    </xdr:from>
    <xdr:to>
      <xdr:col>14</xdr:col>
      <xdr:colOff>495300</xdr:colOff>
      <xdr:row>93</xdr:row>
      <xdr:rowOff>190500</xdr:rowOff>
    </xdr:to>
    <mc:AlternateContent xmlns:mc="http://schemas.openxmlformats.org/markup-compatibility/2006" xmlns:a14="http://schemas.microsoft.com/office/drawing/2010/main">
      <mc:Choice Requires="a14">
        <xdr:graphicFrame macro="">
          <xdr:nvGraphicFramePr>
            <xdr:cNvPr id="46" name="Facility Name 1">
              <a:extLst>
                <a:ext uri="{FF2B5EF4-FFF2-40B4-BE49-F238E27FC236}">
                  <a16:creationId xmlns:a16="http://schemas.microsoft.com/office/drawing/2014/main" id="{E8D040B7-1D0F-914D-B9AA-23102CEEE77B}"/>
                </a:ext>
              </a:extLst>
            </xdr:cNvPr>
            <xdr:cNvGraphicFramePr/>
          </xdr:nvGraphicFramePr>
          <xdr:xfrm>
            <a:off x="0" y="0"/>
            <a:ext cx="0" cy="0"/>
          </xdr:xfrm>
          <a:graphic>
            <a:graphicData uri="http://schemas.microsoft.com/office/drawing/2010/slicer">
              <sle:slicer xmlns:sle="http://schemas.microsoft.com/office/drawing/2010/slicer" name="Facility Name 1"/>
            </a:graphicData>
          </a:graphic>
        </xdr:graphicFrame>
      </mc:Choice>
      <mc:Fallback xmlns="">
        <xdr:sp macro="" textlink="">
          <xdr:nvSpPr>
            <xdr:cNvPr id="0" name=""/>
            <xdr:cNvSpPr>
              <a:spLocks noTextEdit="1"/>
            </xdr:cNvSpPr>
          </xdr:nvSpPr>
          <xdr:spPr>
            <a:xfrm>
              <a:off x="8305800" y="17500600"/>
              <a:ext cx="3746500" cy="16256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12</xdr:col>
      <xdr:colOff>355600</xdr:colOff>
      <xdr:row>65</xdr:row>
      <xdr:rowOff>101600</xdr:rowOff>
    </xdr:from>
    <xdr:to>
      <xdr:col>14</xdr:col>
      <xdr:colOff>533400</xdr:colOff>
      <xdr:row>71</xdr:row>
      <xdr:rowOff>190500</xdr:rowOff>
    </xdr:to>
    <mc:AlternateContent xmlns:mc="http://schemas.openxmlformats.org/markup-compatibility/2006" xmlns:a14="http://schemas.microsoft.com/office/drawing/2010/main">
      <mc:Choice Requires="a14">
        <xdr:graphicFrame macro="">
          <xdr:nvGraphicFramePr>
            <xdr:cNvPr id="47" name="Fiscal 10">
              <a:extLst>
                <a:ext uri="{FF2B5EF4-FFF2-40B4-BE49-F238E27FC236}">
                  <a16:creationId xmlns:a16="http://schemas.microsoft.com/office/drawing/2014/main" id="{A17E0FF4-63B0-A045-85D1-AC2A0472560C}"/>
                </a:ext>
              </a:extLst>
            </xdr:cNvPr>
            <xdr:cNvGraphicFramePr/>
          </xdr:nvGraphicFramePr>
          <xdr:xfrm>
            <a:off x="0" y="0"/>
            <a:ext cx="0" cy="0"/>
          </xdr:xfrm>
          <a:graphic>
            <a:graphicData uri="http://schemas.microsoft.com/office/drawing/2010/slicer">
              <sle:slicer xmlns:sle="http://schemas.microsoft.com/office/drawing/2010/slicer" name="Fiscal 10"/>
            </a:graphicData>
          </a:graphic>
        </xdr:graphicFrame>
      </mc:Choice>
      <mc:Fallback xmlns="">
        <xdr:sp macro="" textlink="">
          <xdr:nvSpPr>
            <xdr:cNvPr id="0" name=""/>
            <xdr:cNvSpPr>
              <a:spLocks noTextEdit="1"/>
            </xdr:cNvSpPr>
          </xdr:nvSpPr>
          <xdr:spPr>
            <a:xfrm>
              <a:off x="10261600" y="13347700"/>
              <a:ext cx="1828800" cy="1308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22</xdr:col>
      <xdr:colOff>596900</xdr:colOff>
      <xdr:row>1</xdr:row>
      <xdr:rowOff>12700</xdr:rowOff>
    </xdr:from>
    <xdr:to>
      <xdr:col>24</xdr:col>
      <xdr:colOff>469900</xdr:colOff>
      <xdr:row>2</xdr:row>
      <xdr:rowOff>50800</xdr:rowOff>
    </xdr:to>
    <xdr:sp macro="" textlink="">
      <xdr:nvSpPr>
        <xdr:cNvPr id="48" name="TextBox 47">
          <a:extLst>
            <a:ext uri="{FF2B5EF4-FFF2-40B4-BE49-F238E27FC236}">
              <a16:creationId xmlns:a16="http://schemas.microsoft.com/office/drawing/2014/main" id="{708E3FB9-3F5F-A5EC-BFFB-CFFED4EEFC0C}"/>
            </a:ext>
          </a:extLst>
        </xdr:cNvPr>
        <xdr:cNvSpPr txBox="1"/>
      </xdr:nvSpPr>
      <xdr:spPr>
        <a:xfrm>
          <a:off x="18757900" y="215900"/>
          <a:ext cx="1524000" cy="241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b="1">
              <a:solidFill>
                <a:schemeClr val="bg1"/>
              </a:solidFill>
            </a:rPr>
            <a:t>V. March 14</a:t>
          </a:r>
          <a:r>
            <a:rPr lang="en-US" sz="1100" b="1" baseline="0">
              <a:solidFill>
                <a:schemeClr val="bg1"/>
              </a:solidFill>
            </a:rPr>
            <a:t>, 2023</a:t>
          </a:r>
          <a:endParaRPr lang="en-US" sz="1100" b="1">
            <a:solidFill>
              <a:schemeClr val="bg1"/>
            </a:solidFill>
          </a:endParaRPr>
        </a:p>
      </xdr:txBody>
    </xdr:sp>
    <xdr:clientData/>
  </xdr:twoCellAnchor>
  <xdr:twoCellAnchor>
    <xdr:from>
      <xdr:col>1</xdr:col>
      <xdr:colOff>114300</xdr:colOff>
      <xdr:row>9</xdr:row>
      <xdr:rowOff>177800</xdr:rowOff>
    </xdr:from>
    <xdr:to>
      <xdr:col>2</xdr:col>
      <xdr:colOff>711200</xdr:colOff>
      <xdr:row>11</xdr:row>
      <xdr:rowOff>139700</xdr:rowOff>
    </xdr:to>
    <xdr:sp macro="" textlink="">
      <xdr:nvSpPr>
        <xdr:cNvPr id="49" name="TextBox 48">
          <a:hlinkClick xmlns:r="http://schemas.openxmlformats.org/officeDocument/2006/relationships" r:id="rId9"/>
          <a:extLst>
            <a:ext uri="{FF2B5EF4-FFF2-40B4-BE49-F238E27FC236}">
              <a16:creationId xmlns:a16="http://schemas.microsoft.com/office/drawing/2014/main" id="{CD9C9A12-9EB9-95DA-3F3B-AB7AE1EB27E4}"/>
            </a:ext>
          </a:extLst>
        </xdr:cNvPr>
        <xdr:cNvSpPr txBox="1"/>
      </xdr:nvSpPr>
      <xdr:spPr>
        <a:xfrm>
          <a:off x="939800" y="1600200"/>
          <a:ext cx="1422400" cy="368300"/>
        </a:xfrm>
        <a:prstGeom prst="rect">
          <a:avLst/>
        </a:prstGeom>
        <a:solidFill>
          <a:srgbClr val="DBB13B"/>
        </a:solidFill>
        <a:ln w="9525" cmpd="sng">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1">
              <a:solidFill>
                <a:schemeClr val="tx1"/>
              </a:solidFill>
            </a:rPr>
            <a:t>Number</a:t>
          </a:r>
        </a:p>
      </xdr:txBody>
    </xdr:sp>
    <xdr:clientData/>
  </xdr:twoCellAnchor>
  <xdr:twoCellAnchor>
    <xdr:from>
      <xdr:col>9</xdr:col>
      <xdr:colOff>762000</xdr:colOff>
      <xdr:row>8</xdr:row>
      <xdr:rowOff>63500</xdr:rowOff>
    </xdr:from>
    <xdr:to>
      <xdr:col>11</xdr:col>
      <xdr:colOff>787400</xdr:colOff>
      <xdr:row>10</xdr:row>
      <xdr:rowOff>25400</xdr:rowOff>
    </xdr:to>
    <xdr:sp macro="" textlink="">
      <xdr:nvSpPr>
        <xdr:cNvPr id="50" name="TextBox 49">
          <a:hlinkClick xmlns:r="http://schemas.openxmlformats.org/officeDocument/2006/relationships" r:id="rId10"/>
          <a:extLst>
            <a:ext uri="{FF2B5EF4-FFF2-40B4-BE49-F238E27FC236}">
              <a16:creationId xmlns:a16="http://schemas.microsoft.com/office/drawing/2014/main" id="{870717E3-5C25-BB43-86CB-7C98F5F98F12}"/>
            </a:ext>
          </a:extLst>
        </xdr:cNvPr>
        <xdr:cNvSpPr txBox="1"/>
      </xdr:nvSpPr>
      <xdr:spPr>
        <a:xfrm>
          <a:off x="8191500" y="1282700"/>
          <a:ext cx="1676400" cy="368300"/>
        </a:xfrm>
        <a:prstGeom prst="rect">
          <a:avLst/>
        </a:prstGeom>
        <a:solidFill>
          <a:srgbClr val="0089A2"/>
        </a:solidFill>
        <a:ln w="9525" cmpd="sng">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1">
              <a:solidFill>
                <a:schemeClr val="bg1"/>
              </a:solidFill>
            </a:rPr>
            <a:t>Unique Patients</a:t>
          </a:r>
        </a:p>
      </xdr:txBody>
    </xdr:sp>
    <xdr:clientData/>
  </xdr:twoCellAnchor>
  <xdr:twoCellAnchor>
    <xdr:from>
      <xdr:col>9</xdr:col>
      <xdr:colOff>647700</xdr:colOff>
      <xdr:row>37</xdr:row>
      <xdr:rowOff>101600</xdr:rowOff>
    </xdr:from>
    <xdr:to>
      <xdr:col>11</xdr:col>
      <xdr:colOff>304800</xdr:colOff>
      <xdr:row>39</xdr:row>
      <xdr:rowOff>63500</xdr:rowOff>
    </xdr:to>
    <xdr:sp macro="" textlink="">
      <xdr:nvSpPr>
        <xdr:cNvPr id="51" name="TextBox 50">
          <a:hlinkClick xmlns:r="http://schemas.openxmlformats.org/officeDocument/2006/relationships" r:id="rId11"/>
          <a:extLst>
            <a:ext uri="{FF2B5EF4-FFF2-40B4-BE49-F238E27FC236}">
              <a16:creationId xmlns:a16="http://schemas.microsoft.com/office/drawing/2014/main" id="{A585E65B-8988-B441-987B-58D1D59680EA}"/>
            </a:ext>
          </a:extLst>
        </xdr:cNvPr>
        <xdr:cNvSpPr txBox="1"/>
      </xdr:nvSpPr>
      <xdr:spPr>
        <a:xfrm>
          <a:off x="8077200" y="7213600"/>
          <a:ext cx="1308100" cy="368300"/>
        </a:xfrm>
        <a:prstGeom prst="rect">
          <a:avLst/>
        </a:prstGeom>
        <a:solidFill>
          <a:schemeClr val="accent2"/>
        </a:solidFill>
        <a:ln w="9525" cmpd="sng">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1">
              <a:solidFill>
                <a:schemeClr val="bg1"/>
              </a:solidFill>
            </a:rPr>
            <a:t>Visits</a:t>
          </a:r>
        </a:p>
      </xdr:txBody>
    </xdr:sp>
    <xdr:clientData/>
  </xdr:twoCellAnchor>
  <xdr:twoCellAnchor>
    <xdr:from>
      <xdr:col>10</xdr:col>
      <xdr:colOff>114300</xdr:colOff>
      <xdr:row>67</xdr:row>
      <xdr:rowOff>190500</xdr:rowOff>
    </xdr:from>
    <xdr:to>
      <xdr:col>12</xdr:col>
      <xdr:colOff>114300</xdr:colOff>
      <xdr:row>70</xdr:row>
      <xdr:rowOff>190500</xdr:rowOff>
    </xdr:to>
    <xdr:sp macro="" textlink="">
      <xdr:nvSpPr>
        <xdr:cNvPr id="52" name="TextBox 51">
          <a:hlinkClick xmlns:r="http://schemas.openxmlformats.org/officeDocument/2006/relationships" r:id="rId12"/>
          <a:extLst>
            <a:ext uri="{FF2B5EF4-FFF2-40B4-BE49-F238E27FC236}">
              <a16:creationId xmlns:a16="http://schemas.microsoft.com/office/drawing/2014/main" id="{0E8556A5-1A50-024B-9B70-6B1FF15E4611}"/>
            </a:ext>
          </a:extLst>
        </xdr:cNvPr>
        <xdr:cNvSpPr txBox="1"/>
      </xdr:nvSpPr>
      <xdr:spPr>
        <a:xfrm>
          <a:off x="8369300" y="13398500"/>
          <a:ext cx="1651000" cy="609600"/>
        </a:xfrm>
        <a:prstGeom prst="rect">
          <a:avLst/>
        </a:prstGeom>
        <a:solidFill>
          <a:srgbClr val="4472C4"/>
        </a:solidFill>
        <a:ln w="9525" cmpd="sng">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1">
              <a:solidFill>
                <a:schemeClr val="bg1"/>
              </a:solidFill>
            </a:rPr>
            <a:t>Health Human Resources</a:t>
          </a:r>
        </a:p>
      </xdr:txBody>
    </xdr:sp>
    <xdr:clientData/>
  </xdr:twoCellAnchor>
  <xdr:twoCellAnchor>
    <xdr:from>
      <xdr:col>1</xdr:col>
      <xdr:colOff>520700</xdr:colOff>
      <xdr:row>56</xdr:row>
      <xdr:rowOff>63500</xdr:rowOff>
    </xdr:from>
    <xdr:to>
      <xdr:col>3</xdr:col>
      <xdr:colOff>177800</xdr:colOff>
      <xdr:row>58</xdr:row>
      <xdr:rowOff>25400</xdr:rowOff>
    </xdr:to>
    <xdr:sp macro="" textlink="">
      <xdr:nvSpPr>
        <xdr:cNvPr id="53" name="TextBox 52">
          <a:hlinkClick xmlns:r="http://schemas.openxmlformats.org/officeDocument/2006/relationships" r:id="rId13"/>
          <a:extLst>
            <a:ext uri="{FF2B5EF4-FFF2-40B4-BE49-F238E27FC236}">
              <a16:creationId xmlns:a16="http://schemas.microsoft.com/office/drawing/2014/main" id="{9E694D63-A114-834F-BCBE-5905A7845F0B}"/>
            </a:ext>
          </a:extLst>
        </xdr:cNvPr>
        <xdr:cNvSpPr txBox="1"/>
      </xdr:nvSpPr>
      <xdr:spPr>
        <a:xfrm>
          <a:off x="1346200" y="11036300"/>
          <a:ext cx="1308100" cy="368300"/>
        </a:xfrm>
        <a:prstGeom prst="rect">
          <a:avLst/>
        </a:prstGeom>
        <a:solidFill>
          <a:schemeClr val="accent6"/>
        </a:solidFill>
        <a:ln w="9525" cmpd="sng">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1">
              <a:solidFill>
                <a:schemeClr val="bg1"/>
              </a:solidFill>
            </a:rPr>
            <a:t>Wait Times</a:t>
          </a:r>
        </a:p>
      </xdr:txBody>
    </xdr:sp>
    <xdr:clientData/>
  </xdr:twoCellAnchor>
  <xdr:twoCellAnchor>
    <xdr:from>
      <xdr:col>1</xdr:col>
      <xdr:colOff>0</xdr:colOff>
      <xdr:row>100</xdr:row>
      <xdr:rowOff>12700</xdr:rowOff>
    </xdr:from>
    <xdr:to>
      <xdr:col>3</xdr:col>
      <xdr:colOff>342900</xdr:colOff>
      <xdr:row>101</xdr:row>
      <xdr:rowOff>139700</xdr:rowOff>
    </xdr:to>
    <xdr:sp macro="" textlink="">
      <xdr:nvSpPr>
        <xdr:cNvPr id="54" name="Rectangle 53">
          <a:hlinkClick xmlns:r="http://schemas.openxmlformats.org/officeDocument/2006/relationships" r:id="rId14"/>
          <a:extLst>
            <a:ext uri="{FF2B5EF4-FFF2-40B4-BE49-F238E27FC236}">
              <a16:creationId xmlns:a16="http://schemas.microsoft.com/office/drawing/2014/main" id="{D169C1DC-DD86-09EA-13FF-8CECBA1724C1}"/>
            </a:ext>
          </a:extLst>
        </xdr:cNvPr>
        <xdr:cNvSpPr/>
      </xdr:nvSpPr>
      <xdr:spPr>
        <a:xfrm>
          <a:off x="825500" y="20370800"/>
          <a:ext cx="1993900" cy="330200"/>
        </a:xfrm>
        <a:prstGeom prst="rect">
          <a:avLst/>
        </a:prstGeom>
        <a:solidFill>
          <a:srgbClr val="184F7C"/>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400" b="1"/>
            <a:t>2019-2020 Map</a:t>
          </a:r>
        </a:p>
      </xdr:txBody>
    </xdr:sp>
    <xdr:clientData/>
  </xdr:twoCellAnchor>
  <xdr:twoCellAnchor>
    <xdr:from>
      <xdr:col>9</xdr:col>
      <xdr:colOff>546100</xdr:colOff>
      <xdr:row>100</xdr:row>
      <xdr:rowOff>0</xdr:rowOff>
    </xdr:from>
    <xdr:to>
      <xdr:col>12</xdr:col>
      <xdr:colOff>63500</xdr:colOff>
      <xdr:row>101</xdr:row>
      <xdr:rowOff>127000</xdr:rowOff>
    </xdr:to>
    <xdr:sp macro="" textlink="">
      <xdr:nvSpPr>
        <xdr:cNvPr id="55" name="Rectangle 54">
          <a:hlinkClick xmlns:r="http://schemas.openxmlformats.org/officeDocument/2006/relationships" r:id="rId15"/>
          <a:extLst>
            <a:ext uri="{FF2B5EF4-FFF2-40B4-BE49-F238E27FC236}">
              <a16:creationId xmlns:a16="http://schemas.microsoft.com/office/drawing/2014/main" id="{46B08123-2311-3C4E-9568-22368EDD40EA}"/>
            </a:ext>
          </a:extLst>
        </xdr:cNvPr>
        <xdr:cNvSpPr/>
      </xdr:nvSpPr>
      <xdr:spPr>
        <a:xfrm>
          <a:off x="7975600" y="20358100"/>
          <a:ext cx="1993900" cy="330200"/>
        </a:xfrm>
        <a:prstGeom prst="rect">
          <a:avLst/>
        </a:prstGeom>
        <a:solidFill>
          <a:srgbClr val="184F7C"/>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400" b="1"/>
            <a:t>2020-2021 Map</a:t>
          </a:r>
        </a:p>
      </xdr:txBody>
    </xdr:sp>
    <xdr:clientData/>
  </xdr:twoCellAnchor>
  <xdr:twoCellAnchor>
    <xdr:from>
      <xdr:col>18</xdr:col>
      <xdr:colOff>342900</xdr:colOff>
      <xdr:row>100</xdr:row>
      <xdr:rowOff>0</xdr:rowOff>
    </xdr:from>
    <xdr:to>
      <xdr:col>20</xdr:col>
      <xdr:colOff>685800</xdr:colOff>
      <xdr:row>101</xdr:row>
      <xdr:rowOff>127000</xdr:rowOff>
    </xdr:to>
    <xdr:sp macro="" textlink="">
      <xdr:nvSpPr>
        <xdr:cNvPr id="56" name="Rectangle 55">
          <a:hlinkClick xmlns:r="http://schemas.openxmlformats.org/officeDocument/2006/relationships" r:id="rId16"/>
          <a:extLst>
            <a:ext uri="{FF2B5EF4-FFF2-40B4-BE49-F238E27FC236}">
              <a16:creationId xmlns:a16="http://schemas.microsoft.com/office/drawing/2014/main" id="{A5F228E2-6639-A145-93F2-AFE1B901E944}"/>
            </a:ext>
          </a:extLst>
        </xdr:cNvPr>
        <xdr:cNvSpPr/>
      </xdr:nvSpPr>
      <xdr:spPr>
        <a:xfrm>
          <a:off x="15201900" y="20358100"/>
          <a:ext cx="1993900" cy="330200"/>
        </a:xfrm>
        <a:prstGeom prst="rect">
          <a:avLst/>
        </a:prstGeom>
        <a:solidFill>
          <a:srgbClr val="184F7C"/>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400" b="1"/>
            <a:t>2021-2022 Map</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0.00292</cdr:x>
      <cdr:y>0.02689</cdr:y>
    </cdr:from>
    <cdr:to>
      <cdr:x>0.98686</cdr:x>
      <cdr:y>0.08579</cdr:y>
    </cdr:to>
    <cdr:sp macro="" textlink="">
      <cdr:nvSpPr>
        <cdr:cNvPr id="2" name="TextBox 1">
          <a:extLst xmlns:a="http://schemas.openxmlformats.org/drawingml/2006/main">
            <a:ext uri="{FF2B5EF4-FFF2-40B4-BE49-F238E27FC236}">
              <a16:creationId xmlns:a16="http://schemas.microsoft.com/office/drawing/2014/main" id="{70D68CE7-3D9A-A2DB-73EC-9B5B90DD8843}"/>
            </a:ext>
          </a:extLst>
        </cdr:cNvPr>
        <cdr:cNvSpPr txBox="1"/>
      </cdr:nvSpPr>
      <cdr:spPr>
        <a:xfrm xmlns:a="http://schemas.openxmlformats.org/drawingml/2006/main">
          <a:off x="12700" y="167507"/>
          <a:ext cx="4279900" cy="3669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b="1">
              <a:solidFill>
                <a:srgbClr val="0089A2"/>
              </a:solidFill>
            </a:rPr>
            <a:t>Average</a:t>
          </a:r>
          <a:r>
            <a:rPr lang="en-US" sz="1400" b="1" baseline="0">
              <a:solidFill>
                <a:srgbClr val="0089A2"/>
              </a:solidFill>
            </a:rPr>
            <a:t> Wait Time by SGS Type, Fiscal Year and Facility</a:t>
          </a:r>
          <a:endParaRPr lang="en-US" sz="1400" b="1">
            <a:solidFill>
              <a:srgbClr val="0089A2"/>
            </a:solidFill>
          </a:endParaRPr>
        </a:p>
      </cdr:txBody>
    </cdr:sp>
  </cdr:relSizeAnchor>
  <cdr:relSizeAnchor xmlns:cdr="http://schemas.openxmlformats.org/drawingml/2006/chartDrawing">
    <cdr:from>
      <cdr:x>0.19562</cdr:x>
      <cdr:y>0.85627</cdr:y>
    </cdr:from>
    <cdr:to>
      <cdr:x>0.85547</cdr:x>
      <cdr:y>0.89093</cdr:y>
    </cdr:to>
    <cdr:sp macro="" textlink="">
      <cdr:nvSpPr>
        <cdr:cNvPr id="3" name="TextBox 2">
          <a:extLst xmlns:a="http://schemas.openxmlformats.org/drawingml/2006/main">
            <a:ext uri="{FF2B5EF4-FFF2-40B4-BE49-F238E27FC236}">
              <a16:creationId xmlns:a16="http://schemas.microsoft.com/office/drawing/2014/main" id="{7B1FD92C-196E-6CC4-3A0B-8F6C99948E93}"/>
            </a:ext>
          </a:extLst>
        </cdr:cNvPr>
        <cdr:cNvSpPr txBox="1"/>
      </cdr:nvSpPr>
      <cdr:spPr>
        <a:xfrm xmlns:a="http://schemas.openxmlformats.org/drawingml/2006/main">
          <a:off x="850900" y="5334000"/>
          <a:ext cx="2870200" cy="215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0.33031</cdr:x>
      <cdr:y>0.9317</cdr:y>
    </cdr:from>
    <cdr:to>
      <cdr:x>0.87591</cdr:x>
      <cdr:y>0.99481</cdr:y>
    </cdr:to>
    <cdr:sp macro="" textlink="">
      <cdr:nvSpPr>
        <cdr:cNvPr id="4" name="TextBox 3">
          <a:extLst xmlns:a="http://schemas.openxmlformats.org/drawingml/2006/main">
            <a:ext uri="{FF2B5EF4-FFF2-40B4-BE49-F238E27FC236}">
              <a16:creationId xmlns:a16="http://schemas.microsoft.com/office/drawing/2014/main" id="{4C5B194A-07B3-3B27-CD84-3A7CDDF381A6}"/>
            </a:ext>
          </a:extLst>
        </cdr:cNvPr>
        <cdr:cNvSpPr txBox="1"/>
      </cdr:nvSpPr>
      <cdr:spPr>
        <a:xfrm xmlns:a="http://schemas.openxmlformats.org/drawingml/2006/main">
          <a:off x="2082800" y="4555559"/>
          <a:ext cx="3440309" cy="30854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400" b="1">
              <a:solidFill>
                <a:srgbClr val="0089A2"/>
              </a:solidFill>
            </a:rPr>
            <a:t>Specialized Geriatric Services Type</a:t>
          </a:r>
        </a:p>
      </cdr:txBody>
    </cdr:sp>
  </cdr:relSizeAnchor>
</c:userShapes>
</file>

<file path=xl/drawings/drawing8.xml><?xml version="1.0" encoding="utf-8"?>
<xdr:wsDr xmlns:xdr="http://schemas.openxmlformats.org/drawingml/2006/spreadsheetDrawing" xmlns:a="http://schemas.openxmlformats.org/drawingml/2006/main">
  <xdr:twoCellAnchor editAs="oneCell">
    <xdr:from>
      <xdr:col>3</xdr:col>
      <xdr:colOff>596900</xdr:colOff>
      <xdr:row>3</xdr:row>
      <xdr:rowOff>12700</xdr:rowOff>
    </xdr:from>
    <xdr:to>
      <xdr:col>5</xdr:col>
      <xdr:colOff>774700</xdr:colOff>
      <xdr:row>9</xdr:row>
      <xdr:rowOff>139700</xdr:rowOff>
    </xdr:to>
    <mc:AlternateContent xmlns:mc="http://schemas.openxmlformats.org/markup-compatibility/2006" xmlns:a14="http://schemas.microsoft.com/office/drawing/2010/main">
      <mc:Choice Requires="a14">
        <xdr:graphicFrame macro="">
          <xdr:nvGraphicFramePr>
            <xdr:cNvPr id="2" name="Fiscal 2">
              <a:extLst>
                <a:ext uri="{FF2B5EF4-FFF2-40B4-BE49-F238E27FC236}">
                  <a16:creationId xmlns:a16="http://schemas.microsoft.com/office/drawing/2014/main" id="{5346E4EE-06AB-4C92-D008-C7EA489063C9}"/>
                </a:ext>
              </a:extLst>
            </xdr:cNvPr>
            <xdr:cNvGraphicFramePr/>
          </xdr:nvGraphicFramePr>
          <xdr:xfrm>
            <a:off x="0" y="0"/>
            <a:ext cx="0" cy="0"/>
          </xdr:xfrm>
          <a:graphic>
            <a:graphicData uri="http://schemas.microsoft.com/office/drawing/2010/slicer">
              <sle:slicer xmlns:sle="http://schemas.microsoft.com/office/drawing/2010/slicer" name="Fiscal 2"/>
            </a:graphicData>
          </a:graphic>
        </xdr:graphicFrame>
      </mc:Choice>
      <mc:Fallback xmlns="">
        <xdr:sp macro="" textlink="">
          <xdr:nvSpPr>
            <xdr:cNvPr id="0" name=""/>
            <xdr:cNvSpPr>
              <a:spLocks noTextEdit="1"/>
            </xdr:cNvSpPr>
          </xdr:nvSpPr>
          <xdr:spPr>
            <a:xfrm>
              <a:off x="7531100" y="1143000"/>
              <a:ext cx="1828800" cy="13462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558800</xdr:colOff>
      <xdr:row>10</xdr:row>
      <xdr:rowOff>127000</xdr:rowOff>
    </xdr:from>
    <xdr:to>
      <xdr:col>5</xdr:col>
      <xdr:colOff>736600</xdr:colOff>
      <xdr:row>23</xdr:row>
      <xdr:rowOff>104772</xdr:rowOff>
    </xdr:to>
    <mc:AlternateContent xmlns:mc="http://schemas.openxmlformats.org/markup-compatibility/2006" xmlns:a14="http://schemas.microsoft.com/office/drawing/2010/main">
      <mc:Choice Requires="a14">
        <xdr:graphicFrame macro="">
          <xdr:nvGraphicFramePr>
            <xdr:cNvPr id="3" name="Health Region 2">
              <a:extLst>
                <a:ext uri="{FF2B5EF4-FFF2-40B4-BE49-F238E27FC236}">
                  <a16:creationId xmlns:a16="http://schemas.microsoft.com/office/drawing/2014/main" id="{BAD15FD6-CAB9-65A6-B293-A8A830E18897}"/>
                </a:ext>
              </a:extLst>
            </xdr:cNvPr>
            <xdr:cNvGraphicFramePr/>
          </xdr:nvGraphicFramePr>
          <xdr:xfrm>
            <a:off x="0" y="0"/>
            <a:ext cx="0" cy="0"/>
          </xdr:xfrm>
          <a:graphic>
            <a:graphicData uri="http://schemas.microsoft.com/office/drawing/2010/slicer">
              <sle:slicer xmlns:sle="http://schemas.microsoft.com/office/drawing/2010/slicer" name="Health Region 2"/>
            </a:graphicData>
          </a:graphic>
        </xdr:graphicFrame>
      </mc:Choice>
      <mc:Fallback xmlns="">
        <xdr:sp macro="" textlink="">
          <xdr:nvSpPr>
            <xdr:cNvPr id="0" name=""/>
            <xdr:cNvSpPr>
              <a:spLocks noTextEdit="1"/>
            </xdr:cNvSpPr>
          </xdr:nvSpPr>
          <xdr:spPr>
            <a:xfrm>
              <a:off x="7493000" y="2679700"/>
              <a:ext cx="1828800" cy="261937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6</xdr:col>
      <xdr:colOff>546100</xdr:colOff>
      <xdr:row>3</xdr:row>
      <xdr:rowOff>19050</xdr:rowOff>
    </xdr:from>
    <xdr:to>
      <xdr:col>20</xdr:col>
      <xdr:colOff>38100</xdr:colOff>
      <xdr:row>53</xdr:row>
      <xdr:rowOff>165100</xdr:rowOff>
    </xdr:to>
    <xdr:graphicFrame macro="">
      <xdr:nvGraphicFramePr>
        <xdr:cNvPr id="4" name="Chart 3">
          <a:extLst>
            <a:ext uri="{FF2B5EF4-FFF2-40B4-BE49-F238E27FC236}">
              <a16:creationId xmlns:a16="http://schemas.microsoft.com/office/drawing/2014/main" id="{39F9707A-69A8-27C0-80C3-F5ECE8D5159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1536700</xdr:colOff>
      <xdr:row>40</xdr:row>
      <xdr:rowOff>38100</xdr:rowOff>
    </xdr:from>
    <xdr:to>
      <xdr:col>6</xdr:col>
      <xdr:colOff>279400</xdr:colOff>
      <xdr:row>53</xdr:row>
      <xdr:rowOff>15872</xdr:rowOff>
    </xdr:to>
    <mc:AlternateContent xmlns:mc="http://schemas.openxmlformats.org/markup-compatibility/2006" xmlns:a14="http://schemas.microsoft.com/office/drawing/2010/main">
      <mc:Choice Requires="a14">
        <xdr:graphicFrame macro="">
          <xdr:nvGraphicFramePr>
            <xdr:cNvPr id="6" name="SGS Type Name">
              <a:extLst>
                <a:ext uri="{FF2B5EF4-FFF2-40B4-BE49-F238E27FC236}">
                  <a16:creationId xmlns:a16="http://schemas.microsoft.com/office/drawing/2014/main" id="{CB581ECD-35C3-ADE4-56A2-8FE6C7E7DA29}"/>
                </a:ext>
              </a:extLst>
            </xdr:cNvPr>
            <xdr:cNvGraphicFramePr/>
          </xdr:nvGraphicFramePr>
          <xdr:xfrm>
            <a:off x="0" y="0"/>
            <a:ext cx="0" cy="0"/>
          </xdr:xfrm>
          <a:graphic>
            <a:graphicData uri="http://schemas.microsoft.com/office/drawing/2010/slicer">
              <sle:slicer xmlns:sle="http://schemas.microsoft.com/office/drawing/2010/slicer" name="SGS Type Name"/>
            </a:graphicData>
          </a:graphic>
        </xdr:graphicFrame>
      </mc:Choice>
      <mc:Fallback xmlns="">
        <xdr:sp macro="" textlink="">
          <xdr:nvSpPr>
            <xdr:cNvPr id="0" name=""/>
            <xdr:cNvSpPr>
              <a:spLocks noTextEdit="1"/>
            </xdr:cNvSpPr>
          </xdr:nvSpPr>
          <xdr:spPr>
            <a:xfrm>
              <a:off x="5778500" y="8686800"/>
              <a:ext cx="3911600" cy="261937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twoCellAnchor>
    <xdr:from>
      <xdr:col>5</xdr:col>
      <xdr:colOff>1409700</xdr:colOff>
      <xdr:row>11</xdr:row>
      <xdr:rowOff>76200</xdr:rowOff>
    </xdr:from>
    <xdr:to>
      <xdr:col>10</xdr:col>
      <xdr:colOff>1828800</xdr:colOff>
      <xdr:row>56</xdr:row>
      <xdr:rowOff>38100</xdr:rowOff>
    </xdr:to>
    <xdr:graphicFrame macro="">
      <xdr:nvGraphicFramePr>
        <xdr:cNvPr id="2" name="Chart 1">
          <a:extLst>
            <a:ext uri="{FF2B5EF4-FFF2-40B4-BE49-F238E27FC236}">
              <a16:creationId xmlns:a16="http://schemas.microsoft.com/office/drawing/2014/main" id="{945C736B-7DCC-D254-7AE4-01691B6865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444500</xdr:colOff>
      <xdr:row>15</xdr:row>
      <xdr:rowOff>50800</xdr:rowOff>
    </xdr:from>
    <xdr:to>
      <xdr:col>4</xdr:col>
      <xdr:colOff>2273300</xdr:colOff>
      <xdr:row>21</xdr:row>
      <xdr:rowOff>127000</xdr:rowOff>
    </xdr:to>
    <mc:AlternateContent xmlns:mc="http://schemas.openxmlformats.org/markup-compatibility/2006" xmlns:a14="http://schemas.microsoft.com/office/drawing/2010/main">
      <mc:Choice Requires="a14">
        <xdr:graphicFrame macro="">
          <xdr:nvGraphicFramePr>
            <xdr:cNvPr id="3" name="Fiscal">
              <a:extLst>
                <a:ext uri="{FF2B5EF4-FFF2-40B4-BE49-F238E27FC236}">
                  <a16:creationId xmlns:a16="http://schemas.microsoft.com/office/drawing/2014/main" id="{1228E1EF-E03A-86DB-5EF1-0E74B33A0E09}"/>
                </a:ext>
              </a:extLst>
            </xdr:cNvPr>
            <xdr:cNvGraphicFramePr/>
          </xdr:nvGraphicFramePr>
          <xdr:xfrm>
            <a:off x="0" y="0"/>
            <a:ext cx="0" cy="0"/>
          </xdr:xfrm>
          <a:graphic>
            <a:graphicData uri="http://schemas.microsoft.com/office/drawing/2010/slicer">
              <sle:slicer xmlns:sle="http://schemas.microsoft.com/office/drawing/2010/slicer" name="Fiscal"/>
            </a:graphicData>
          </a:graphic>
        </xdr:graphicFrame>
      </mc:Choice>
      <mc:Fallback xmlns="">
        <xdr:sp macro="" textlink="">
          <xdr:nvSpPr>
            <xdr:cNvPr id="0" name=""/>
            <xdr:cNvSpPr>
              <a:spLocks noTextEdit="1"/>
            </xdr:cNvSpPr>
          </xdr:nvSpPr>
          <xdr:spPr>
            <a:xfrm>
              <a:off x="8153400" y="3860800"/>
              <a:ext cx="1828800" cy="12954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4</xdr:col>
      <xdr:colOff>457200</xdr:colOff>
      <xdr:row>23</xdr:row>
      <xdr:rowOff>63500</xdr:rowOff>
    </xdr:from>
    <xdr:to>
      <xdr:col>5</xdr:col>
      <xdr:colOff>1104900</xdr:colOff>
      <xdr:row>33</xdr:row>
      <xdr:rowOff>114300</xdr:rowOff>
    </xdr:to>
    <mc:AlternateContent xmlns:mc="http://schemas.openxmlformats.org/markup-compatibility/2006" xmlns:a14="http://schemas.microsoft.com/office/drawing/2010/main">
      <mc:Choice Requires="a14">
        <xdr:graphicFrame macro="">
          <xdr:nvGraphicFramePr>
            <xdr:cNvPr id="4" name="Health Region">
              <a:extLst>
                <a:ext uri="{FF2B5EF4-FFF2-40B4-BE49-F238E27FC236}">
                  <a16:creationId xmlns:a16="http://schemas.microsoft.com/office/drawing/2014/main" id="{D6E80096-E7B1-6DE4-44B9-2E4325356BF2}"/>
                </a:ext>
              </a:extLst>
            </xdr:cNvPr>
            <xdr:cNvGraphicFramePr/>
          </xdr:nvGraphicFramePr>
          <xdr:xfrm>
            <a:off x="0" y="0"/>
            <a:ext cx="0" cy="0"/>
          </xdr:xfrm>
          <a:graphic>
            <a:graphicData uri="http://schemas.microsoft.com/office/drawing/2010/slicer">
              <sle:slicer xmlns:sle="http://schemas.microsoft.com/office/drawing/2010/slicer" name="Health Region"/>
            </a:graphicData>
          </a:graphic>
        </xdr:graphicFrame>
      </mc:Choice>
      <mc:Fallback xmlns="">
        <xdr:sp macro="" textlink="">
          <xdr:nvSpPr>
            <xdr:cNvPr id="0" name=""/>
            <xdr:cNvSpPr>
              <a:spLocks noTextEdit="1"/>
            </xdr:cNvSpPr>
          </xdr:nvSpPr>
          <xdr:spPr>
            <a:xfrm>
              <a:off x="8166100" y="5499100"/>
              <a:ext cx="3111500" cy="2082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rosoft Office User" refreshedDate="44992.904425694447" createdVersion="8" refreshedVersion="8" minRefreshableVersion="3" recordCount="765" xr:uid="{71129CC6-94A6-3F46-9FB9-CCF9A0CDFAB8}">
  <cacheSource type="worksheet">
    <worksheetSource name="Table1"/>
  </cacheSource>
  <cacheFields count="62">
    <cacheField name="Identifier" numFmtId="0">
      <sharedItems containsBlank="1"/>
    </cacheField>
    <cacheField name="SGS Type Name" numFmtId="0">
      <sharedItems count="30">
        <s v="Geriatric Psychiatry Outreach Teams"/>
        <s v="Geriatric Outpatient Clinics"/>
        <s v="Geriatric Medicine Day Hospitals"/>
        <s v="Geriatric Medicine Rehabilitation Units"/>
        <s v="Care of the Elderly Physicians"/>
        <s v="Psychogeriatric Resource Consultants"/>
        <s v="Primary Care Collaborative Memory Clinics (includes MINT clinics)"/>
        <s v="Hospital Elder Life Program (HELP)"/>
        <s v="Geriatric Outreach Teams"/>
        <s v="Other Primary Care Memory Clinic"/>
        <s v="Geriatric Psychiatry Outpatient Clinics"/>
        <s v="Acute Geriatric Units/Acute Care of the Elderly Units"/>
        <s v="Geriatric Assessment and Treatment Units"/>
        <s v="Nurse Led Outreach Teams (NLOTS)"/>
        <s v="Tertiary Non-Dementia  Geriatric Psychiatry Units"/>
        <s v="Tertiary Dementia Specialty Units"/>
        <s v="Specialist Based Memory Clinic Models"/>
        <s v="Geriatric Emergency Management (Nurses)"/>
        <s v="Inpatient Geriatric Consultation/Virtual Ward"/>
        <s v="Population Health Focused Program (Older Adults)"/>
        <s v="Geriatricians"/>
        <s v="In-patient Geriatric Co-Management Services"/>
        <s v="Shared care geriatric mental health program"/>
        <s v="Geriatric Psychiatry/Mental Health Day Hospitals"/>
        <s v="Geriatric Telemedicine/Telepsychiatry Service"/>
        <s v="Geriatric Psychiatrists"/>
        <s v="Acute Geriatric Psychiatry units"/>
        <s v="Falls/Falls Prevention Clinic/Program"/>
        <s v="Other (Enter Service Type)"/>
        <s v="Community Paramedicine"/>
      </sharedItems>
    </cacheField>
    <cacheField name="Other SGS Type Name" numFmtId="0">
      <sharedItems containsBlank="1"/>
    </cacheField>
    <cacheField name="Other SGS Type Description" numFmtId="0">
      <sharedItems containsBlank="1"/>
    </cacheField>
    <cacheField name="SGS Name" numFmtId="0">
      <sharedItems/>
    </cacheField>
    <cacheField name="Facility Type" numFmtId="0">
      <sharedItems/>
    </cacheField>
    <cacheField name="Facility Name" numFmtId="0">
      <sharedItems count="144">
        <s v="Geriatric Psychiatry Community Services of Ottawa"/>
        <s v="Bruyere Continuing Care - Elisabeth Bruyere Hospital"/>
        <s v="Caressant Care Marmora"/>
        <s v="North York General Hospital - General Site"/>
        <s v="Bowmanville Health Centre"/>
        <s v="Oshawa Clinic Family Health Organization"/>
        <s v="Care First Seniors"/>
        <s v="Scarborough Health Network - Birchmount"/>
        <s v="MacKenzie Health - Richmond Hill"/>
        <s v="The Ottawa Hospital - Civic Campus"/>
        <s v="Peterborough Regional Health Centre"/>
        <s v="Humber River Hospital - Wilson"/>
        <s v="Markham Stouffville Hospital"/>
        <s v="Southlake Regional Health Centre"/>
        <s v="Queensway-Carleton Hospital"/>
        <s v="Ontario Shores Centre for Mental Health Sciences"/>
        <s v="City Of Lakes Family Health Team"/>
        <s v="St. Michael's Hospital"/>
        <s v="Sunnybrook Health Sciences Centre - Bayview Campus"/>
        <s v="Royal Ottawa Mental Health Centre"/>
        <s v="Renfrew Victoria Hospital"/>
        <s v="Lakeridge Health - Oshawa"/>
        <s v="Carea Community Health Centre"/>
        <s v="Upper Canada Family Health Team"/>
        <s v="Queen's Family Health Team - Belleville"/>
        <s v="St. Joseph's Health Care London - Parkwood"/>
        <s v="University Health Network - Toronto Rehabilitation Institute"/>
        <s v="Lakeridge Health - Bowmanville"/>
        <s v="Northumberland Hills Hospital"/>
        <s v="Ross Memorial Hospital"/>
        <s v="Lakeridge Health - Ajax and Pickering"/>
        <s v="Providence Care Hospital  - Kingston"/>
        <s v="Scarborough Health Network - Centenary"/>
        <s v="Scarborough Health Network - General Campus"/>
        <s v="Cornwall Community Hospital"/>
        <s v="Prince Edward Family Health Team"/>
        <s v="St. Joseph's Health Centre Guelph"/>
        <s v="Health Sciences North - Ramsay Lake Health Centre"/>
        <s v="HSN-NESGC Cochrane"/>
        <s v="HSN-NESGC James Bay Coast"/>
        <s v="HSN-NESGC Sudbury"/>
        <s v="HSN-NESGC Timiskaming"/>
        <s v="HSN-NESGC Parry Sound"/>
        <s v="HSN-NESGC Nipissing"/>
        <s v="HSN-NESGC Elliot Lake"/>
        <s v="Grandview Lodge/Dunnville"/>
        <s v="Baycrest Hospital - North York"/>
        <s v="Central LHIN"/>
        <s v="University Health Network - Toronto Western"/>
        <s v="West Park Health Centre"/>
        <s v="CMHA CTB - TIMMINS"/>
        <s v="Providence St. Joseph's and St. Michael's Healthcare - Providence"/>
        <s v="South West LHIN"/>
        <s v="Welland Mcmaster Family Health Team"/>
        <s v="St. Joseph's Health Care Hamilton - Charlton Campus"/>
        <s v="St. Joseph's Health Care Hamilton - King Campus"/>
        <s v="CMHA CTB -Timiskaming site"/>
        <s v="Thunder Bay Regional Health Sciences Centre"/>
        <s v="Canadian Mental Health Association - Waterloo Wellington"/>
        <s v="Cambridge Memorial Hospital"/>
        <s v="Country Roads Community Health Centre"/>
        <s v="St. Joseph's Care Group"/>
        <s v="Niagara Health System - St. Catharines"/>
        <s v="Canadian Mental Health Association - Fort Frances Branch"/>
        <s v="Algonquin Family Health Team"/>
        <s v="Couchiching Family Health Team"/>
        <s v="Collingwood General and Marine Hospital"/>
        <s v="Georgian Bay Family Health Team"/>
        <s v="North Simcoe Family Health Team"/>
        <s v="Orillia Soldiers' Memorial Hospital"/>
        <s v="Waypoint Centre for Mental Health Care - Main Location"/>
        <s v="Hotel Dieu Shaver Health and Rehabilitation Centre"/>
        <s v="Barrie Community Family Health Team"/>
        <s v="Barrie Community Health Centre"/>
        <s v="Cottage Country Family Health Team"/>
        <s v="St. Joseph's Health Care Hamilton - West 5th - Forest 1"/>
        <s v="St. Joseph's Health Care Hamilton - West 5th - Harbour North 1"/>
        <s v="Hamilton Health Sciences - Juravinski"/>
        <s v="Hamilton Health Sciences - St. Peter's Hospital"/>
        <s v="Hamilton Health Sciences - West Lincoln"/>
        <s v="Hamilton Health Sciences - Hamilton General Hospital"/>
        <s v="Community Addiction and Mental Health Services of Haldimand and Norfolk"/>
        <s v="Port Hope Community Health Centre"/>
        <s v="North Wellington Health Care - Louise Marshall"/>
        <s v="Groves Memorial Community Hospital"/>
        <s v="Two Rivers Family Health Team"/>
        <s v="Grandview Family Health Team"/>
        <s v="Upper Grand Family Health Team"/>
        <s v="East Wellington Family Health Team"/>
        <s v="Grand River Hospital - Kitchener-Waterloo"/>
        <s v="Guelph General Hospital"/>
        <s v="St. Mary's General Hospital - Kitchener"/>
        <s v="Grand River Hospital - Freeport"/>
        <s v="Loyalist Family Health Team"/>
        <s v="West Part Healthcare Centre"/>
        <s v="Health Sciences North - Sudbury Mental Health and Addictions Centre"/>
        <s v="St. Joseph's Health Care Hamilton - West 5th - Brant Seniors MH Outreach Program"/>
        <s v="St. Joseph's Health Care Hamilton - West 5th - Halton Seniors MH Outreach Program"/>
        <s v="St. Joseph's Health Care Hamilton - West 5th - Hamilton Seniors MH Outpatient and Outreach Program"/>
        <s v="St. Joseph's Health Care Hamilton - West 5th - Niagara Seniors MH Outreach Program"/>
        <s v="St. Joseph's Health Care Hamilton - West 5th - Psychogeriatric Resource Consultants (Halton SMHOP)"/>
        <s v="Grey Bruce Health Services - Owen Sound"/>
        <s v="York Region Newmarket Health Centre"/>
        <s v="Hopital Montfort"/>
        <s v="Union Villa"/>
        <s v="Community Care City of Kawartha Lakes"/>
        <s v="Haliburton Highlands Health Services - Minden"/>
        <s v="Senior Persons Living Connected (SPLC)"/>
        <s v="Georgian NP Led Clinic"/>
        <s v="Quinte Healthcare - Belleville"/>
        <s v="Campbellford Memorial Hospital"/>
        <s v="Toronto Central LHIN - North Toronto"/>
        <s v="Grand River Community Health Centre"/>
        <s v="Arnprior Regional Health"/>
        <s v="Hawesbury and District General Hospital"/>
        <s v="Pembroke Regional Hospital"/>
        <s v="The Ottawa Hospital - General Campus"/>
        <s v="Joseph Brant Hospital"/>
        <s v="New Vision Family Health Team"/>
        <s v="Minto-Mapleton Family Health Team"/>
        <s v="Bruyere Continuing Care"/>
        <s v="West Champlain FHT - Pembroke"/>
        <s v="Muskoka Paramedic Services Community Paramedicine Program"/>
        <s v="Providence Healthcare"/>
        <s v="West Park Healthcare Centre"/>
        <s v="Wendat Community Programs"/>
        <s v="Niagara Health System - Greater Niagara"/>
        <s v="Central East LHIN"/>
        <s v="North Bay Regional Health Centre"/>
        <s v="North Wellington Health Care - Palmerston"/>
        <s v="Trillium Health Partners - Credit Valley"/>
        <s v="Trillium Health Partners - Mississauga"/>
        <s v="Trillium Health Partners - Queensway"/>
        <s v="North Lambton Community Health Centre"/>
        <s v="West Champlain Family Health Team - Pembroke"/>
        <s v="Alzheimer Society of Brant, Haldimand Norfolk, Hamilton Halton"/>
        <s v="Erie St. Clair LHIN - Essex South Shore Subregion"/>
        <s v="Sinai Health System - Mount Sinai"/>
        <s v="Sinai Health System - Bridgepoint"/>
        <s v="University Health Network - Bickle Centre"/>
        <s v="University Health Network - Princess Margaret"/>
        <s v="Royal Victoria Regional Health Centre"/>
        <s v="Almonte General Hospital"/>
        <s v="Salvation Army Toronto Grace Health Centre" u="1"/>
      </sharedItems>
    </cacheField>
    <cacheField name="Fiscal" numFmtId="0">
      <sharedItems count="3">
        <s v="2019-20"/>
        <s v="2020-21"/>
        <s v="2021-22"/>
      </sharedItems>
    </cacheField>
    <cacheField name="PrimaryAddress" numFmtId="0">
      <sharedItems/>
    </cacheField>
    <cacheField name="Province" numFmtId="0">
      <sharedItems/>
    </cacheField>
    <cacheField name="PrimaryPostalCode" numFmtId="0">
      <sharedItems/>
    </cacheField>
    <cacheField name="Secondary Address" numFmtId="0">
      <sharedItems containsBlank="1"/>
    </cacheField>
    <cacheField name="Secondary Postal Code" numFmtId="0">
      <sharedItems containsBlank="1"/>
    </cacheField>
    <cacheField name="County District" numFmtId="0">
      <sharedItems containsBlank="1" longText="1"/>
    </cacheField>
    <cacheField name="Health Region" numFmtId="0">
      <sharedItems count="6">
        <s v="East"/>
        <s v="Toronto"/>
        <s v="Central"/>
        <s v="North East"/>
        <s v="West"/>
        <s v="North West"/>
      </sharedItems>
    </cacheField>
    <cacheField name="Num Appointments Available" numFmtId="0">
      <sharedItems containsString="0" containsBlank="1" containsNumber="1" containsInteger="1" minValue="0" maxValue="73776"/>
    </cacheField>
    <cacheField name="Num Unique Patients Served" numFmtId="0">
      <sharedItems containsString="0" containsBlank="1" containsNumber="1" containsInteger="1" minValue="0" maxValue="7453"/>
    </cacheField>
    <cacheField name="Num Caregivers Served" numFmtId="0">
      <sharedItems containsString="0" containsBlank="1" containsNumber="1" containsInteger="1" minValue="0" maxValue="3594"/>
    </cacheField>
    <cacheField name="Num Beds" numFmtId="0">
      <sharedItems containsString="0" containsBlank="1" containsNumber="1" containsInteger="1" minValue="0" maxValue="7808"/>
    </cacheField>
    <cacheField name="Annual Occupancy Rate Bedded" numFmtId="0">
      <sharedItems containsString="0" containsBlank="1" containsNumber="1" minValue="0" maxValue="112.7"/>
    </cacheField>
    <cacheField name="Std Expected Length Of Stay" numFmtId="0">
      <sharedItems containsString="0" containsBlank="1" containsNumber="1" minValue="0" maxValue="365"/>
    </cacheField>
    <cacheField name="Actual Average Length Of Stay" numFmtId="0">
      <sharedItems containsString="0" containsBlank="1" containsNumber="1" minValue="0" maxValue="1116"/>
    </cacheField>
    <cacheField name="Num Hours Per Week" numFmtId="0">
      <sharedItems containsString="0" containsBlank="1" containsNumber="1" minValue="0" maxValue="4020"/>
    </cacheField>
    <cacheField name="Week Days" numFmtId="0">
      <sharedItems containsBlank="1"/>
    </cacheField>
    <cacheField name="Weekend Days Name" numFmtId="0">
      <sharedItems containsBlank="1"/>
    </cacheField>
    <cacheField name="Num Patients Waiting Year End" numFmtId="0">
      <sharedItems containsString="0" containsBlank="1" containsNumber="1" containsInteger="1" minValue="0" maxValue="592"/>
    </cacheField>
    <cacheField name="Mean Avg Wait Time" numFmtId="0">
      <sharedItems containsString="0" containsBlank="1" containsNumber="1" minValue="0" maxValue="412"/>
    </cacheField>
    <cacheField name="Geriatrician" numFmtId="0">
      <sharedItems containsString="0" containsBlank="1" containsNumber="1" minValue="0" maxValue="13"/>
    </cacheField>
    <cacheField name="Geriatric Psychiatrist" numFmtId="0">
      <sharedItems containsString="0" containsBlank="1" containsNumber="1" minValue="0" maxValue="8"/>
    </cacheField>
    <cacheField name="Care Elderly Primary Care Physician" numFmtId="0">
      <sharedItems containsString="0" containsBlank="1" containsNumber="1" minValue="0" maxValue="6"/>
    </cacheField>
    <cacheField name="Psychologist" numFmtId="0">
      <sharedItems containsString="0" containsBlank="1" containsNumber="1" containsInteger="1" minValue="0" maxValue="0"/>
    </cacheField>
    <cacheField name="Nurse Practitioner" numFmtId="0">
      <sharedItems containsSemiMixedTypes="0" containsString="0" containsNumber="1" minValue="0" maxValue="4.5"/>
    </cacheField>
    <cacheField name="Registered Nurse" numFmtId="0">
      <sharedItems containsString="0" containsBlank="1" containsNumber="1" minValue="-1" maxValue="30"/>
    </cacheField>
    <cacheField name="Registered Practical Nurse" numFmtId="0">
      <sharedItems containsString="0" containsBlank="1" containsNumber="1" minValue="0" maxValue="52.38"/>
    </cacheField>
    <cacheField name="Personal Support Worker UCP" numFmtId="0">
      <sharedItems containsString="0" containsBlank="1" containsNumber="1" minValue="0" maxValue="13.2"/>
    </cacheField>
    <cacheField name="Social Worker" numFmtId="0">
      <sharedItems containsString="0" containsBlank="1" containsNumber="1" minValue="-0.7" maxValue="14"/>
    </cacheField>
    <cacheField name="Pharmacist" numFmtId="0">
      <sharedItems containsString="0" containsBlank="1" containsNumber="1" minValue="0" maxValue="3"/>
    </cacheField>
    <cacheField name="Dietitian" numFmtId="0">
      <sharedItems containsString="0" containsBlank="1" containsNumber="1" minValue="0" maxValue="1.6"/>
    </cacheField>
    <cacheField name="Physiotherapist" numFmtId="0">
      <sharedItems containsString="0" containsBlank="1" containsNumber="1" minValue="0" maxValue="7"/>
    </cacheField>
    <cacheField name="Occupational Therapist" numFmtId="0">
      <sharedItems containsString="0" containsBlank="1" containsNumber="1" minValue="0" maxValue="7.8"/>
    </cacheField>
    <cacheField name="Primary Care Physician" numFmtId="0">
      <sharedItems containsString="0" containsBlank="1" containsNumber="1" minValue="0" maxValue="3.6"/>
    </cacheField>
    <cacheField name="Administration" numFmtId="0">
      <sharedItems containsString="0" containsBlank="1" containsNumber="1" minValue="0" maxValue="6"/>
    </cacheField>
    <cacheField name="Physiotherapy Assistant" numFmtId="0">
      <sharedItems containsString="0" containsBlank="1" containsNumber="1" minValue="0" maxValue="5.5"/>
    </cacheField>
    <cacheField name="Occupational Therapy Assistant" numFmtId="0">
      <sharedItems containsString="0" containsBlank="1" containsNumber="1" minValue="0" maxValue="3.4"/>
    </cacheField>
    <cacheField name="Therapeutic Recreationist" numFmtId="0">
      <sharedItems containsString="0" containsBlank="1" containsNumber="1" minValue="0" maxValue="3"/>
    </cacheField>
    <cacheField name="Speech Language Pathologist" numFmtId="0">
      <sharedItems containsString="0" containsBlank="1" containsNumber="1" minValue="0" maxValue="1"/>
    </cacheField>
    <cacheField name="Community Paramedic" numFmtId="0">
      <sharedItems containsString="0" containsBlank="1" containsNumber="1" minValue="0" maxValue="22"/>
    </cacheField>
    <cacheField name="Redeployed During Fiscal" numFmtId="0">
      <sharedItems containsString="0" containsBlank="1" containsNumber="1" minValue="0" maxValue="25"/>
    </cacheField>
    <cacheField name="Other" numFmtId="0">
      <sharedItems containsString="0" containsBlank="1" containsNumber="1" minValue="0" maxValue="15.55"/>
    </cacheField>
    <cacheField name="Other Notes" numFmtId="0">
      <sharedItems containsBlank="1" longText="1"/>
    </cacheField>
    <cacheField name="Num Visits Anually" numFmtId="0">
      <sharedItems containsSemiMixedTypes="0" containsString="0" containsNumber="1" containsInteger="1" minValue="0" maxValue="19256"/>
    </cacheField>
    <cacheField name="Num Visits Telephone" numFmtId="0">
      <sharedItems containsString="0" containsBlank="1" containsNumber="1" containsInteger="1" minValue="0" maxValue="10265"/>
    </cacheField>
    <cacheField name="Num Visits Video" numFmtId="0">
      <sharedItems containsString="0" containsBlank="1" containsNumber="1" containsInteger="1" minValue="0" maxValue="1965"/>
    </cacheField>
    <cacheField name="Mental Health And Addiction Worker" numFmtId="0">
      <sharedItems containsString="0" containsBlank="1" containsNumber="1" containsInteger="1" minValue="0" maxValue="12"/>
    </cacheField>
    <cacheField name="Admitted Locations" numFmtId="0">
      <sharedItems containsBlank="1"/>
    </cacheField>
    <cacheField name="Other Admitted Location Notes" numFmtId="0">
      <sharedItems containsBlank="1" longText="1"/>
    </cacheField>
    <cacheField name="Pct Patients Seen In Service 65 Older" numFmtId="0">
      <sharedItems containsString="0" containsBlank="1" containsNumber="1" minValue="0" maxValue="100"/>
    </cacheField>
    <cacheField name="Narrative" numFmtId="0">
      <sharedItems containsBlank="1" longText="1"/>
    </cacheField>
    <cacheField name="Contact Email" numFmtId="0">
      <sharedItems/>
    </cacheField>
    <cacheField name="Last Modified UID" numFmtId="0">
      <sharedItems/>
    </cacheField>
    <cacheField name="Last Modified Date" numFmtId="0">
      <sharedItems containsDate="1" containsMixedTypes="1" minDate="2023-03-07T00:00:00" maxDate="2023-03-08T00:00:00"/>
    </cacheField>
    <cacheField name="Column1" numFmtId="0">
      <sharedItems containsBlank="1"/>
    </cacheField>
  </cacheFields>
  <extLst>
    <ext xmlns:x14="http://schemas.microsoft.com/office/spreadsheetml/2009/9/main" uri="{725AE2AE-9491-48be-B2B4-4EB974FC3084}">
      <x14:pivotCacheDefinition pivotCacheId="197020246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65">
  <r>
    <s v="Asset00932"/>
    <x v="0"/>
    <s v=""/>
    <s v=""/>
    <s v="GPCSO"/>
    <s v="Community"/>
    <x v="0"/>
    <x v="0"/>
    <s v="75 Bruyere suite 129Y"/>
    <s v="ON"/>
    <s v="K1N 5C7"/>
    <s v=""/>
    <s v=""/>
    <s v="Ottawa"/>
    <x v="0"/>
    <n v="0"/>
    <n v="3038"/>
    <n v="0"/>
    <n v="0"/>
    <n v="0"/>
    <n v="0"/>
    <n v="0"/>
    <n v="0"/>
    <s v="True"/>
    <s v=""/>
    <n v="113"/>
    <n v="41"/>
    <n v="0"/>
    <n v="2.6"/>
    <n v="0"/>
    <n v="0"/>
    <n v="0"/>
    <n v="2"/>
    <n v="0"/>
    <n v="0"/>
    <n v="14"/>
    <n v="0"/>
    <n v="0"/>
    <n v="0"/>
    <n v="7"/>
    <n v="0"/>
    <n v="4"/>
    <n v="0"/>
    <n v="0"/>
    <n v="0"/>
    <n v="0"/>
    <n v="0"/>
    <n v="0"/>
    <n v="0"/>
    <s v=""/>
    <n v="7922"/>
    <n v="10265"/>
    <n v="0"/>
    <n v="0"/>
    <s v=""/>
    <s v=""/>
    <n v="100"/>
    <s v="One place to refer for Geriatric PsychiatrySince June 2017, we have partnered with the Geriatric Psychiatry Program at The Royal to offer Ottawa Geriatric Psychiatry Centralized Intake Service. All referrals to out-patient Geriatric Psychiatry within the city of Ottawa are now triaged through this service.Our bilingual interdisciplinary team works to address the medical, psychological and social complexity of geriatric mental health issues.Psychiatric ConsultationsOur physicians work collaboratively with referring physicians to provide psychiatric diagnosis and  treatment for older adults with cognitive disorders and mental illnesses.Case ManagementOur outreach team is made up of nurses, social workers and occupational therapists.  Case Managers work with clients and their support network in their homes. We provide a comprehensive psychosocial assessment and develop a plan with you and your family/caregiver to address your mental health care needs. Short-term Case Management is provided in partnership with other senior-focused organizations to support your independence and your mental health.GroupsAt GPCSO we are pleased to be able to offer two group therapy programs.Stress Reduction for Senior Caregivers Through Mindfulness – Offered twice a year to caregivers of persons living with dementia or other mental illness who are registered patients of GPCSO or The Royal Geriatrics Program. Mindfulness Group poster.Mindfulness Group ResourcesEnhanced Cognitive Behaviour Therapy (CBT) for Seniors with Depression and Anxiety Disorders – Offered once a year to older adults who are registered patients of GPCSO or The Royal Geriatrics Program. CBT group poster"/>
    <s v="vdemers@bruyere.org"/>
    <s v="Vickie Demers"/>
    <s v="2020-10-20 12:20"/>
    <m/>
  </r>
  <r>
    <s v="Asset00935"/>
    <x v="1"/>
    <s v=""/>
    <s v=""/>
    <s v="Bruyere Memory Program"/>
    <s v="Hospital"/>
    <x v="1"/>
    <x v="0"/>
    <s v="43 Bruyere St, Ottawa on, K1N 5C8"/>
    <s v="ON"/>
    <s v="K1N 5C8"/>
    <s v=""/>
    <s v=""/>
    <s v="Ottawa"/>
    <x v="0"/>
    <n v="4266"/>
    <n v="1162"/>
    <n v="0"/>
    <n v="0"/>
    <n v="0"/>
    <n v="0"/>
    <n v="137"/>
    <n v="37.5"/>
    <s v="True"/>
    <s v=""/>
    <n v="0"/>
    <n v="89"/>
    <n v="0"/>
    <n v="0"/>
    <n v="0"/>
    <n v="0"/>
    <n v="0"/>
    <n v="1.8"/>
    <n v="0"/>
    <n v="0"/>
    <n v="0"/>
    <n v="0"/>
    <n v="0"/>
    <n v="0"/>
    <n v="0"/>
    <n v="0"/>
    <n v="0"/>
    <n v="0"/>
    <n v="0"/>
    <n v="0"/>
    <n v="0"/>
    <n v="0"/>
    <n v="0"/>
    <n v="1.5"/>
    <s v="Neuro-Psychologist"/>
    <n v="3773"/>
    <n v="0"/>
    <n v="0"/>
    <n v="0"/>
    <s v=""/>
    <s v="Family MD, Specialist, Bruyere Out pt services"/>
    <n v="70"/>
    <s v="See attached"/>
    <s v="cmccumber@bruyere.org"/>
    <s v="Cathy McCumber"/>
    <s v="2020-11-11 09:30"/>
    <m/>
  </r>
  <r>
    <s v="Asset00936"/>
    <x v="2"/>
    <s v=""/>
    <s v=""/>
    <s v="Geriatric Day Hospital"/>
    <s v="Hospital"/>
    <x v="1"/>
    <x v="0"/>
    <s v="43 Bruyere St. Ottawa On"/>
    <s v="ON"/>
    <s v="K1N 5C8"/>
    <s v=""/>
    <s v=""/>
    <s v="Ottawa"/>
    <x v="0"/>
    <n v="6453"/>
    <n v="241"/>
    <n v="0"/>
    <n v="0"/>
    <n v="0"/>
    <n v="0"/>
    <n v="61"/>
    <n v="37.5"/>
    <s v="True"/>
    <s v=""/>
    <n v="0"/>
    <n v="74"/>
    <n v="0"/>
    <n v="0"/>
    <n v="2"/>
    <n v="0"/>
    <n v="0"/>
    <n v="1.8"/>
    <n v="0.5"/>
    <n v="0.8"/>
    <n v="1.4"/>
    <n v="0.4"/>
    <n v="0"/>
    <n v="2.2999999999999998"/>
    <n v="1.4"/>
    <n v="0"/>
    <n v="1"/>
    <n v="1"/>
    <n v="0"/>
    <n v="0.4"/>
    <n v="0"/>
    <n v="0"/>
    <n v="0"/>
    <n v="0"/>
    <s v=""/>
    <n v="5908"/>
    <n v="0"/>
    <n v="0"/>
    <n v="0"/>
    <s v=""/>
    <s v="Acute Care, GEM, Family MD, Community, Family, Bruyere"/>
    <n v="100"/>
    <s v="See attached"/>
    <s v="cmccumber@bruyere.org"/>
    <s v="Cathy McCumber"/>
    <s v="2020-11-11 09:45"/>
    <m/>
  </r>
  <r>
    <s v="Asset00937"/>
    <x v="3"/>
    <s v=""/>
    <s v=""/>
    <s v="Geriatric Rehabilitation"/>
    <s v="Hospital"/>
    <x v="1"/>
    <x v="0"/>
    <s v="43 Bruyere St. Ottawa On"/>
    <s v="ON"/>
    <s v="K1N 5C8"/>
    <s v=""/>
    <s v=""/>
    <s v="Ottawa"/>
    <x v="0"/>
    <n v="0"/>
    <n v="0"/>
    <n v="0"/>
    <n v="5095"/>
    <n v="95.2"/>
    <n v="0"/>
    <n v="26.1"/>
    <n v="0"/>
    <s v="True"/>
    <s v=""/>
    <n v="0"/>
    <n v="2.5"/>
    <n v="0"/>
    <n v="0"/>
    <n v="6"/>
    <n v="0"/>
    <n v="0"/>
    <n v="12"/>
    <n v="11"/>
    <n v="0"/>
    <n v="3"/>
    <n v="2.5"/>
    <n v="0.6"/>
    <n v="5.5"/>
    <n v="4.4000000000000004"/>
    <n v="0"/>
    <n v="0"/>
    <n v="5.5"/>
    <n v="3.4"/>
    <n v="0"/>
    <n v="0.4"/>
    <n v="0"/>
    <n v="0"/>
    <n v="0"/>
    <s v=""/>
    <n v="667"/>
    <n v="0"/>
    <n v="0"/>
    <n v="0"/>
    <s v=""/>
    <s v="Acute care, community,"/>
    <n v="100"/>
    <s v="See attached"/>
    <s v="cmccumber@bruyere.org"/>
    <s v="Cathy McCumber"/>
    <s v="2020-11-12 01:37"/>
    <m/>
  </r>
  <r>
    <s v="Asset00938"/>
    <x v="4"/>
    <s v=""/>
    <s v=""/>
    <s v="Caressant Care Marmora"/>
    <s v="Long Term Care"/>
    <x v="2"/>
    <x v="0"/>
    <s v="52 St Lawrence St E Madoc ON"/>
    <s v="ON"/>
    <s v="K0K 2K0"/>
    <s v=""/>
    <s v=""/>
    <s v="Hastings"/>
    <x v="0"/>
    <n v="0"/>
    <n v="40"/>
    <n v="40"/>
    <n v="32"/>
    <n v="100"/>
    <n v="0"/>
    <n v="0"/>
    <n v="7"/>
    <s v="False"/>
    <s v=""/>
    <n v="0"/>
    <n v="0"/>
    <n v="0"/>
    <n v="0"/>
    <n v="0"/>
    <n v="0"/>
    <n v="0"/>
    <n v="0"/>
    <n v="0"/>
    <n v="0"/>
    <n v="0"/>
    <n v="0"/>
    <n v="0"/>
    <n v="0"/>
    <n v="0"/>
    <n v="0.2"/>
    <n v="0"/>
    <n v="0"/>
    <n v="0"/>
    <n v="0"/>
    <n v="0"/>
    <n v="0"/>
    <n v="0"/>
    <n v="0"/>
    <s v=""/>
    <n v="200"/>
    <n v="100"/>
    <n v="0"/>
    <n v="0"/>
    <s v=""/>
    <s v=""/>
    <n v="35"/>
    <s v="None"/>
    <s v="janwebb@hotmail.com"/>
    <s v="Janet Webb"/>
    <s v="2020-11-16 07:57"/>
    <m/>
  </r>
  <r>
    <s v="Asset00939"/>
    <x v="5"/>
    <s v=""/>
    <s v=""/>
    <s v="PRCP"/>
    <s v="Hospital"/>
    <x v="3"/>
    <x v="0"/>
    <s v="2 Buchan Court, Toronto, Ontario"/>
    <s v="ON"/>
    <s v="M2J 5A3"/>
    <s v=""/>
    <s v=""/>
    <s v="Toronto"/>
    <x v="1"/>
    <n v="0"/>
    <n v="0"/>
    <n v="0"/>
    <n v="0"/>
    <n v="0"/>
    <n v="0"/>
    <n v="0"/>
    <n v="37.5"/>
    <s v="True"/>
    <s v="Both"/>
    <n v="0"/>
    <n v="0"/>
    <n v="0"/>
    <n v="0"/>
    <n v="0"/>
    <n v="0"/>
    <n v="0"/>
    <n v="0"/>
    <n v="0"/>
    <n v="0"/>
    <n v="0"/>
    <n v="0"/>
    <n v="0"/>
    <n v="0"/>
    <n v="0"/>
    <n v="0"/>
    <n v="0"/>
    <n v="0"/>
    <n v="0"/>
    <n v="0"/>
    <n v="0"/>
    <n v="0"/>
    <n v="0"/>
    <n v="0"/>
    <s v=""/>
    <n v="374"/>
    <n v="0"/>
    <n v="0"/>
    <n v="0"/>
    <s v=""/>
    <s v=""/>
    <n v="0"/>
    <s v="The PRC supports staff via case consultation and education in Long Term Care and Community."/>
    <s v="tara.resnick@nygh.on.ca"/>
    <s v="Tara Resnick"/>
    <s v="2020-11-24 09:08"/>
    <m/>
  </r>
  <r>
    <s v="Asset00945"/>
    <x v="6"/>
    <s v=""/>
    <s v=""/>
    <s v="MINT Memory Clinic"/>
    <s v="Community"/>
    <x v="4"/>
    <x v="0"/>
    <s v="222 King St. East, Bowmanville ON"/>
    <s v="ON"/>
    <s v="L1C 1P6"/>
    <s v="1600 Stellar Dr, Suite 202"/>
    <s v="L1N 9B2"/>
    <s v=""/>
    <x v="0"/>
    <n v="300"/>
    <n v="0"/>
    <n v="0"/>
    <n v="0"/>
    <n v="0"/>
    <n v="0"/>
    <n v="0"/>
    <n v="8"/>
    <s v="True"/>
    <s v=""/>
    <n v="0"/>
    <n v="200"/>
    <n v="0"/>
    <n v="0"/>
    <n v="0.04"/>
    <n v="0"/>
    <n v="0"/>
    <n v="0"/>
    <n v="0.5"/>
    <n v="0"/>
    <n v="0.5"/>
    <n v="0"/>
    <n v="0"/>
    <n v="0"/>
    <n v="0.5"/>
    <n v="0.2"/>
    <n v="0"/>
    <n v="0"/>
    <n v="0"/>
    <n v="0"/>
    <n v="0"/>
    <n v="0"/>
    <n v="0"/>
    <n v="0"/>
    <s v=""/>
    <n v="0"/>
    <n v="0"/>
    <n v="0"/>
    <n v="0"/>
    <s v=""/>
    <s v="Primary Care Providers within Clarington Family Health Organization; GAIN"/>
    <n v="88"/>
    <s v="MINT (Multispeciality, INterprofessional) Team is led by specially trained primary care physicians and a supportive IHP team (i.e. nurses, occupational therapists, social workers, pharmacists). The team also works closely with primary care providers, specialist physicians in geriatrics, cognitive neurology, and geriatric and with members of community groups like the Alzheimer’s Society."/>
    <s v="gbarrie@alzheimerdurham.com"/>
    <s v="Gillian Barrie"/>
    <s v="2020-11-26 02:04"/>
    <m/>
  </r>
  <r>
    <s v="Asset00953"/>
    <x v="6"/>
    <s v=""/>
    <s v=""/>
    <s v="MINT Memory Clinic"/>
    <s v="Primary Care"/>
    <x v="5"/>
    <x v="0"/>
    <s v="1450 Hwy 2, Courtice, ON"/>
    <s v="ON"/>
    <s v="L1E 3C3"/>
    <s v=""/>
    <s v=""/>
    <s v=""/>
    <x v="0"/>
    <n v="422"/>
    <n v="0"/>
    <n v="0"/>
    <n v="0"/>
    <n v="0"/>
    <n v="0"/>
    <n v="0"/>
    <n v="8"/>
    <s v="True"/>
    <s v=""/>
    <n v="0"/>
    <n v="240"/>
    <n v="0"/>
    <n v="0"/>
    <n v="0.04"/>
    <n v="0"/>
    <n v="0"/>
    <n v="0"/>
    <n v="0.5"/>
    <n v="0"/>
    <n v="0.5"/>
    <n v="0.2"/>
    <n v="0"/>
    <n v="0"/>
    <n v="0.5"/>
    <n v="0.2"/>
    <n v="0"/>
    <n v="0"/>
    <n v="0"/>
    <n v="0"/>
    <n v="0"/>
    <n v="0"/>
    <n v="0"/>
    <n v="0"/>
    <s v=""/>
    <n v="0"/>
    <n v="0"/>
    <n v="0"/>
    <n v="0"/>
    <s v=""/>
    <s v="Primary Care Providers within Oshawa Clinic Group, GAIN"/>
    <n v="92"/>
    <s v="MINT (Multispeciality, INterprofessional) Team is led by specially trained primary care physicians and a supportive IHP team (i.e. nurses, occupational therapists, social workers, pharmacists). The team also works closely with primary care providers, specialist physicians in geriatrics, cognitive neurology, and geriatric and with members of community groups like the Alzheimer’s Society."/>
    <s v="gbarrie@alzheimerdurham.com"/>
    <s v="Gillian Barrie"/>
    <s v="2020-11-26 02:39"/>
    <m/>
  </r>
  <r>
    <s v="Asset00954"/>
    <x v="6"/>
    <s v=""/>
    <s v=""/>
    <s v="MINT Memory Clinic"/>
    <s v="Community"/>
    <x v="6"/>
    <x v="0"/>
    <s v="300 Silver Star Blvd, Scarborough ON"/>
    <s v="ON"/>
    <s v="M1V 0G2"/>
    <s v=""/>
    <s v=""/>
    <s v=""/>
    <x v="0"/>
    <n v="276"/>
    <n v="0"/>
    <n v="0"/>
    <n v="0"/>
    <n v="0"/>
    <n v="0"/>
    <n v="0"/>
    <n v="8"/>
    <s v="False"/>
    <s v=""/>
    <n v="0"/>
    <n v="270"/>
    <n v="0"/>
    <n v="0"/>
    <n v="0"/>
    <n v="0"/>
    <n v="0"/>
    <n v="0"/>
    <n v="0.5"/>
    <n v="0"/>
    <n v="0.5"/>
    <n v="0.2"/>
    <n v="0"/>
    <n v="0"/>
    <n v="0.5"/>
    <n v="0.2"/>
    <n v="0"/>
    <n v="0"/>
    <n v="0"/>
    <n v="0"/>
    <n v="0"/>
    <n v="0"/>
    <n v="0"/>
    <n v="0"/>
    <s v=""/>
    <n v="0"/>
    <n v="0"/>
    <n v="0"/>
    <n v="0"/>
    <s v=""/>
    <s v="Primary Care Providers; GAIN"/>
    <n v="77"/>
    <s v="MINT (Multispeciality, INterprofessional) Team is led by specially trained primary care physicians and a supportive IHP team (i.e. nurses, occupational therapists, social workers, pharmacists). The team also works closely with primary care providers, specialist physicians in geriatrics, cognitive neurology, and geriatric and with members of community groups like the Alzheimer’s Society."/>
    <s v="gbarrie@alzheimerdurham.com"/>
    <s v="Gillian Barrie"/>
    <s v="2020-11-26 02:40"/>
    <m/>
  </r>
  <r>
    <s v="Asset00956"/>
    <x v="0"/>
    <s v=""/>
    <s v=""/>
    <s v="Geriatric Mental Health Outreach Team"/>
    <s v="Hospital"/>
    <x v="7"/>
    <x v="0"/>
    <s v="3030 Birchmount Rd. Scarborough"/>
    <s v="ON"/>
    <s v="M1W 3W3"/>
    <s v=""/>
    <s v=""/>
    <s v="Toronto"/>
    <x v="0"/>
    <n v="0"/>
    <n v="569"/>
    <n v="0"/>
    <n v="0"/>
    <n v="0"/>
    <n v="0"/>
    <n v="0"/>
    <n v="112.5"/>
    <s v="True"/>
    <s v=""/>
    <n v="2"/>
    <n v="1"/>
    <n v="0"/>
    <n v="0"/>
    <n v="0"/>
    <n v="0"/>
    <n v="0"/>
    <n v="2"/>
    <n v="0"/>
    <n v="0"/>
    <n v="0"/>
    <n v="0"/>
    <n v="0"/>
    <n v="0"/>
    <n v="1"/>
    <n v="0"/>
    <n v="0"/>
    <n v="0"/>
    <n v="0"/>
    <n v="0"/>
    <n v="0"/>
    <n v="0"/>
    <n v="0"/>
    <n v="0"/>
    <s v=""/>
    <n v="3080"/>
    <n v="283"/>
    <n v="0"/>
    <n v="0"/>
    <s v=""/>
    <s v="Referral Form"/>
    <n v="90"/>
    <s v="I uploaded the referral form here."/>
    <s v="eanstey@shn.ca"/>
    <s v="Erin Anstey"/>
    <s v="2020-11-30 01:55"/>
    <m/>
  </r>
  <r>
    <s v="Asset00959"/>
    <x v="7"/>
    <s v="Hospital Elder Life Program"/>
    <s v=""/>
    <s v="HELP - Mackenzie Health"/>
    <s v="Hospital"/>
    <x v="8"/>
    <x v="0"/>
    <s v="10 Trench Street, Richmond Hill Ontario"/>
    <s v="ON"/>
    <s v="L4C 4Z3"/>
    <s v=""/>
    <s v=""/>
    <s v="Toronto"/>
    <x v="1"/>
    <n v="0"/>
    <n v="286"/>
    <n v="286"/>
    <n v="0"/>
    <n v="0"/>
    <n v="0"/>
    <n v="0"/>
    <n v="52.5"/>
    <s v="False"/>
    <s v="Both"/>
    <n v="0"/>
    <n v="0"/>
    <n v="0"/>
    <n v="0"/>
    <n v="0"/>
    <n v="0"/>
    <n v="0"/>
    <n v="0"/>
    <n v="0"/>
    <n v="0"/>
    <n v="0"/>
    <n v="0"/>
    <n v="0"/>
    <n v="0"/>
    <n v="0"/>
    <n v="0"/>
    <n v="0"/>
    <n v="0"/>
    <n v="0"/>
    <n v="0"/>
    <n v="0"/>
    <n v="0"/>
    <n v="0"/>
    <n v="0.8"/>
    <s v="Hospital Elder Life Specialist"/>
    <n v="6198"/>
    <n v="0"/>
    <n v="0"/>
    <n v="0"/>
    <s v=""/>
    <s v="Inpatient"/>
    <n v="98"/>
    <s v="Mackenzie Health's Hospital Elder Life Program (HELP) is a volunteer based program that provides targeted interventions that address a broad scope of geriatric issues known to contribute to cognitive and functional decline during hospitalization.  These include: cognitive decline and stimulation activities,therapeutic activities, sleep enhancement strategies, hearing and visual aids and individualized care planning.  Older patients find particular comfort in the assistance of well trained, calm, patient and caring lay people.  Under the direction and supervision of expert staff, specially trained volunteers can significantly prevent declines in both mental/cognitive and physical functioning.HELP works with the nursing staff to ensure that older patients remain as independent as possible throughout hospitalization.  The specific program goals are to maintain physical and cognitive functioning throughout hospitalization, to maximize independence at discharge, to assist with the transition from hospital to home and to prevent unplanned readmission."/>
    <s v="pamela.rosano@mackenziehealth.ca"/>
    <s v="Pamela Rosano"/>
    <s v="2020-12-01 02:30"/>
    <m/>
  </r>
  <r>
    <s v="Asset00962"/>
    <x v="8"/>
    <s v=""/>
    <s v=""/>
    <s v="Geriatric Outreach Team - Mackenzie Health"/>
    <s v="Hospital"/>
    <x v="8"/>
    <x v="0"/>
    <s v="10 Trench Street, Richmond Hill Ontario"/>
    <s v="ON"/>
    <s v="L4C 4Z3"/>
    <s v=""/>
    <s v=""/>
    <s v="Toronto"/>
    <x v="1"/>
    <n v="0"/>
    <n v="338"/>
    <n v="338"/>
    <n v="0"/>
    <n v="0"/>
    <n v="0"/>
    <n v="0"/>
    <n v="37.5"/>
    <s v="True"/>
    <s v=""/>
    <n v="0"/>
    <n v="0"/>
    <n v="0.2"/>
    <n v="0"/>
    <n v="0"/>
    <n v="0"/>
    <n v="0"/>
    <n v="1.6"/>
    <n v="0"/>
    <n v="0"/>
    <n v="0.6"/>
    <n v="0"/>
    <n v="0"/>
    <n v="0.5"/>
    <n v="0"/>
    <n v="0"/>
    <n v="0.8"/>
    <n v="0"/>
    <n v="0"/>
    <n v="0"/>
    <n v="0"/>
    <n v="0"/>
    <n v="0"/>
    <n v="0"/>
    <s v=""/>
    <n v="433"/>
    <n v="101"/>
    <n v="0"/>
    <n v="0"/>
    <s v=""/>
    <s v="Inpatient, ED, Primary Care, LHIN"/>
    <n v="100"/>
    <s v="The Geriatric Outreach Team is an interprofessional team which provides comprehensive assessment, consultation and recommendations to patients living at home. The goals of this team are to maintain seniors at their highest level of function, promote independence and minimize hospital visits.  The team consists of a clinical nurse specialist, social worker, occupational therapist, and physiotherapist who will visit the older adult in their home to complete an assessment and connect them with available supports in the community.  The team works with a geriatrician through the Seniors Health Clinic.  A service barrier would be the demographics of the population served with multiple languages."/>
    <s v="pamela.rosano@mackenziehealth.ca"/>
    <s v="Pamela Rosano"/>
    <s v="2020-12-01 02:40"/>
    <m/>
  </r>
  <r>
    <s v="Asset00963"/>
    <x v="8"/>
    <s v=""/>
    <s v=""/>
    <s v="Geriatric Outreach Team"/>
    <s v="Hospital"/>
    <x v="3"/>
    <x v="0"/>
    <s v="243 Consumers Road, Unit 300, Toronto, ON"/>
    <s v="ON"/>
    <s v="M2J4W8"/>
    <s v=""/>
    <s v=""/>
    <s v="Toronto"/>
    <x v="1"/>
    <n v="700"/>
    <n v="424"/>
    <n v="0"/>
    <n v="0"/>
    <n v="0"/>
    <n v="0"/>
    <n v="0"/>
    <n v="37.5"/>
    <s v="True"/>
    <s v=""/>
    <n v="0"/>
    <n v="22"/>
    <n v="0"/>
    <n v="0"/>
    <n v="0.4"/>
    <n v="0"/>
    <n v="1"/>
    <n v="0"/>
    <n v="0"/>
    <n v="0"/>
    <n v="0"/>
    <n v="0"/>
    <n v="0.1"/>
    <n v="1"/>
    <n v="0.5"/>
    <n v="0"/>
    <n v="0.5"/>
    <n v="0"/>
    <n v="0"/>
    <n v="0"/>
    <n v="0"/>
    <n v="0"/>
    <n v="0"/>
    <n v="0"/>
    <s v=""/>
    <n v="662"/>
    <n v="74"/>
    <n v="0"/>
    <n v="0"/>
    <s v=""/>
    <s v="Referral source - primary care and specialist; NP; GEM with physician signature; inpatient physician referrals"/>
    <n v="100"/>
    <s v="- Length of stay - clinician assesses one time and MD can do a short term ax/fu (aprox 1-2 visits) if necessary and refer back to primary care"/>
    <s v="Janet.Oliver@nygh.on.ca"/>
    <s v="Janet Oliver"/>
    <s v="2020-12-01 02:56"/>
    <m/>
  </r>
  <r>
    <s v="Asset00964"/>
    <x v="9"/>
    <s v=""/>
    <s v=""/>
    <s v="Memory clinic"/>
    <s v="Hospital"/>
    <x v="3"/>
    <x v="0"/>
    <s v="243 Consumers Rd, unit 300, Toronto, ON"/>
    <s v="ON"/>
    <s v="M2J4W8"/>
    <s v=""/>
    <s v=""/>
    <s v="Toronto"/>
    <x v="1"/>
    <n v="1108"/>
    <n v="293"/>
    <n v="0"/>
    <n v="0"/>
    <n v="0"/>
    <n v="0"/>
    <n v="0"/>
    <n v="37.5"/>
    <s v="True"/>
    <s v=""/>
    <n v="0"/>
    <n v="167"/>
    <n v="0.1"/>
    <n v="0"/>
    <n v="0.2"/>
    <n v="0"/>
    <n v="0"/>
    <n v="0"/>
    <n v="0"/>
    <n v="0"/>
    <n v="0.3"/>
    <n v="0"/>
    <n v="0"/>
    <n v="0"/>
    <n v="0"/>
    <n v="0"/>
    <n v="0"/>
    <n v="0"/>
    <n v="0"/>
    <n v="0"/>
    <n v="0"/>
    <n v="0"/>
    <n v="0"/>
    <n v="0"/>
    <s v="- psychiatrist sees 2 half days/month _x000a_- -Care of the elderly MDs and Geriatrician set FTE for the memory clinic is as above; however, they add additional clinics throughout the year"/>
    <n v="1108"/>
    <n v="34"/>
    <n v="0"/>
    <n v="0"/>
    <s v=""/>
    <s v="Referral source - primary care; inpatient; GEM; specialist"/>
    <n v="0"/>
    <s v="- this clinic sees patients 60 years and older- no catchment area for this clinic"/>
    <s v="Janet.Oliver@nygh.on.ca"/>
    <s v="Janet Oliver"/>
    <s v="2020-12-01 03:23"/>
    <m/>
  </r>
  <r>
    <s v="Asset00968"/>
    <x v="0"/>
    <s v=""/>
    <s v=""/>
    <s v="Geriatric psychiatry outreach services"/>
    <s v="Hospital"/>
    <x v="3"/>
    <x v="0"/>
    <s v="243 Consumers Rd,unit 300, Toronto, ON"/>
    <s v="ON"/>
    <s v="M2J4W8"/>
    <s v=""/>
    <s v=""/>
    <s v="Toronto"/>
    <x v="1"/>
    <n v="250"/>
    <n v="219"/>
    <n v="0"/>
    <n v="0"/>
    <n v="0"/>
    <n v="0"/>
    <n v="0"/>
    <n v="7.5"/>
    <s v="False"/>
    <s v=""/>
    <n v="0"/>
    <n v="39"/>
    <n v="0"/>
    <n v="0.2"/>
    <n v="0"/>
    <n v="0"/>
    <n v="0"/>
    <n v="0"/>
    <n v="0"/>
    <n v="0"/>
    <n v="0"/>
    <n v="0"/>
    <n v="0"/>
    <n v="0"/>
    <n v="0"/>
    <n v="0"/>
    <n v="0"/>
    <n v="0"/>
    <n v="0"/>
    <n v="0"/>
    <n v="0"/>
    <n v="0"/>
    <n v="0"/>
    <n v="0"/>
    <s v=""/>
    <n v="349"/>
    <n v="1"/>
    <n v="1"/>
    <n v="0"/>
    <s v=""/>
    <s v="Referral source - GP; ER; inpatient; specialist; community support services"/>
    <n v="100"/>
    <s v="- one psychiatrist visits LTCs, 188 visits were made during this fiscal year, no set schedule for these visits- psychiatry outreach visits are made on Mondays"/>
    <s v="Janet.Oliver@nygh.on.ca"/>
    <s v="Janet Oliver"/>
    <s v="2020-12-01 03:38"/>
    <m/>
  </r>
  <r>
    <s v="Asset00969"/>
    <x v="10"/>
    <s v=""/>
    <s v=""/>
    <s v="Geriatric psychiatry clinic"/>
    <s v="Hospital"/>
    <x v="3"/>
    <x v="0"/>
    <s v="243 CONSUMERD RD, UNIT 300, TORONTO, ON"/>
    <s v="ON"/>
    <s v="M2J4W8"/>
    <s v=""/>
    <s v=""/>
    <s v=""/>
    <x v="1"/>
    <n v="2750"/>
    <n v="321"/>
    <n v="0"/>
    <n v="0"/>
    <n v="0"/>
    <n v="0"/>
    <n v="0"/>
    <n v="37.5"/>
    <s v="True"/>
    <s v=""/>
    <n v="0"/>
    <n v="98"/>
    <n v="0"/>
    <n v="0.9"/>
    <n v="0"/>
    <n v="0"/>
    <n v="0"/>
    <n v="0"/>
    <n v="0"/>
    <n v="0"/>
    <n v="0"/>
    <n v="0"/>
    <n v="0"/>
    <n v="0"/>
    <n v="0"/>
    <n v="0"/>
    <n v="0"/>
    <n v="0"/>
    <n v="0"/>
    <n v="0"/>
    <n v="0"/>
    <n v="0"/>
    <n v="0"/>
    <n v="0"/>
    <s v="- another psychiatrist runs a clinic 12hours/month"/>
    <n v="2348"/>
    <n v="55"/>
    <n v="0"/>
    <n v="0"/>
    <s v=""/>
    <s v="Referral source - GPs; ER; LHIN; inpatient; specialists; community support services"/>
    <n v="100"/>
    <s v="-NO CATCHMENT AREA"/>
    <s v="Janet.Oliver@nygh.on.ca"/>
    <s v="Janet Oliver"/>
    <s v="2020-12-01 03:45"/>
    <m/>
  </r>
  <r>
    <s v="Asset00970"/>
    <x v="1"/>
    <s v=""/>
    <s v=""/>
    <s v="Specialized Geriatric Services"/>
    <s v="Hospital"/>
    <x v="3"/>
    <x v="0"/>
    <s v="243 Consumers Rd, unit 300, Toronto, ON"/>
    <s v="ON"/>
    <s v="M2J4W8"/>
    <s v=""/>
    <s v=""/>
    <s v="Toronto"/>
    <x v="1"/>
    <n v="2283"/>
    <n v="690"/>
    <n v="0"/>
    <n v="0"/>
    <n v="0"/>
    <n v="0"/>
    <n v="0"/>
    <n v="37.5"/>
    <s v="True"/>
    <s v=""/>
    <n v="0"/>
    <n v="0"/>
    <n v="0.6"/>
    <n v="0"/>
    <n v="0.2"/>
    <n v="0"/>
    <n v="0"/>
    <n v="1"/>
    <n v="0"/>
    <n v="0"/>
    <n v="0.5"/>
    <n v="0.3"/>
    <n v="0"/>
    <n v="0.1"/>
    <n v="0.1"/>
    <n v="0"/>
    <n v="2.6"/>
    <n v="0"/>
    <n v="0"/>
    <n v="0"/>
    <n v="0"/>
    <n v="0"/>
    <n v="0"/>
    <n v="0"/>
    <s v=""/>
    <n v="2107"/>
    <n v="78"/>
    <n v="0"/>
    <n v="0"/>
    <s v=""/>
    <s v="GP; ER; inpatient; specialist, other hospitals"/>
    <n v="100"/>
    <s v="-clinics include: Geriatric medicine clinic; Parkinson's clinic; Living Well with Parkinson's; osteoporosis clinic- Wait time for: Geriatric med-62; Parkisons-69; Living well with parkinsons-59; osteo-115-no catchment area for any of these clinics-osteo clinic sees patients under 65-clinic resources are shared with outreach, Day hospital, memory clinic-above MD FTEs are based on their set schedule, however they add a lot more clinics throughout year"/>
    <s v="Janet.Oliver@nygh.on.ca"/>
    <s v="Janet Oliver"/>
    <s v="2020-12-01 03:58"/>
    <m/>
  </r>
  <r>
    <s v="Asset00975"/>
    <x v="2"/>
    <s v=""/>
    <s v=""/>
    <s v="Geriatric Day Hospital"/>
    <s v="Hospital"/>
    <x v="3"/>
    <x v="0"/>
    <s v="243 Consumers Rd, unit 300, Toronto, ON"/>
    <s v="ON"/>
    <s v="M2J4W8"/>
    <s v=""/>
    <s v=""/>
    <s v="Toronto"/>
    <x v="1"/>
    <n v="1300"/>
    <n v="193"/>
    <n v="0"/>
    <n v="0"/>
    <n v="0"/>
    <n v="20"/>
    <n v="26"/>
    <n v="14"/>
    <s v="False"/>
    <s v=""/>
    <n v="26"/>
    <n v="65"/>
    <n v="0"/>
    <n v="0"/>
    <n v="0.2"/>
    <n v="0"/>
    <n v="0"/>
    <n v="0.6"/>
    <n v="0"/>
    <n v="0.5"/>
    <n v="0.5"/>
    <n v="0.5"/>
    <n v="0.4"/>
    <n v="0.5"/>
    <n v="0.5"/>
    <n v="0"/>
    <n v="0.5"/>
    <n v="0.5"/>
    <n v="0"/>
    <n v="0.5"/>
    <n v="0"/>
    <n v="0"/>
    <n v="0"/>
    <n v="0"/>
    <s v=""/>
    <n v="2129"/>
    <n v="97"/>
    <n v="0"/>
    <n v="0"/>
    <s v=""/>
    <s v="Referral source: Geriatric medicine; memory clinic, hospital referrals; Parkinson's clinic; osteoporosis clinic; psychiatry"/>
    <n v="100"/>
    <s v="- DH operates Mon-Thurs - DH has no catchment area"/>
    <s v="Janet.Oliver@nygh.on.ca"/>
    <s v="Janet Oliver"/>
    <s v="2020-12-03 01:31"/>
    <m/>
  </r>
  <r>
    <s v="Asset00973"/>
    <x v="1"/>
    <s v=""/>
    <s v=""/>
    <s v="Seniors Wellness Clinic Mackenzie Health Richmond Hill"/>
    <s v="Hospital"/>
    <x v="8"/>
    <x v="0"/>
    <s v="10 Trench Street, Richmond Hill Ontario"/>
    <s v="ON"/>
    <s v="L4C 4Z3"/>
    <s v=""/>
    <s v=""/>
    <s v="Toronto"/>
    <x v="1"/>
    <n v="4750"/>
    <n v="993"/>
    <n v="993"/>
    <n v="0"/>
    <n v="0"/>
    <n v="0"/>
    <n v="0"/>
    <n v="0"/>
    <s v="True"/>
    <s v=""/>
    <n v="0"/>
    <n v="0"/>
    <n v="1"/>
    <n v="0"/>
    <n v="0.2"/>
    <n v="0"/>
    <n v="0"/>
    <n v="0"/>
    <n v="1"/>
    <n v="0"/>
    <n v="0"/>
    <n v="0"/>
    <n v="0"/>
    <n v="0"/>
    <n v="0"/>
    <n v="0"/>
    <n v="1"/>
    <n v="0"/>
    <n v="0"/>
    <n v="0"/>
    <n v="0"/>
    <n v="0"/>
    <n v="0"/>
    <n v="0"/>
    <s v=""/>
    <n v="4715"/>
    <n v="1961"/>
    <n v="0"/>
    <n v="0"/>
    <s v=""/>
    <s v="Inpatient, primary care, ED"/>
    <n v="95"/>
    <s v="The Seniors Wellness Clinic provides a comprehensive geriatric assessment to evaluate and identify the medical, functional and social disabilities of older adults. The interventions that are identified are aimed to prevent further disabilities.  The team in the clinic will help develop an individualized care plan so that the older adult can continue to live at home.  Referrals to this program are through physicians only."/>
    <s v="pamela.rosano@mackenziehealth.ca"/>
    <s v="Pamela Rosano"/>
    <s v="2020-12-03 11:40"/>
    <m/>
  </r>
  <r>
    <s v="Asset00980"/>
    <x v="8"/>
    <s v=""/>
    <s v=""/>
    <s v="Geriatric Asssesment Outreach Team"/>
    <s v="Hospital"/>
    <x v="9"/>
    <x v="0"/>
    <s v="1081 Carling Ave, Ottawa, ON"/>
    <s v="ON"/>
    <s v="K1Y 4E9"/>
    <s v=""/>
    <s v=""/>
    <s v=""/>
    <x v="0"/>
    <n v="2100"/>
    <n v="0"/>
    <n v="0"/>
    <n v="0"/>
    <n v="0"/>
    <n v="0"/>
    <n v="0"/>
    <n v="37.5"/>
    <s v="True"/>
    <s v=""/>
    <n v="0"/>
    <n v="0"/>
    <n v="0.1"/>
    <n v="0"/>
    <n v="0"/>
    <n v="0"/>
    <n v="0"/>
    <n v="0"/>
    <n v="0"/>
    <n v="0"/>
    <n v="0"/>
    <n v="0"/>
    <n v="0"/>
    <n v="0"/>
    <n v="0"/>
    <n v="0"/>
    <n v="0"/>
    <n v="0"/>
    <n v="0"/>
    <n v="0"/>
    <n v="0"/>
    <n v="0"/>
    <n v="0"/>
    <n v="11"/>
    <s v="Geriatric Assessors (multidisciplinary)"/>
    <n v="1683"/>
    <n v="0"/>
    <n v="0"/>
    <n v="0"/>
    <s v=""/>
    <s v=""/>
    <n v="100"/>
    <s v="The Geriatric Assessor (nurse, occupational therapist, physiotherapist or social worker) completes an initial multi-dimensional screening assessment incorporating aspects of physical, cognitive and psychosocial status, functional abilities and environmental factors. The average visit lasts approximately 2 hours. Collaboration with the client (and family/caregivers where applicable) helps to identify needs and determine appropriate action.Based on consultation with the geriatrician and other team members, further action may consist of:More in-depth assessment and/or treatment at one of the components of the Regional Geriatric Program (e.g. assessment at a Geriatric Day Hospital) Referral to other health agencies or community resources for further assessment, treatment, rehabilitation or other services. The assessment summary and recommendation will be forwarded (with the client's consent) to the family physician and health care professionals or agencies involved.The Geriatric Assessors also provide dementia, falls and geriatric assessment capacity to primary care providers by supporting timely access and early identification of seniors at risk for dementia and falls by providing regular Primary care geriatric assessment clinics in primary care settings. The Geriatric Assessment Outreach team also provides education both individual and group to health and social services providers. They also provide education to clients, families, and community groupsThe Regional Geriatric Program of Eastern Ontario’s Geriatric Assessment Outreach Team completed an evidence-based review to develop clinical decision algorithms for 15 domains within the CGA to support a practice that is effective and efficient. (please see attachment)"/>
    <s v="josclement@toh.ca"/>
    <s v="Josh Cement"/>
    <s v="2020-12-08 08:36"/>
    <m/>
  </r>
  <r>
    <s v="Asset00983"/>
    <x v="2"/>
    <s v=""/>
    <s v=""/>
    <s v="Geriatric Medicine Ambulatory Services and Day Hospital (Day Hospital Portion)"/>
    <s v="Hospital"/>
    <x v="9"/>
    <x v="0"/>
    <s v="1053 Carling Ave, Ottawa, ON"/>
    <s v="ON"/>
    <s v="K1Y 4E9"/>
    <s v=""/>
    <s v=""/>
    <s v=""/>
    <x v="0"/>
    <n v="3536"/>
    <n v="554"/>
    <n v="554"/>
    <n v="0"/>
    <n v="0"/>
    <n v="0"/>
    <n v="0"/>
    <n v="35"/>
    <s v="True"/>
    <s v=""/>
    <n v="0"/>
    <n v="0"/>
    <n v="1"/>
    <n v="0.1"/>
    <n v="0"/>
    <n v="0"/>
    <n v="0"/>
    <n v="1.6"/>
    <n v="0"/>
    <n v="0"/>
    <n v="0.7"/>
    <n v="0.2"/>
    <n v="0.2"/>
    <n v="0.5"/>
    <n v="1.5"/>
    <n v="0"/>
    <n v="0"/>
    <n v="0"/>
    <n v="0"/>
    <n v="0"/>
    <n v="0.1"/>
    <n v="0"/>
    <n v="0"/>
    <n v="1"/>
    <s v="Advanced practice Nurse._x000a_Also 1.0 FTE clerk who works within Geriatric Medicine Ambulatory Service and Day Hospital"/>
    <n v="554"/>
    <n v="0"/>
    <n v="0"/>
    <n v="0"/>
    <s v=""/>
    <s v=""/>
    <n v="100"/>
    <s v="Ambulatory Services portion of this clinic will be entered in separate template (Geriatric Outpatient)Note: a visit may contain more than one appointment (ie. back to back appts with two health professionals is only counted as one visit)Caregivers is an approximate estimate as some patients have none and some have &gt;1Bedded service not completed as out-patientWait time (working days) calculated using last 10 patients (urgent or non-urgent) in March 2018.Using last 10 urgent patients, average wait time was 10 working days. Using last 10 non-urgent patients, average wait time was 37 working days.Note: nursing (RN and APN) hours is shared between Day Hospital component of clinic and Ambulatory Service (Geriatric Outpatient - separate template) component of clinicSLP, Pharmacist and Dietitian all shared with one or more other unitsAddress Updated Sept 24, 2020"/>
    <s v="josclement@toh.ca"/>
    <s v="Josh Cement"/>
    <s v="2020-12-08 08:53"/>
    <m/>
  </r>
  <r>
    <s v="Asset01001"/>
    <x v="1"/>
    <s v=""/>
    <s v=""/>
    <s v="Geriatric Assessment and Intervention Network (GAIN) Clinic"/>
    <s v="Hospital"/>
    <x v="10"/>
    <x v="0"/>
    <s v="1 Hospital Drive, Peterborough, ON"/>
    <s v="ON"/>
    <s v="K9J7C6"/>
    <s v=""/>
    <s v=""/>
    <s v=""/>
    <x v="0"/>
    <n v="0"/>
    <n v="726"/>
    <n v="0"/>
    <n v="0"/>
    <n v="0"/>
    <n v="0"/>
    <n v="0"/>
    <n v="0"/>
    <s v="False"/>
    <s v=""/>
    <n v="0"/>
    <n v="0"/>
    <n v="5"/>
    <n v="0"/>
    <n v="0"/>
    <n v="0"/>
    <n v="3"/>
    <n v="0"/>
    <n v="1"/>
    <n v="2"/>
    <n v="2"/>
    <n v="1"/>
    <n v="0"/>
    <n v="1"/>
    <n v="2"/>
    <n v="0"/>
    <n v="0"/>
    <n v="0"/>
    <n v="0"/>
    <n v="0"/>
    <n v="1"/>
    <n v="0"/>
    <n v="0"/>
    <n v="0"/>
    <s v=""/>
    <n v="1012"/>
    <n v="78"/>
    <n v="0"/>
    <n v="0"/>
    <s v=""/>
    <s v="We accept referrals from any source, including nurse practitioners, physicians, and patients and  families directly."/>
    <n v="97.4"/>
    <s v="The Geriatric Assessment and Intervention Network (GAIN) Clinic is part of a network of coordinated healthcare services that provide clinical care and education to ensure the best care for frail older adults and their families. Services include: Comprehensive geriatric assessmentAssessment of memory and thinkingAssessment of balance, mobility and falls riskMedication and supplement reviewManagement of responsive behavioursCaregiver support and navigation"/>
    <s v="cstager@prhc.on.ca"/>
    <s v="Cheryl Stager"/>
    <s v="2020-12-10 01:40"/>
    <m/>
  </r>
  <r>
    <s v="Asset01002"/>
    <x v="11"/>
    <s v=""/>
    <s v=""/>
    <s v="Geriatric Assessment Behavioural Unit (GABU)"/>
    <s v="Hospital"/>
    <x v="10"/>
    <x v="0"/>
    <s v="1 Hospital Drive, Peterborough, ON"/>
    <s v="ON"/>
    <s v="K9J7C6"/>
    <s v=""/>
    <s v=""/>
    <s v="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Brantford; Chatham-Kent; Greater Sudbury; Haldimand; Hamilton; Kawartha Lakes; Norfolk; Ottawa; Prince Edward; Toronto; Niagara Regional Municipality"/>
    <x v="0"/>
    <n v="0"/>
    <n v="49"/>
    <n v="0"/>
    <n v="12"/>
    <n v="94.1"/>
    <n v="0"/>
    <n v="76"/>
    <n v="0"/>
    <s v="False"/>
    <s v=""/>
    <n v="0"/>
    <n v="0"/>
    <n v="0"/>
    <n v="0"/>
    <n v="0"/>
    <n v="0"/>
    <n v="0"/>
    <n v="5.3"/>
    <n v="10"/>
    <n v="0"/>
    <n v="0"/>
    <n v="0.25"/>
    <n v="0.25"/>
    <n v="0.25"/>
    <n v="0.25"/>
    <n v="1"/>
    <n v="1.8"/>
    <n v="0.25"/>
    <n v="0.25"/>
    <n v="0.25"/>
    <n v="0.25"/>
    <n v="0"/>
    <n v="0"/>
    <n v="3"/>
    <s v="Consultant and Liaison Service"/>
    <n v="0"/>
    <n v="0"/>
    <n v="0"/>
    <n v="0"/>
    <s v=""/>
    <s v="To be referred to GABU, a referral form signed by a physician or nurse practitioner is required. Admission to the GABU may be recommended as part of the care plan generated by PASE or GAIN clinics at PRHC. Seniors may be referred from other hospital services or their primary care providers."/>
    <n v="92.3"/>
    <s v="The Geriatric Assessment Behavioural Unit (GABU) is a 12-bed inpatient unit at Peterborough Regional Health Centre (PRHC) that provides specialized services to meet the needs of patients with dementia and challenging behaviours. This secure unit is specifically adapted for high-risk senior patients with responsive behaviours such as agitation and aggression. The average length of stay of a patient in the GABU unit is 59 days.We provide a safe, compassionate and caring approach using a range of psychogeriatric resources to address, diagnose, and provide treatment to seniors with complex mental health challenges.GABU provides the following services: Comprehensive assessments that identify mental health issues, clarify diagnosis and identify biological, social, or psychological factors that contribute to challenging behavioursIndividualized behavioural care plans developed to manage symptoms, address needs and develop management techniques that can be transferred to a home setting and reproduced by family and care providersEducation for patients, families and care providersDischarge planning to assist patients as they transition into the community or long-term careNon-pharmacaological and pharmacological interventions that reduce the severity and frequency of responsive behaviours"/>
    <s v="cstager@prhc.on.ca"/>
    <s v="Cheryl Stager"/>
    <s v="2020-12-10 01:41"/>
    <m/>
  </r>
  <r>
    <s v="Asset01004"/>
    <x v="12"/>
    <s v=""/>
    <s v=""/>
    <s v="Geriatric Assessment and Treatment Unit (GATU) - C2CCC"/>
    <s v="Hospital"/>
    <x v="10"/>
    <x v="0"/>
    <s v="1 Hospital Drive, Peterborough, ON"/>
    <s v="ON"/>
    <s v="K9J7C6"/>
    <s v=""/>
    <s v=""/>
    <s v="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Brantford; Chatham-Kent; Greater Sudbury; Haldimand; Hamilton; Kawartha Lakes; Norfolk; Ottawa; Prince Edward; Toronto; Niagara Regional Municipality"/>
    <x v="0"/>
    <n v="0"/>
    <n v="187"/>
    <n v="0"/>
    <n v="28"/>
    <n v="99.1"/>
    <n v="0"/>
    <n v="31"/>
    <n v="0"/>
    <s v="False"/>
    <s v=""/>
    <n v="0"/>
    <n v="0"/>
    <n v="0"/>
    <n v="0"/>
    <n v="0"/>
    <n v="0"/>
    <n v="0.7"/>
    <n v="8"/>
    <n v="21"/>
    <n v="0"/>
    <n v="0"/>
    <n v="0.25"/>
    <n v="0.25"/>
    <n v="0.5"/>
    <n v="0.5"/>
    <n v="0"/>
    <n v="2"/>
    <n v="0.5"/>
    <n v="0.5"/>
    <n v="0.25"/>
    <n v="0.25"/>
    <n v="0"/>
    <n v="0"/>
    <n v="1"/>
    <s v="Primary Care Physician"/>
    <n v="0"/>
    <n v="0"/>
    <n v="0"/>
    <n v="0"/>
    <s v=""/>
    <s v="Geriatricians in the community"/>
    <n v="86.9"/>
    <s v="The Geriatric Assessment and Treatment Unit (GATU) is an area of the Health Centre dedicated to helping geriatric patients regain their strength before returning home following an illness or injury, and who may need a consult with a geriatrician to manage their medical issues.WHO WE AREThe interprofessional healthcare team on GATU are trained and equipped to look after issues of a complex nature, including delirium, wounds, rehab, feeding tubes, antibiotics and the aging process and its effects on healing. GATU is designed for frail seniors who may require a slow rebuilding of mental, physical and social capabilities before they return home. Patients on this unit typically stay around six (6) to eight (8) weeks.Depending on your condition, you’ll see a series of healthcare team members a day to help with your recovery. Exercise class is offered twice a week by therapy staff and recreation is available four (4) to five (5) days a week to support your physical, cognitive, emotional, social, behavioural and spiritual needs while in the hospital."/>
    <s v="cstager@prhc.on.ca"/>
    <s v="Cheryl Stager"/>
    <s v="2020-12-10 01:42"/>
    <m/>
  </r>
  <r>
    <s v="Asset01009"/>
    <x v="10"/>
    <s v=""/>
    <s v=""/>
    <s v="Psychiatric Assessment Services for the Elderly (PASE)"/>
    <s v="Hospital"/>
    <x v="10"/>
    <x v="0"/>
    <s v="1 Hospital Drive, Peterborough, ON"/>
    <s v="ON"/>
    <s v="K9J7C6"/>
    <s v=""/>
    <s v=""/>
    <s v="Haliburton; Northumberland; Peterborough; Kawartha Lakes"/>
    <x v="0"/>
    <n v="0"/>
    <n v="841"/>
    <n v="0"/>
    <n v="0"/>
    <n v="0"/>
    <n v="0"/>
    <n v="0"/>
    <n v="0"/>
    <s v="False"/>
    <s v=""/>
    <n v="0"/>
    <n v="0"/>
    <n v="0"/>
    <n v="4"/>
    <n v="0"/>
    <n v="0"/>
    <n v="0"/>
    <n v="0"/>
    <n v="1"/>
    <n v="2"/>
    <n v="2"/>
    <n v="1"/>
    <n v="0"/>
    <n v="1"/>
    <n v="2"/>
    <n v="0"/>
    <n v="0"/>
    <n v="0"/>
    <n v="0"/>
    <n v="0"/>
    <n v="1"/>
    <n v="0"/>
    <n v="0"/>
    <n v="1.45"/>
    <s v="Psychogeriatric Resource Consultants (also entered as separate template)"/>
    <n v="3384"/>
    <n v="946"/>
    <n v="0"/>
    <n v="0"/>
    <s v=""/>
    <s v="Referrals can be made by anyone, although there must be a family physician whose agreement with the referral is required. To access the PRC services, a working caregiver may call to consult around the case. PRC’s are not to see the patient, but support the healthcare team in their choices around assessment and treatment."/>
    <n v="95.6"/>
    <s v="Psychiatric Assessment Services for the Elderly (PASE) at Peterborough Regional Health Centre (PRHC) is a program that offers geriatric mental health assessment, consultation and education services. We provide treatment for people 65 and older. We offer: Individual assessment to address patients issues through social work, nursing, and/or psychiatric inputEducation, liaison and support for caregivers, involved professionals and community agenciesPsychogeriatric Resource Consultant (PRC) servicesRecommendation of treatment, services, strategies or case managementSEEKING CARETo access care through PASE, patients must be: 65 and older who have developed a mental health condition later in lifeBe located in Peterborough, Haliburton, City of Kawartha Lakes or  Northumberland countyLiving in their own home or in a long-term care facility"/>
    <s v="cstager@prhc.on.ca"/>
    <s v="Cheryl Stager"/>
    <s v="2020-12-10 02:03"/>
    <m/>
  </r>
  <r>
    <s v="Asset01010"/>
    <x v="5"/>
    <s v=""/>
    <s v=""/>
    <s v="Psychogeriatric Resource Consultant (PRC)"/>
    <s v="Hospital"/>
    <x v="10"/>
    <x v="0"/>
    <s v="1 Hospital Drive, Peterborough, ON"/>
    <s v="ON"/>
    <s v="K9J7C6"/>
    <s v=""/>
    <s v=""/>
    <s v="Haliburton; Northumberland; Peterborough; Kawartha Lakes"/>
    <x v="0"/>
    <n v="0"/>
    <n v="2515"/>
    <n v="0"/>
    <n v="0"/>
    <n v="0"/>
    <n v="0"/>
    <n v="0"/>
    <n v="0"/>
    <s v="False"/>
    <s v=""/>
    <n v="0"/>
    <n v="0"/>
    <n v="0"/>
    <n v="0"/>
    <n v="0"/>
    <n v="0"/>
    <n v="0"/>
    <n v="0"/>
    <n v="0"/>
    <n v="0"/>
    <n v="0"/>
    <n v="0"/>
    <n v="0"/>
    <n v="0"/>
    <n v="0"/>
    <n v="0"/>
    <n v="0"/>
    <n v="0"/>
    <n v="0"/>
    <n v="0"/>
    <n v="0"/>
    <n v="0"/>
    <n v="0"/>
    <n v="1.45"/>
    <s v="Psychogeriatric Resource Consultants"/>
    <n v="2515"/>
    <n v="0"/>
    <n v="0"/>
    <n v="0"/>
    <s v=""/>
    <s v="Referrals can be made by anyone, although there must be a family physician whose agreement with the referral is required. To access the PRC services, a working caregiver may call to consult around the case. PRC’s are not to see the patient, but support the healthcare team in their choices around assessment and treatment."/>
    <n v="0"/>
    <s v="The PRC provides consultation services to employees in the long-term care sector.Team members can travel to the patient’s home or long-term care facility, and satellite clinics are held monthly in Lindsay, Cobourg and Campellford and bi-monthly in Haliburton/Minden. PRC’s also take turns being available by telephone for consultation"/>
    <s v="cstager@prhc.on.ca"/>
    <s v="Cheryl Stager"/>
    <s v="2020-12-10 02:05"/>
    <m/>
  </r>
  <r>
    <s v="Asset01013"/>
    <x v="13"/>
    <s v=""/>
    <s v=""/>
    <s v="Central LHIN NLOT: Humber River Hospital-North York General Hospital co-hub"/>
    <s v="Hospital"/>
    <x v="11"/>
    <x v="0"/>
    <s v="1235 Wilson Ave, Toronto ON"/>
    <s v="ON"/>
    <s v="M3M 0B2"/>
    <s v=""/>
    <s v=""/>
    <s v="Toronto"/>
    <x v="1"/>
    <n v="0"/>
    <n v="0"/>
    <n v="0"/>
    <n v="3412"/>
    <n v="0"/>
    <n v="0"/>
    <n v="0"/>
    <n v="70"/>
    <s v="True"/>
    <s v="Both"/>
    <n v="0"/>
    <n v="0"/>
    <n v="0"/>
    <n v="0"/>
    <n v="0"/>
    <n v="0"/>
    <n v="2.8"/>
    <n v="1"/>
    <n v="0"/>
    <n v="0"/>
    <n v="0"/>
    <n v="0"/>
    <n v="0"/>
    <n v="0"/>
    <n v="0"/>
    <n v="0"/>
    <n v="0"/>
    <n v="0"/>
    <n v="0"/>
    <n v="0"/>
    <n v="0"/>
    <n v="0"/>
    <n v="0"/>
    <n v="0"/>
    <s v=""/>
    <n v="3092"/>
    <n v="205"/>
    <n v="2"/>
    <n v="0"/>
    <s v=""/>
    <s v="Service is engaged based on requests from LTCH staff and/or hospital staff"/>
    <n v="100"/>
    <s v="&quot;The NLOT is a team of expert nurses who provide time sensitive clinical services to residents in Long-Term Care Homes (LTCHs). The NLOT mandate includes: (1) providing urgent care in LTCHs to avert preventable Emergency Department transfers, (2) building capacity in LTCHs among front line staff to detect and manage acute changes of residents’ conditions, and (3) facilitating direct access to ambulatory care services without an ED admission as well as rapid ED admissions when needed.  Each LTCH has a designated NLOT nurse who can be contacted during identified business hours for urgent clinical concerns. The CLHIN NLOT is strategically located at three hubs: (1) Mackenzie Health-Markham Stouffville (NP Model), (2) Southlake-Stevenson Memorial (NP Model), and (3) Humber River Hospital-North York General Hospital (HRH-NYGH) Hub (NP/RN model). The NLOT utilizes a primary care model with an upstream approach. NLOT nurses manage complex medical issues for residents in LTCHs as well as identify and manage acute changes in residents’ condition early to successfully prevent avoidable ED transfers. NLOT clinicians work within their full scope of practice as part of the interprofessional circle of care to deliver person-centered care. The NLOT team collaborates with LTCHs and their partnering hospitals to provide the right care, at the right place, at the right time, and by the right provider.The Regional Geriatric Program of Toronto (RGP) supports the CLHIN NLOT with coordination across organizations, centralized data collection and analytics, and quality improvement initiatives. With the RGP’s support, the CLHIN NLOT functions as a single team working across hubs and LTCHs. This closer coordination has led to consistent sharing of best practices, capacity building, trouble-shooting, and system analysis of clinical activity.&quot;"/>
    <s v="liis-ann.klein@sunnybrook.ca"/>
    <s v="Liis-Ann Klein"/>
    <s v="2020-12-10 04:03"/>
    <m/>
  </r>
  <r>
    <s v="Asset01015"/>
    <x v="13"/>
    <s v=""/>
    <s v=""/>
    <s v="Central LHIN NLOT: Mackenzie Richmond Hill Hospital-Markham Stouffville Hospital co-hub"/>
    <s v="Hospital"/>
    <x v="8"/>
    <x v="0"/>
    <s v="10 Trench St, Richmond Hill, ON"/>
    <s v="ON"/>
    <s v="L4C 4Z3"/>
    <s v=""/>
    <s v=""/>
    <s v="Toronto"/>
    <x v="1"/>
    <n v="0"/>
    <n v="0"/>
    <n v="0"/>
    <n v="1064"/>
    <n v="0"/>
    <n v="0"/>
    <n v="0"/>
    <n v="35"/>
    <s v="True"/>
    <s v=""/>
    <n v="0"/>
    <n v="0"/>
    <n v="0"/>
    <n v="0"/>
    <n v="0"/>
    <n v="0"/>
    <n v="1.5"/>
    <n v="0"/>
    <n v="0"/>
    <n v="0"/>
    <n v="0"/>
    <n v="0"/>
    <n v="0"/>
    <n v="0"/>
    <n v="0"/>
    <n v="0"/>
    <n v="0"/>
    <n v="0"/>
    <n v="0"/>
    <n v="0"/>
    <n v="0"/>
    <n v="0"/>
    <n v="0"/>
    <n v="0"/>
    <s v=""/>
    <n v="2064"/>
    <n v="679"/>
    <n v="1"/>
    <n v="0"/>
    <s v=""/>
    <s v="Service is engaged based on requests from LTCH staff and/or hospital staff"/>
    <n v="100"/>
    <s v="&quot;The NLOT is a team of expert nurses who provide time sensitive clinical services to residents in Long-Term Care Homes (LTCHs). The NLOT mandate includes: (1) providing urgent care in LTCHs to avert preventable Emergency Department transfers, (2) building capacity in LTCHs among front line staff to detect and manage acute changes of residents’ conditions, and (3) facilitating direct access to ambulatory care services without an ED admission as well as rapid ED admissions when needed.  Each LTCH has a designated NLOT nurse who can be contacted during identified business hours for urgent clinical concerns. The CLHIN NLOT is strategically located at three hubs: (1) Mackenzie Health-Markham Stouffville (NP Model), (2) Southlake-Stevenson Memorial (NP Model), and (3) Humber River Hospital-North York General Hospital (HRH-NYGH) Hub (NP/RN model). The NLOT utilizes a primary care model with an upstream approach. NLOT nurses manage complex medical issues for residents in LTCHs as well as identify and manage acute changes in residents’ condition early to successfully prevent avoidable ED transfers. NLOT clinicians work within their full scope of practice as part of the interprofessional circle of care to deliver person-centered care. The NLOT team collaborates with LTCHs and their partnering hospitals to provide the right care, at the right place, at the right time, and by the right provider.The Regional Geriatric Program of Toronto (RGP) supports the CLHIN NLOT with coordination across organizations, centralized data collection and analytics, and quality improvement initiatives. With the RGP’s support, the CLHIN NLOT functions as a single team working across hubs and LTCHs. This closer coordination has led to consistent sharing of best practices, capacity building, trouble-shooting, and system analysis of clinical activity.&quot;"/>
    <s v="liis-ann.klein@sunnybrook.ca"/>
    <s v="Liis-Ann Klein"/>
    <s v="2020-12-10 04:09"/>
    <m/>
  </r>
  <r>
    <s v="Asset01017"/>
    <x v="13"/>
    <s v=""/>
    <s v=""/>
    <s v="Central LHIN NLOT: Mackenzie Richmond Hill Hospital-Markham Stouffville Hospital co-hub"/>
    <s v="Hospital"/>
    <x v="12"/>
    <x v="0"/>
    <s v="381 Church St, Markham ON"/>
    <s v="ON"/>
    <s v="L3P 7P3"/>
    <s v=""/>
    <s v=""/>
    <s v="Toronto"/>
    <x v="1"/>
    <n v="0"/>
    <n v="0"/>
    <n v="0"/>
    <n v="1284"/>
    <n v="0"/>
    <n v="0"/>
    <n v="0"/>
    <n v="35"/>
    <s v="True"/>
    <s v=""/>
    <n v="0"/>
    <n v="0"/>
    <n v="0"/>
    <n v="0"/>
    <n v="0"/>
    <n v="0"/>
    <n v="1.5"/>
    <n v="0"/>
    <n v="0"/>
    <n v="0"/>
    <n v="0"/>
    <n v="0"/>
    <n v="0"/>
    <n v="0"/>
    <n v="0"/>
    <n v="0"/>
    <n v="0"/>
    <n v="0"/>
    <n v="0"/>
    <n v="0"/>
    <n v="0"/>
    <n v="0"/>
    <n v="0"/>
    <n v="0"/>
    <s v=""/>
    <n v="2895"/>
    <n v="1230"/>
    <n v="9"/>
    <n v="0"/>
    <s v=""/>
    <s v="Service is engaged based on requests from LTCH staff and/or hospital staff"/>
    <n v="100"/>
    <s v="&quot;The NLOT is a team of expert nurses who provide time sensitive clinical services to residents in Long-Term Care Homes (LTCHs). The NLOT mandate includes: (1) providing urgent care in LTCHs to avert preventable Emergency Department transfers, (2) building capacity in LTCHs among front line staff to detect and manage acute changes of residents’ conditions, and (3) facilitating direct access to ambulatory care services without an ED admission as well as rapid ED admissions when needed.  Each LTCH has a designated NLOT nurse who can be contacted during identified business hours for urgent clinical concerns. The CLHIN NLOT is strategically located at three hubs: (1) Mackenzie Health-Markham Stouffville (NP Model), (2) Southlake-Stevenson Memorial (NP Model), and (3) Humber River Hospital-North York General Hospital (HRH-NYGH) Hub (NP/RN model). The NLOT utilizes a primary care model with an upstream approach. NLOT nurses manage complex medical issues for residents in LTCHs as well as identify and manage acute changes in residents’ condition early to successfully prevent avoidable ED transfers. NLOT clinicians work within their full scope of practice as part of the interprofessional circle of care to deliver person-centered care. The NLOT team collaborates with LTCHs and their partnering hospitals to provide the right care, at the right place, at the right time, and by the right provider.The Regional Geriatric Program of Toronto (RGP) supports the CLHIN NLOT with coordination across organizations, centralized data collection and analytics, and quality improvement initiatives. With the RGP’s support, the CLHIN NLOT functions as a single team working across hubs and LTCHs. This closer coordination has led to consistent sharing of best practices, capacity building, trouble-shooting, and system analysis of clinical activity.&quot;"/>
    <s v="liis-ann.klein@sunnybrook.ca"/>
    <s v="Liis-Ann Klein"/>
    <s v="2020-12-10 04:50"/>
    <m/>
  </r>
  <r>
    <s v="Asset01019"/>
    <x v="13"/>
    <s v=""/>
    <s v=""/>
    <s v="Central LHIN NLOT: Southlake Regional Health Centre-Stevenson Memorial Hospital co-hub"/>
    <s v="Hospital"/>
    <x v="13"/>
    <x v="0"/>
    <s v="465 Davis Dr, Newmarket, ON"/>
    <s v="ON"/>
    <s v="L3Y 7T9"/>
    <s v=""/>
    <s v=""/>
    <s v="Simcoe; Toronto"/>
    <x v="2"/>
    <n v="0"/>
    <n v="0"/>
    <n v="0"/>
    <n v="1497"/>
    <n v="0"/>
    <n v="0"/>
    <n v="0"/>
    <n v="35"/>
    <s v="True"/>
    <s v=""/>
    <n v="0"/>
    <n v="0"/>
    <n v="0"/>
    <n v="0"/>
    <n v="0"/>
    <n v="0"/>
    <n v="1.4"/>
    <n v="0.6"/>
    <n v="0"/>
    <n v="0"/>
    <n v="0"/>
    <n v="0"/>
    <n v="0"/>
    <n v="0"/>
    <n v="0"/>
    <n v="0"/>
    <n v="0"/>
    <n v="0"/>
    <n v="0"/>
    <n v="0"/>
    <n v="0"/>
    <n v="0"/>
    <n v="0"/>
    <n v="0"/>
    <s v=""/>
    <n v="3036"/>
    <n v="676"/>
    <n v="76"/>
    <n v="0"/>
    <s v=""/>
    <s v="Service is engaged based on requests from LTCH staff and/or hospital staff"/>
    <n v="100"/>
    <s v="&quot;The NLOT is a team of expert nurses who provide time sensitive clinical services to residents in Long-Term Care Homes (LTCHs). The NLOT mandate includes: (1) providing urgent care in LTCHs to avert preventable Emergency Department transfers, (2) building capacity in LTCHs among front line staff to detect and manage acute changes of residents’ conditions, and (3) facilitating direct access to ambulatory care services without an ED admission as well as rapid ED admissions when needed.  Each LTCH has a designated NLOT nurse who can be contacted during identified business hours for urgent clinical concerns. The CLHIN NLOT is strategically located at three hubs: (1) Mackenzie Health-Markham Stouffville (NP Model), (2) Southlake-Stevenson Memorial (NP Model), and (3) Humber River Hospital-North York General Hospital (HRH-NYGH) Hub (NP/RN model). The NLOT utilizes a primary care model with an upstream approach. NLOT nurses manage complex medical issues for residents in LTCHs as well as identify and manage acute changes in residents’ condition early to successfully prevent avoidable ED transfers. NLOT clinicians work within their full scope of practice as part of the interprofessional circle of care to deliver person-centered care. The NLOT team collaborates with LTCHs and their partnering hospitals to provide the right care, at the right place, at the right time, and by the right provider.The Regional Geriatric Program of Toronto (RGP) supports the CLHIN NLOT with coordination across organizations, centralized data collection and analytics, and quality improvement initiatives. With the RGP’s support, the CLHIN NLOT functions as a single team working across hubs and LTCHs. This closer coordination has led to consistent sharing of best practices, capacity building, trouble-shooting, and system analysis of clinical activity.&quot;"/>
    <s v="liis-ann.klein@sunnybrook.ca"/>
    <s v="Liis-Ann Klein"/>
    <s v="2020-12-10 04:55"/>
    <m/>
  </r>
  <r>
    <s v="Asset01033"/>
    <x v="10"/>
    <s v=""/>
    <s v=""/>
    <s v="psychogeriatric assessment clinic"/>
    <s v="Hospital"/>
    <x v="8"/>
    <x v="0"/>
    <s v="10 trench street richmond hill"/>
    <s v="ON"/>
    <s v="L4C4Z3"/>
    <s v=""/>
    <s v=""/>
    <s v=""/>
    <x v="1"/>
    <n v="575"/>
    <n v="130"/>
    <n v="0"/>
    <n v="0"/>
    <n v="0"/>
    <n v="0"/>
    <n v="0"/>
    <n v="0"/>
    <s v="True"/>
    <s v=""/>
    <n v="30"/>
    <n v="120"/>
    <n v="0"/>
    <n v="8"/>
    <n v="0"/>
    <n v="0"/>
    <n v="0"/>
    <n v="0"/>
    <n v="8"/>
    <n v="0"/>
    <n v="0"/>
    <n v="0"/>
    <n v="0"/>
    <n v="0"/>
    <n v="0"/>
    <n v="0"/>
    <n v="0"/>
    <n v="0"/>
    <n v="0"/>
    <n v="0"/>
    <n v="0"/>
    <n v="0"/>
    <n v="0"/>
    <n v="0"/>
    <s v="secretarial support 8 hour/hr"/>
    <n v="521"/>
    <n v="0"/>
    <n v="0"/>
    <n v="0"/>
    <s v=""/>
    <s v="community primary care physicians and ED"/>
    <n v="100"/>
    <s v="run clinic 2 morning per week"/>
    <s v="janine.jackson@mackenziehealth.ca"/>
    <s v="janine jackson"/>
    <s v="2020-12-11 02:26"/>
    <m/>
  </r>
  <r>
    <s v="Asset01026"/>
    <x v="12"/>
    <s v=""/>
    <s v=""/>
    <s v="Geriatric Assessment Outreach Team (GAOT)"/>
    <s v="Hospital"/>
    <x v="14"/>
    <x v="0"/>
    <s v="2039 Robertson Rd #100, Nepean, ON"/>
    <s v="ON"/>
    <s v="K2H 8R2"/>
    <s v=""/>
    <s v=""/>
    <s v="Ottawa"/>
    <x v="0"/>
    <n v="0"/>
    <n v="0"/>
    <n v="0"/>
    <n v="0"/>
    <n v="0"/>
    <n v="0"/>
    <n v="0"/>
    <n v="0"/>
    <s v="False"/>
    <s v=""/>
    <n v="0"/>
    <n v="35"/>
    <n v="0"/>
    <n v="0"/>
    <n v="0"/>
    <n v="0"/>
    <n v="0"/>
    <n v="2"/>
    <n v="0"/>
    <n v="0"/>
    <n v="1"/>
    <n v="0"/>
    <n v="0"/>
    <n v="1"/>
    <n v="1"/>
    <n v="0"/>
    <n v="1"/>
    <n v="0"/>
    <n v="0"/>
    <n v="0"/>
    <n v="0"/>
    <n v="0"/>
    <n v="0"/>
    <n v="6"/>
    <s v="Other= 6 Geriatric Assessors_x000a_Team Leader= 1"/>
    <n v="0"/>
    <n v="0"/>
    <n v="0"/>
    <n v="0"/>
    <s v=""/>
    <s v=""/>
    <n v="100"/>
    <s v="Goal: ‘The Why’To provide a multidimensional assessment in the client’s home resulting in recommendations that aim to optimize an older adult’s health, safety and independence in their chosen environment."/>
    <s v="rmcgrath@qch.on.ca"/>
    <s v="Raeline McGrath"/>
    <s v="2020-12-11 09:32"/>
    <m/>
  </r>
  <r>
    <s v="Asset01093"/>
    <x v="0"/>
    <s v=""/>
    <s v=""/>
    <s v="Long Term Care (LTC) Outreach Team and Geriatric Mental Health Community Outreach Team (GMHCOT)"/>
    <s v="Hospital"/>
    <x v="15"/>
    <x v="0"/>
    <s v="1615 Dundas Street East, Whitby ON, West Tower, 3rd Floor, Unit 306"/>
    <s v="ON"/>
    <s v="L1N 2L1"/>
    <s v=""/>
    <s v=""/>
    <s v="Toronto"/>
    <x v="1"/>
    <n v="4249"/>
    <n v="534"/>
    <n v="0"/>
    <n v="0"/>
    <n v="0"/>
    <n v="59"/>
    <n v="175"/>
    <n v="40"/>
    <s v="True"/>
    <s v=""/>
    <n v="75"/>
    <n v="30"/>
    <n v="0"/>
    <n v="1"/>
    <n v="0"/>
    <n v="0"/>
    <n v="0.5"/>
    <n v="7"/>
    <n v="0"/>
    <n v="0"/>
    <n v="0"/>
    <n v="0"/>
    <n v="0"/>
    <n v="0"/>
    <n v="0"/>
    <n v="0"/>
    <n v="0"/>
    <n v="0"/>
    <n v="0"/>
    <n v="0"/>
    <n v="0"/>
    <n v="0"/>
    <n v="0"/>
    <n v="1"/>
    <s v="Behavioural Therapist"/>
    <n v="4145"/>
    <n v="748"/>
    <n v="208"/>
    <n v="0"/>
    <s v=""/>
    <s v="Referrals are accepted by primary care providers (GPs/NPs), specialists, hospitals (acute and tertiary care) and other community agencies (DCC, GAIN, etc.)."/>
    <n v="90"/>
    <s v="LTC Outreach Team - Age of 65 and older with a psychiatric concern that is either treatment resistant or complex in nature presenting with one or more of the following: cognitive     changes, behavioural changes, mood changes, anxiety or psychotic symptoms.- Individuals younger than age 65 will be reviewed on a case by case basisServices we offer include:- Specialized medical consultations (geriatric psychiatry, nurse practitioner, RN, BT)- Short term psychiatric follow-up for treatment optimization Geriatric Mental Health Community Outreach TeamThe Geriatric Mental Health Community Outreach Team provides a client-centered assessment and individualized treatment/service plan by a community nurse clinician and a nurse practitioner.  Individual care plans are developed to manage symptoms, address needs, and develop management techniques.  Short-term case management and mental health follow up is provided for treatment optimization and support. Health teaching and education will be provided to assist patients as they transition into the community and can be initiated while in acute and tertiary care settings.  - Individuals 65 years and older who have a mental health concern, are unable to attend community clinic appointments and live in the Durham Region.  Individuals must be medically stable."/>
    <s v="wedgeh@ontarioshores.ca"/>
    <s v="Hollee Wedge"/>
    <s v="2020-12-15 01:03"/>
    <m/>
  </r>
  <r>
    <s v="Asset01095"/>
    <x v="14"/>
    <s v=""/>
    <s v=""/>
    <s v="Geriatric Psychiatry Unit"/>
    <s v="Hospital"/>
    <x v="15"/>
    <x v="0"/>
    <s v="700 Gordon Street, Whitby ON"/>
    <s v="ON"/>
    <s v="L1N 5S9"/>
    <s v=""/>
    <s v=""/>
    <s v="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Brantford; Chatham-Kent; Greater Sudbury; Haldimand; Hamilton; Kawartha Lakes; Norfolk; Ottawa; Prince Edward; Toronto; Niagara Regional Municipality"/>
    <x v="0"/>
    <n v="0"/>
    <n v="54"/>
    <n v="0"/>
    <n v="25"/>
    <n v="99.8"/>
    <n v="59"/>
    <n v="123"/>
    <n v="0"/>
    <s v="True"/>
    <s v="Both"/>
    <n v="3"/>
    <n v="19"/>
    <n v="0"/>
    <n v="1"/>
    <n v="0"/>
    <n v="0"/>
    <n v="0"/>
    <n v="18"/>
    <n v="10.5"/>
    <n v="0"/>
    <n v="1"/>
    <n v="0"/>
    <n v="0"/>
    <n v="0"/>
    <n v="0.5"/>
    <n v="0"/>
    <n v="1"/>
    <n v="0"/>
    <n v="0"/>
    <n v="1"/>
    <n v="0"/>
    <n v="0"/>
    <n v="0"/>
    <n v="0"/>
    <s v=""/>
    <n v="0"/>
    <n v="0"/>
    <n v="0"/>
    <n v="0"/>
    <s v=""/>
    <s v="Hospital, LTCF, Service-to-service, family physician/NP"/>
    <n v="90"/>
    <s v=".The Geriatric Psychiatry Unit is a 25-bed inpatient; 59-day LOS unit at Ontario Shores Centre for Mental Health Sciences (Ontario Shores) provides specialized services to meet the complex mental health needs of Seniors (usually over age 65) with severe and persistent mental illness.  This includes psychogeriatric resources to address the assessment, management and transitional care needs of the client with the goal of reintegration to community or long term care.  Individuals under age 65 will be considered if they present with an age-related mental health issue.  Individuals under 65 who fit diagnostic criteria will be considered on a case by case basis.Services Offered::•_x0009_Comprehensive assessments provided by an inter-professional team that identify mental health issues, clarify diagnosis and identify possible factors that contribute to challenging•_x0009_behaviours•_x0009_Individualized care plans, which are developed to manage symptoms, address needs and develop management techniques•_x0009_Education for patients, families and caregivers•_x0009_Discharge planning to assist patients as they transition into the community or long-term careIndividuals usually 65 years old and older who are medically stable and have a severe or complex aged related mental illness with psychiatric or physical needs that cause excessive disability, risk to safety and challenging behaviours."/>
    <s v="wedgeh@ontarioshores.ca"/>
    <s v="Hollee Wedge"/>
    <s v="2020-12-15 01:14"/>
    <m/>
  </r>
  <r>
    <s v="Asset01097"/>
    <x v="15"/>
    <s v=""/>
    <s v=""/>
    <s v="Geriatric Dementia Unit, Geriatric Transitional Unit"/>
    <s v="Hospital"/>
    <x v="15"/>
    <x v="0"/>
    <s v="700 Gordon Street, Whitby ON"/>
    <s v="ON"/>
    <s v="L1N 5S9"/>
    <s v=""/>
    <s v=""/>
    <s v="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Brantford; Chatham-Kent; Greater Sudbury; Haldimand; Hamilton; Kawartha Lakes; Norfolk; Ottawa; Prince Edward; Toronto; Niagara Regional Municipality"/>
    <x v="0"/>
    <n v="0"/>
    <n v="163"/>
    <n v="0"/>
    <n v="43"/>
    <n v="95.1"/>
    <n v="59"/>
    <n v="72"/>
    <n v="0"/>
    <s v="True"/>
    <s v="Both"/>
    <n v="2"/>
    <n v="7"/>
    <n v="0"/>
    <n v="1.4"/>
    <n v="0"/>
    <n v="0"/>
    <n v="1"/>
    <n v="30"/>
    <n v="20"/>
    <n v="10"/>
    <n v="2"/>
    <n v="0"/>
    <n v="0"/>
    <n v="0"/>
    <n v="1"/>
    <n v="0"/>
    <n v="2"/>
    <n v="0"/>
    <n v="0"/>
    <n v="2"/>
    <n v="0"/>
    <n v="0"/>
    <n v="0"/>
    <n v="0"/>
    <s v=""/>
    <n v="0"/>
    <n v="0"/>
    <n v="0"/>
    <n v="0"/>
    <s v=""/>
    <s v="GDU: Hospital, LTCF, Service-to-service, family physician/NP, Specialist, BSO staff at LTCH_x000a_GTU: •_x0009_Admission/referral note_x000a_•_x0009_5 Days nursing notes / Social Work notes_x000a_•_x0009_Diagnostic/consultation notes if applicable_x000a_•_x0009_Most recent discharge summary_x000a_•_x0009_Medical History_x000a_•_x0009_Medication MARS_x000a_•_x0009_Completed Dementia Assessment Scale (MOCA or MMSE) within the last month of referral_x000a_•_x0009_POA Details (if available)_x000a__x000a_•_x0009_Supplemental information that is preferred but not required includes:  resuscitation status, mobility status and current care plan"/>
    <n v="90"/>
    <s v="GDU: The Geriatric Dementia Unit is a 23-bed inpatient; 59-day length of stay, unit at Ontario Shores Centre for Mental Health Sciences (Ontario Shores).  This unit provides specialized services to meet the mental health needs of individuals with a primary diagnosis of dementia and presenting with responsive behaviours or severe psychiatric symptomatology. This includes psychogeriatric resources to address the assessment, management and transitional care needs of the client with the goal of reintegration to community or long term care.  Individuals under 65 who fit diagnostic criteria will be considered on a case by case basis Services Offered:•_x0009_Comprehensive assessments provided by an inter-professional team that identify mental health issues, clarify diagnosis and identify possible factors that contribute to challenging•_x0009_behaviours•_x0009_Individualized care plans, which are developed to manage symptoms, address needs and develop management techniques•_x0009_Education for patients, families and caregivers•_x0009_Discharge planning to assist patients as they transition into the community or long-term careGTU:The Geriatric Transitional Unit is a 20-bed inpatient; 59-day length of stay, unit at Ontario Shores Centre for Mental Health Sciences (Ontario Shores) provides specialized services to meet the mental health needs of individuals with a primary diagnosis of dementia and presenting with challenging  ehavior or severe psychiatric symptomatology. This includes psychogeriatric resources to address the assessment, management and transitional care needs of the client with the goal of reintegration to community or long term care.  Individuals under 55 who fit diagnostic criteria will be considered on a case by case basis.  Referrals are accepted from acute care facilities."/>
    <s v="wedgeh@ontarioshores.ca"/>
    <s v="Hollee Wedge"/>
    <s v="2020-12-15 01:18"/>
    <m/>
  </r>
  <r>
    <s v="Asset01099"/>
    <x v="16"/>
    <s v=""/>
    <s v=""/>
    <s v="Geriatric Memory Clinic"/>
    <s v="Hospital"/>
    <x v="15"/>
    <x v="0"/>
    <s v="700 Gordon Street, Whitby ON"/>
    <s v="ON"/>
    <s v="L1N 5S9"/>
    <s v=""/>
    <s v=""/>
    <s v="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Brantford; Chatham-Kent; Greater Sudbury; Haldimand; Hamilton; Kawartha Lakes; Norfolk; Ottawa; Prince Edward; Toronto; Niagara Regional Municipality"/>
    <x v="0"/>
    <n v="318"/>
    <n v="139"/>
    <n v="0"/>
    <n v="0"/>
    <n v="0"/>
    <n v="0"/>
    <n v="225"/>
    <n v="40"/>
    <s v="True"/>
    <s v=""/>
    <n v="33"/>
    <n v="33"/>
    <n v="0"/>
    <n v="0.4"/>
    <n v="0"/>
    <n v="0"/>
    <n v="0"/>
    <n v="0"/>
    <n v="0"/>
    <n v="0"/>
    <n v="0"/>
    <n v="0"/>
    <n v="0"/>
    <n v="0"/>
    <n v="1"/>
    <n v="0"/>
    <n v="0"/>
    <n v="0"/>
    <n v="0"/>
    <n v="0"/>
    <n v="0"/>
    <n v="0"/>
    <n v="0"/>
    <n v="0.75"/>
    <s v="Psychometrist"/>
    <n v="319"/>
    <n v="105"/>
    <n v="2"/>
    <n v="0"/>
    <s v=""/>
    <s v="Specialists (psychiatrists, neurologists and geriatricians), Primary Care Memory Clinics and GAIN Clinics"/>
    <n v="90"/>
    <s v="A diagnostic clinic for older adults with suspected dementia or with new onset of cognitive impairment where the diagnosis is unclear, presentations are unusual or cognitive difficulties may co-exist with a psychiatric disorder, complex medical problems or drug interactions.•_x0009_New onset of cognitive impairment/suspected dementia•_x0009_Diagnosis is unclear•_x0009_Suspected early (age) onset dementia•_x0009_Unusual/atypical presentations•_x0009_Cognitive difficulties may co-exist with complex medical problems and/or psychiatric issues"/>
    <s v="wedgeh@ontarioshores.ca"/>
    <s v="Hollee Wedge"/>
    <s v="2020-12-15 01:25"/>
    <m/>
  </r>
  <r>
    <s v="Asset01100"/>
    <x v="9"/>
    <s v=""/>
    <s v=""/>
    <s v="City of Lakes Family Health Team"/>
    <s v="Primary Care"/>
    <x v="16"/>
    <x v="0"/>
    <s v="960 Notre Dame Ave, Unit C, Sudbury, ON"/>
    <s v="ON"/>
    <s v="P3A2E2"/>
    <s v="1679 Main Street, Val Caron, ON; 25 Black Lake Road, Walden, ON; 3400 Hwy 144, Chelmsford, ON"/>
    <s v="P3N1R8; P3Y1J3; P0M1L0"/>
    <s v="Sudbury; Greater Sudbury"/>
    <x v="3"/>
    <n v="200"/>
    <n v="193"/>
    <n v="0"/>
    <n v="0"/>
    <n v="0"/>
    <n v="0"/>
    <n v="0"/>
    <n v="0"/>
    <s v="True"/>
    <s v=""/>
    <n v="0"/>
    <n v="0"/>
    <n v="0"/>
    <n v="0"/>
    <n v="0"/>
    <n v="0"/>
    <n v="1"/>
    <n v="0"/>
    <n v="0"/>
    <n v="0"/>
    <n v="0"/>
    <n v="0"/>
    <n v="0"/>
    <n v="0"/>
    <n v="0"/>
    <n v="0"/>
    <n v="0"/>
    <n v="0"/>
    <n v="0"/>
    <n v="0"/>
    <n v="0"/>
    <n v="0"/>
    <n v="0"/>
    <n v="0"/>
    <s v=""/>
    <n v="211"/>
    <n v="0"/>
    <n v="0"/>
    <n v="0"/>
    <s v=""/>
    <s v="For rostered patients only.  Referral from health care provider or patient can self refer."/>
    <n v="21"/>
    <s v="http://www.yourfamilyhealthteam.com/programs-services/programs/24-english/programs/50-geriatrics"/>
    <s v="mpeters@yourfamilyhealthteam.com"/>
    <s v="MPeters"/>
    <s v="2020-12-15 02:37"/>
    <m/>
  </r>
  <r>
    <s v="Asset01090"/>
    <x v="10"/>
    <s v=""/>
    <s v=""/>
    <s v="Geriatric Mental Health Clinic"/>
    <s v="Hospital"/>
    <x v="15"/>
    <x v="0"/>
    <s v="1615 Dundas Street East, Whitby ON, West Tower, 3rd Floor, Unit 306"/>
    <s v="ON"/>
    <s v="L1N 2L1"/>
    <s v=""/>
    <s v=""/>
    <s v="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Brantford; Chatham-Kent; Greater Sudbury; Haldimand; Hamilton; Kawartha Lakes; Norfolk; Ottawa; Prince Edward; Toronto; Niagara Regional Municipality"/>
    <x v="0"/>
    <n v="1658"/>
    <n v="295"/>
    <n v="0"/>
    <n v="0"/>
    <n v="0"/>
    <n v="59"/>
    <n v="286"/>
    <n v="40"/>
    <s v="True"/>
    <s v=""/>
    <n v="37"/>
    <n v="34"/>
    <n v="0"/>
    <n v="0"/>
    <n v="0"/>
    <n v="0"/>
    <n v="0"/>
    <n v="1"/>
    <n v="0"/>
    <n v="0"/>
    <n v="1"/>
    <n v="0"/>
    <n v="0"/>
    <n v="0"/>
    <n v="0"/>
    <n v="0"/>
    <n v="0"/>
    <n v="0"/>
    <n v="0"/>
    <n v="0"/>
    <n v="0"/>
    <n v="0"/>
    <n v="0"/>
    <n v="0"/>
    <s v=""/>
    <n v="724"/>
    <n v="220"/>
    <n v="31"/>
    <n v="0"/>
    <s v=""/>
    <s v="Must be from a GP or NP via our Central Intake."/>
    <n v="90"/>
    <s v=".Age of 65 and older with a psychiatric concern that is either treatment resistant or complex in nature presenting with one or more of the following: cognitive changes, behavioural changes, mood changes, anxiety or psychotic symptoms.Services we offer include:•_x0009_Specialized medical consultations (geriatric psychiatry)•_x0009_Ongoing psychiatric follow-up for treatment optimization•_x0009_Evidence-based psychotherapy•_x0009_Cognitive behavior therapy group treatment (12-week skill building group) for seniors struggling with symptoms of depression and anxiety. Memory concerns, general mental health (mood anxiety, psychosis).  Individuals are able to attend community clinic appointments and live in the Durham Region."/>
    <s v="wedgeh@ontarioshores.ca"/>
    <s v="Hollee Wedge"/>
    <s v="2020-12-15 12:54"/>
    <m/>
  </r>
  <r>
    <s v="Asset01112"/>
    <x v="17"/>
    <s v=""/>
    <s v=""/>
    <s v="Geriatric Emergency Management"/>
    <s v="Hospital"/>
    <x v="11"/>
    <x v="0"/>
    <s v="1235 Wilson Ave, Toronto ON"/>
    <s v="ON"/>
    <s v="M3M 0B2"/>
    <s v=""/>
    <s v=""/>
    <s v="Toronto"/>
    <x v="1"/>
    <n v="0"/>
    <n v="1247"/>
    <n v="0"/>
    <n v="0"/>
    <n v="0"/>
    <n v="0"/>
    <n v="0"/>
    <n v="0"/>
    <s v="False"/>
    <s v=""/>
    <n v="0"/>
    <n v="0"/>
    <n v="0"/>
    <n v="0"/>
    <n v="0"/>
    <n v="0"/>
    <n v="0"/>
    <n v="0"/>
    <n v="0"/>
    <n v="0"/>
    <n v="0"/>
    <n v="0"/>
    <n v="0"/>
    <n v="0"/>
    <n v="0"/>
    <n v="0"/>
    <n v="0"/>
    <n v="0"/>
    <n v="0"/>
    <n v="0"/>
    <n v="0"/>
    <n v="0"/>
    <n v="0"/>
    <n v="0"/>
    <s v=""/>
    <n v="1634"/>
    <n v="0"/>
    <n v="0"/>
    <n v="0"/>
    <s v=""/>
    <s v="Emergency Department"/>
    <n v="0"/>
    <s v="The Geriatric Emergency Management nurses are a group of three specialized nurses that work with our at risk geriatric patients that present to the emergency department. Typically working with patients 75 years or older, the GEM nurses provide a wide array of care, from medication consultation, home supports, mobility, ADLs and in some cases emergency placement needs. The GEM nurses work in collaboration with the Healthy Living Clinic, the Geriatric Outreach Team, CCAC and the emergency department members to ensure safe discharge planning for the geriatric patients in the emergency department. The GEM nurses have recently begun telephone follow up visits from the emergency department. This has been an exceptional step forward in providing access to care for our geriatric population without increasing risks of exposure. The geriatric population is at high risk for infection with higher rates of mortality. With that being said it is logical to assume that a geriatric patient is least at risk while in the comfort of their own home. Often times in the past these patients would wait in the emergency department over night or for extended periods of time in order to see the GEM nurse for their comprehensive assessment and discharge planning. It is also know how quickly an elderly patient can deteriorate in a hospital bed without proper exercise. Having the GEM nurses follow up the following day with a telephone visit has allowed these patients get back to their homes, where they are less likely to contract and communicable illness, less likely to decondition from being in a hospital bed and less likely to develop acute delirium from being in a different setting. The Telephone follow ups have allowed our GEM nurses to see more patients, and get our patients to their chosen destination faster!"/>
    <s v="coho@hrh.ca"/>
    <s v="Connie Ho"/>
    <s v="2020-12-16 02:26"/>
    <m/>
  </r>
  <r>
    <s v="Asset01165"/>
    <x v="17"/>
    <s v=""/>
    <s v=""/>
    <s v="Florina Weisenberg"/>
    <s v="Hospital"/>
    <x v="17"/>
    <x v="0"/>
    <s v="30 Bond St. Toronto"/>
    <s v="ON"/>
    <s v="M5B 1W8"/>
    <s v=""/>
    <s v=""/>
    <s v=""/>
    <x v="1"/>
    <n v="0"/>
    <n v="0"/>
    <n v="0"/>
    <n v="0"/>
    <n v="0"/>
    <n v="0"/>
    <n v="0"/>
    <n v="0"/>
    <s v="True"/>
    <s v=""/>
    <n v="0"/>
    <n v="0"/>
    <n v="0"/>
    <n v="0"/>
    <n v="0"/>
    <n v="0"/>
    <n v="0"/>
    <n v="1"/>
    <n v="0"/>
    <n v="0"/>
    <n v="0"/>
    <n v="0"/>
    <n v="0"/>
    <n v="0"/>
    <n v="0"/>
    <n v="0"/>
    <n v="0"/>
    <n v="0"/>
    <n v="0"/>
    <n v="0"/>
    <n v="0"/>
    <n v="0"/>
    <n v="0"/>
    <n v="0"/>
    <s v=""/>
    <n v="0"/>
    <n v="0"/>
    <n v="0"/>
    <n v="0"/>
    <s v=""/>
    <s v=""/>
    <n v="100"/>
    <s v="NA"/>
    <s v="florina.weisenberg@unityhealth.to"/>
    <s v="florina.weisenberg@unityhealth.to"/>
    <s v="2020-12-18 01:57"/>
    <m/>
  </r>
  <r>
    <s v="Asset01170"/>
    <x v="5"/>
    <s v=""/>
    <s v=""/>
    <s v="Florina Weisenberg"/>
    <s v="Hospital"/>
    <x v="17"/>
    <x v="0"/>
    <s v="30 Bond St. Toronto"/>
    <s v="ON"/>
    <s v="M5B 1W8"/>
    <s v=""/>
    <s v=""/>
    <s v=""/>
    <x v="1"/>
    <n v="0"/>
    <n v="0"/>
    <n v="0"/>
    <n v="0"/>
    <n v="0"/>
    <n v="0"/>
    <n v="0"/>
    <n v="0"/>
    <s v="False"/>
    <s v=""/>
    <n v="0"/>
    <n v="0"/>
    <n v="0"/>
    <n v="0"/>
    <n v="0"/>
    <n v="0"/>
    <n v="0"/>
    <n v="0"/>
    <n v="0"/>
    <n v="0"/>
    <n v="0"/>
    <n v="0"/>
    <n v="0"/>
    <n v="0"/>
    <n v="0"/>
    <n v="0"/>
    <n v="0"/>
    <n v="0"/>
    <n v="0"/>
    <n v="0"/>
    <n v="0"/>
    <n v="0"/>
    <n v="0"/>
    <n v="1"/>
    <s v="Psychogeriatric Resource Consultant"/>
    <n v="0"/>
    <n v="0"/>
    <n v="0"/>
    <n v="0"/>
    <s v=""/>
    <s v=""/>
    <n v="100"/>
    <s v="NA"/>
    <s v="florina.weisenberg@unityhealth.to"/>
    <s v="florina.weisenberg@unityhealth.to"/>
    <s v="2020-12-18 02:01"/>
    <m/>
  </r>
  <r>
    <s v="Asset01171"/>
    <x v="18"/>
    <s v=""/>
    <s v=""/>
    <s v="Florina Weisenberg"/>
    <s v="Hospital"/>
    <x v="17"/>
    <x v="0"/>
    <s v="30 Bond St. Toronto"/>
    <s v="ON"/>
    <s v="M5B 1W8"/>
    <s v=""/>
    <s v=""/>
    <s v=""/>
    <x v="1"/>
    <n v="0"/>
    <n v="0"/>
    <n v="0"/>
    <n v="0"/>
    <n v="0"/>
    <n v="0"/>
    <n v="0"/>
    <n v="0"/>
    <s v="False"/>
    <s v=""/>
    <n v="0"/>
    <n v="0"/>
    <n v="1"/>
    <n v="0"/>
    <n v="0"/>
    <n v="0"/>
    <n v="0"/>
    <n v="1"/>
    <n v="0"/>
    <n v="0"/>
    <n v="0"/>
    <n v="0"/>
    <n v="0"/>
    <n v="0"/>
    <n v="0"/>
    <n v="0"/>
    <n v="0"/>
    <n v="0"/>
    <n v="0"/>
    <n v="0"/>
    <n v="0"/>
    <n v="0"/>
    <n v="0"/>
    <n v="0"/>
    <s v=""/>
    <n v="0"/>
    <n v="0"/>
    <n v="0"/>
    <n v="0"/>
    <s v=""/>
    <s v=""/>
    <n v="100"/>
    <s v="NA"/>
    <s v="florina.weisenberg@unityhealth.to"/>
    <s v="florina.weisenberg@unityhealth.to"/>
    <s v="2020-12-18 02:09"/>
    <m/>
  </r>
  <r>
    <s v="Asset01179"/>
    <x v="2"/>
    <s v=""/>
    <s v=""/>
    <s v="Specialized Geriatric Services"/>
    <s v="Hospital"/>
    <x v="18"/>
    <x v="0"/>
    <s v="HG75C - 2075 Bayview Ave, Toronto, Ontario"/>
    <s v="ON"/>
    <s v="M4N 3M5"/>
    <s v=""/>
    <s v=""/>
    <s v=""/>
    <x v="1"/>
    <n v="4500"/>
    <n v="243"/>
    <n v="230"/>
    <n v="0"/>
    <n v="0"/>
    <n v="0"/>
    <n v="0"/>
    <n v="37.5"/>
    <s v="True"/>
    <s v=""/>
    <n v="0"/>
    <n v="67"/>
    <n v="0"/>
    <n v="0"/>
    <n v="0"/>
    <n v="0"/>
    <n v="0"/>
    <n v="2"/>
    <n v="0"/>
    <n v="0"/>
    <n v="1"/>
    <n v="0"/>
    <n v="0"/>
    <n v="0.6"/>
    <n v="1.3"/>
    <n v="0"/>
    <n v="0"/>
    <n v="0.9"/>
    <n v="1.3"/>
    <n v="1"/>
    <n v="0.5"/>
    <n v="0"/>
    <n v="0"/>
    <n v="0"/>
    <s v=""/>
    <n v="3232"/>
    <n v="57"/>
    <n v="0"/>
    <n v="0"/>
    <s v=""/>
    <s v="Referrals from ICT, GORT, GEM, Geriatric Clinic, Neurologist, Geriatrician in the community"/>
    <n v="100"/>
    <s v="Patient attends Day Hospital assessmentGDH clinicians complete geriatric intake forms with patient and designate reviewing current functional challenges, abilities, and interests to determine best programming for patient. Patient will attend services such as: Speech Language, Social Work, Recreation Therapy, Nursing, Occupational Therapy, Physiotherapy. Patient is assigned a clinician to act as their Care Coordinator."/>
    <s v="mary.duffy@sunnybrook.ca"/>
    <s v="Mary Duffy"/>
    <s v="2020-12-18 06:22"/>
    <m/>
  </r>
  <r>
    <s v="Asset01130"/>
    <x v="11"/>
    <s v=""/>
    <s v=""/>
    <s v="Acute Care of the Elderly Unit"/>
    <s v="Hospital"/>
    <x v="11"/>
    <x v="0"/>
    <s v="1235 Wilson Avenue, Toronto, Ontario"/>
    <s v="ON"/>
    <s v="M3M 0B2"/>
    <s v=""/>
    <s v=""/>
    <s v="Toronto"/>
    <x v="1"/>
    <n v="0"/>
    <n v="306"/>
    <n v="0"/>
    <n v="10"/>
    <n v="99"/>
    <n v="6.7"/>
    <n v="11.5"/>
    <n v="0"/>
    <s v="False"/>
    <s v=""/>
    <n v="0"/>
    <n v="0"/>
    <n v="4"/>
    <n v="0"/>
    <n v="0"/>
    <n v="0"/>
    <n v="0"/>
    <n v="6.5"/>
    <n v="3.6"/>
    <n v="0"/>
    <n v="1"/>
    <n v="0"/>
    <n v="0.5"/>
    <n v="1"/>
    <n v="1"/>
    <n v="0"/>
    <n v="0"/>
    <n v="0.5"/>
    <n v="0"/>
    <n v="0"/>
    <n v="0.33"/>
    <n v="0"/>
    <n v="0"/>
    <n v="0"/>
    <s v=""/>
    <n v="0"/>
    <n v="0"/>
    <n v="0"/>
    <n v="0"/>
    <s v=""/>
    <s v=""/>
    <n v="0"/>
    <s v="ACE is an acute care for the elderly 10 bed in-patient unit where patients, meeting the admission criteria, will be medically managed while they work, with the support of the Interprofessional Team, towards the goal of maintaining or regaining their pre-admission baseline level of function."/>
    <s v="mlai@hrh.ca"/>
    <s v="Michelle Lai"/>
    <s v="2020-12-18 10:10"/>
    <m/>
  </r>
  <r>
    <s v="Asset01132"/>
    <x v="8"/>
    <s v=""/>
    <s v=""/>
    <s v="Geriatric Outreach Team"/>
    <s v="Hospital"/>
    <x v="11"/>
    <x v="0"/>
    <s v="1235 Wilson Avenue, Toronto, Ontario"/>
    <s v="ON"/>
    <s v="M3M 0B2"/>
    <s v=""/>
    <s v=""/>
    <s v="Toronto"/>
    <x v="1"/>
    <n v="0"/>
    <n v="0"/>
    <n v="0"/>
    <n v="0"/>
    <n v="0"/>
    <n v="0"/>
    <n v="0"/>
    <n v="37.5"/>
    <s v="True"/>
    <s v=""/>
    <n v="0"/>
    <n v="0"/>
    <n v="0.2"/>
    <n v="0"/>
    <n v="0"/>
    <n v="0"/>
    <n v="0"/>
    <n v="1"/>
    <n v="0"/>
    <n v="0"/>
    <n v="0.8"/>
    <n v="0"/>
    <n v="0"/>
    <n v="0"/>
    <n v="0.6"/>
    <n v="0"/>
    <n v="0.4"/>
    <n v="0"/>
    <n v="0"/>
    <n v="0"/>
    <n v="0"/>
    <n v="0"/>
    <n v="0"/>
    <n v="0"/>
    <s v=""/>
    <n v="551"/>
    <n v="265"/>
    <n v="0"/>
    <n v="0"/>
    <s v=""/>
    <s v=""/>
    <n v="0"/>
    <s v="The GOT team consists of a Nurse Clinician, a Social Worker and an Occupational Therapist. Patients are referred for assessment in the home environment.• Patient concerns assessed by the team include; home safety, difficulties managing ADL’s, multiple medical problems, frequent falls, memory changes, mood changes, lack of social supports, difficulties with administration of medications• At the end of the home assessments, recommendations are provided. This may include linkages to community partners, doctors, specialists, or other senior or health services"/>
    <s v="mlai@hrh.ca"/>
    <s v="Michelle Lai"/>
    <s v="2020-12-18 10:27"/>
    <m/>
  </r>
  <r>
    <s v="Asset01134"/>
    <x v="1"/>
    <s v=""/>
    <s v=""/>
    <s v="Healthy Living Clinic"/>
    <s v="Hospital"/>
    <x v="11"/>
    <x v="0"/>
    <s v="1235 Wilson Avenue, Toronto, Ontario"/>
    <s v="ON"/>
    <s v="M3M 0B2"/>
    <s v=""/>
    <s v=""/>
    <s v="Toronto"/>
    <x v="1"/>
    <n v="0"/>
    <n v="0"/>
    <n v="0"/>
    <n v="0"/>
    <n v="0"/>
    <n v="0"/>
    <n v="0"/>
    <n v="37.5"/>
    <s v="True"/>
    <s v=""/>
    <n v="0"/>
    <n v="0"/>
    <n v="1"/>
    <n v="0"/>
    <n v="0"/>
    <n v="0"/>
    <n v="0"/>
    <n v="1"/>
    <n v="0"/>
    <n v="0"/>
    <n v="0"/>
    <n v="0"/>
    <n v="0"/>
    <n v="0"/>
    <n v="0"/>
    <n v="0"/>
    <n v="0"/>
    <n v="0"/>
    <n v="0"/>
    <n v="0"/>
    <n v="0"/>
    <n v="0"/>
    <n v="0"/>
    <n v="0"/>
    <s v="Please note: 5 Geriatricians will rotate Mon - Fri for equivalent of 1 FTE"/>
    <n v="3131"/>
    <n v="11"/>
    <n v="0"/>
    <n v="0"/>
    <s v=""/>
    <s v=""/>
    <n v="0"/>
    <s v="The Healthy Living Clinic staff consists of five Geriatrician specialists and a nurse specialized in geriatric syndrome management. • The clinic cares for patients that are 65 years and older • Patient are referred to Healthy Living Clinic for assessment of a variety of geriatric concerns, such as:o Recent changes in physical, mental or functional abilities; falls, impaired mobility, dementia, delirium, change in mood, decreased ability for self-care; o Major changes in support needs, caregiver stress, institutional placement being considered; ando Safety concerns – physical, psychological, social, and environmental; or a sudden increase in the use of health care services over the last 6 months."/>
    <s v="mlai@hrh.ca"/>
    <s v="Michelle Lai"/>
    <s v="2020-12-18 10:31"/>
    <m/>
  </r>
  <r>
    <s v="Asset01137"/>
    <x v="0"/>
    <s v=""/>
    <s v=""/>
    <s v="Geriatric Mental Health Outreach Team"/>
    <s v="Hospital"/>
    <x v="11"/>
    <x v="0"/>
    <s v="1235 Wilson Avenue, Toronto, Ontario"/>
    <s v="ON"/>
    <s v="M3M 0B2"/>
    <s v=""/>
    <s v=""/>
    <s v="Toronto"/>
    <x v="1"/>
    <n v="0"/>
    <n v="321"/>
    <n v="0"/>
    <n v="0"/>
    <n v="0"/>
    <n v="0"/>
    <n v="0"/>
    <n v="37.5"/>
    <s v="True"/>
    <s v=""/>
    <n v="0"/>
    <n v="0"/>
    <n v="0"/>
    <n v="1"/>
    <n v="0"/>
    <n v="0"/>
    <n v="0"/>
    <n v="1.4"/>
    <n v="0"/>
    <n v="0"/>
    <n v="0"/>
    <n v="0"/>
    <n v="0"/>
    <n v="0"/>
    <n v="0"/>
    <n v="0"/>
    <n v="0"/>
    <n v="0"/>
    <n v="0"/>
    <n v="0"/>
    <n v="0"/>
    <n v="0"/>
    <n v="0"/>
    <n v="2"/>
    <s v="1.0 FTE Advance Practice Nurse and 1.0 FTE Nurse Clinician"/>
    <n v="2181"/>
    <n v="0"/>
    <n v="0"/>
    <n v="0"/>
    <s v=""/>
    <s v=""/>
    <n v="0"/>
    <s v="The Geriatric Mental Health Outreach Team assists with managing mental, physical, and behavioural challenges in the elderly. We provide the following specialized services for our residents: assessment, consultation, treatment, and short-term follow-up. Our team works with residents, family, staff and other health care professionals at individual long-term care homes to manage challenging behaviours and mental health concerns, avoid unnecessary visits to the Emergency Department, ensure safe transfers to and from the hospital, and enhance knowledge and build capacity."/>
    <s v="mlai@hrh.ca"/>
    <s v="Michelle Lai"/>
    <s v="2020-12-18 11:04"/>
    <m/>
  </r>
  <r>
    <s v="Asset01139"/>
    <x v="10"/>
    <s v=""/>
    <s v=""/>
    <s v="Geriatric Psychiatry Outpatient Clnics"/>
    <s v="Hospital"/>
    <x v="11"/>
    <x v="0"/>
    <s v="1235 Wilson Avenue, Toronto, Ontario"/>
    <s v="ON"/>
    <s v="M3M 0B2"/>
    <s v=""/>
    <s v=""/>
    <s v="Toronto"/>
    <x v="1"/>
    <n v="0"/>
    <n v="654"/>
    <n v="0"/>
    <n v="0"/>
    <n v="0"/>
    <n v="0"/>
    <n v="0"/>
    <n v="37.5"/>
    <s v="True"/>
    <s v=""/>
    <n v="0"/>
    <n v="0"/>
    <n v="0"/>
    <n v="2"/>
    <n v="0"/>
    <n v="0"/>
    <n v="0"/>
    <n v="0"/>
    <n v="0"/>
    <n v="0"/>
    <n v="0"/>
    <n v="0"/>
    <n v="0"/>
    <n v="0"/>
    <n v="0"/>
    <n v="0"/>
    <n v="0"/>
    <n v="0"/>
    <n v="0"/>
    <n v="0"/>
    <n v="0"/>
    <n v="0"/>
    <n v="0"/>
    <n v="0"/>
    <s v=""/>
    <n v="1564"/>
    <n v="0"/>
    <n v="0"/>
    <n v="0"/>
    <s v=""/>
    <s v=""/>
    <n v="0"/>
    <s v="Individuals from community referred to the clinic or a psychiatric assessment, referrals are booked upon receipt. The psychiatrist provides consultation report for referring doctor and provides ongoing psychiatric follow up if required"/>
    <s v="mlai@hrh.ca"/>
    <s v="Michelle Lai"/>
    <s v="2020-12-18 11:33"/>
    <m/>
  </r>
  <r>
    <s v="Asset01198"/>
    <x v="18"/>
    <s v=""/>
    <s v=""/>
    <s v="Inpatient Consult Team"/>
    <s v="Hospital"/>
    <x v="18"/>
    <x v="0"/>
    <s v="D480 - 2075 Bayview Ave, Toronto, Ontario"/>
    <s v="ON"/>
    <s v="M4N 3M5"/>
    <s v=""/>
    <s v=""/>
    <s v="Toronto"/>
    <x v="1"/>
    <n v="0"/>
    <n v="635"/>
    <n v="603"/>
    <n v="0"/>
    <n v="0"/>
    <n v="0"/>
    <n v="0"/>
    <n v="0"/>
    <s v="True"/>
    <s v=""/>
    <n v="0"/>
    <n v="0"/>
    <n v="0.5"/>
    <n v="0"/>
    <n v="0"/>
    <n v="0"/>
    <n v="0"/>
    <n v="2"/>
    <n v="0"/>
    <n v="0"/>
    <n v="0"/>
    <n v="0"/>
    <n v="0"/>
    <n v="0"/>
    <n v="0"/>
    <n v="0"/>
    <n v="0"/>
    <n v="0"/>
    <n v="0"/>
    <n v="0"/>
    <n v="0"/>
    <n v="0"/>
    <n v="0"/>
    <n v="0"/>
    <s v=""/>
    <n v="2572"/>
    <n v="0"/>
    <n v="0"/>
    <n v="0"/>
    <s v=""/>
    <s v="Inpatient referrals: Geriatricians, other specialties, GIM, residents"/>
    <n v="95"/>
    <s v="A team consisting of two registered nurses and Geriatric residents who accept referrals for patients in hospital who would benefit from geriatric assessments and optimization of resources in the community."/>
    <s v="mary.duffy@sunnybrook.ca"/>
    <s v="Mary Duffy"/>
    <s v="2020-12-21 02:44"/>
    <m/>
  </r>
  <r>
    <s v="Asset01202"/>
    <x v="2"/>
    <s v=""/>
    <s v=""/>
    <s v="Geriatric Day Hospital"/>
    <s v="Hospital"/>
    <x v="19"/>
    <x v="0"/>
    <s v="1145 Carling Avenue, Ottawa, Ontario"/>
    <s v="ON"/>
    <s v="K1Z 7K4"/>
    <s v=""/>
    <s v=""/>
    <s v=""/>
    <x v="0"/>
    <n v="0"/>
    <n v="169"/>
    <n v="0"/>
    <n v="0"/>
    <n v="0"/>
    <n v="0"/>
    <n v="145"/>
    <n v="37.5"/>
    <s v="True"/>
    <s v=""/>
    <n v="38"/>
    <n v="29.83"/>
    <n v="0"/>
    <n v="0"/>
    <n v="0"/>
    <n v="0"/>
    <n v="0"/>
    <n v="2"/>
    <n v="0"/>
    <n v="0"/>
    <n v="0"/>
    <n v="0"/>
    <n v="0.4"/>
    <n v="0.5"/>
    <n v="0"/>
    <n v="0"/>
    <n v="0.6"/>
    <n v="0"/>
    <n v="0.5"/>
    <n v="0"/>
    <n v="0"/>
    <n v="0"/>
    <n v="0"/>
    <n v="1"/>
    <s v="PRC:1.0 FTE _x000a__x000a_Director of Patient Care Services: 0.20 FTE_x000a_Registered Nurse :3.00FTE_x000a_Secretary III: 0.60 FTE_x000a__x000a_(Outreach Rural (Brockville, Leeds, Grenville))_x000a_Admitting Clerk: 035FTE_x000a_Clinical Team Secretary: 1.0 FTE_x000a_Director of Patient Care Services: 0.10FTE_x000a_Psychologist: 0.40FTE_x000a_RN:6.0FTE_x000a_Social Worker II:1.0FTE_x000a__x000a_(Outreach Rural (Tri-County/Cornwall))_x000a_RN:2.0FTE_x000a__x000a_(Outreach Rural (Lanark))_x000a_Clinical Team Secretary: 1.0 FTE_x000a_RN:4.0FTE"/>
    <n v="3983"/>
    <n v="0"/>
    <n v="0"/>
    <n v="0"/>
    <s v=""/>
    <s v=""/>
    <n v="100"/>
    <s v="Behavioural Therapists allocated throughout the LHINUrban Ottawa: 3.0FTERural: 2.7FTE"/>
    <s v="martina.greco@theroyal.ca"/>
    <s v="Martina Greco"/>
    <s v="2020-12-21 03:40"/>
    <m/>
  </r>
  <r>
    <s v="Asset01206"/>
    <x v="17"/>
    <s v=""/>
    <s v=""/>
    <s v="Specialized Geriatric Services"/>
    <s v="Hospital"/>
    <x v="18"/>
    <x v="0"/>
    <s v="Emergency BG - 2075 Bayview Ave, Toronto, Ontario"/>
    <s v="ON"/>
    <s v="M4N 3M5"/>
    <s v=""/>
    <s v=""/>
    <s v="Toronto"/>
    <x v="1"/>
    <n v="0"/>
    <n v="961"/>
    <n v="768"/>
    <n v="0"/>
    <n v="0"/>
    <n v="0"/>
    <n v="0"/>
    <n v="52.5"/>
    <s v="True"/>
    <s v="Both"/>
    <n v="0"/>
    <n v="0"/>
    <n v="0"/>
    <n v="0"/>
    <n v="0"/>
    <n v="0"/>
    <n v="0"/>
    <n v="1.2"/>
    <n v="0"/>
    <n v="0"/>
    <n v="0"/>
    <n v="0"/>
    <n v="0"/>
    <n v="0"/>
    <n v="0"/>
    <n v="0"/>
    <n v="0"/>
    <n v="0"/>
    <n v="0"/>
    <n v="0"/>
    <n v="0"/>
    <n v="0"/>
    <n v="0"/>
    <n v="0"/>
    <s v=""/>
    <n v="1121"/>
    <n v="195"/>
    <n v="0"/>
    <n v="0"/>
    <s v=""/>
    <s v="Referrals from Geriatricians, other specialties, GIM, residents who have presented in Emergency."/>
    <n v="95"/>
    <s v="Consultation by a specialized geriatric health professional in the emergency room providing: assessment, diagnosis, identification of “at risk” older persons, initiation of appropriate treatment, and linkages with community and primary care."/>
    <s v="mary.duffy@sunnybrook.ca"/>
    <s v="Mary Duffy"/>
    <s v="2020-12-21 05:07"/>
    <m/>
  </r>
  <r>
    <s v="Asset01184"/>
    <x v="19"/>
    <s v="Primary Care Geriatric Assessor"/>
    <s v=""/>
    <s v="Primary Care Geriatric Assessor"/>
    <s v="Hospital"/>
    <x v="20"/>
    <x v="0"/>
    <s v="499 Raglan St N, Renfrew, ON"/>
    <s v="ON"/>
    <s v="K7V 1P6"/>
    <s v=""/>
    <s v=""/>
    <s v=""/>
    <x v="0"/>
    <n v="0"/>
    <n v="0"/>
    <n v="0"/>
    <n v="0"/>
    <n v="0"/>
    <n v="0"/>
    <n v="0"/>
    <n v="0"/>
    <s v="False"/>
    <s v=""/>
    <n v="0"/>
    <n v="0"/>
    <n v="0"/>
    <n v="0"/>
    <n v="0"/>
    <n v="0"/>
    <n v="0"/>
    <n v="0"/>
    <n v="0"/>
    <n v="0"/>
    <n v="0"/>
    <n v="0"/>
    <n v="0"/>
    <n v="0"/>
    <n v="0"/>
    <n v="0"/>
    <n v="0"/>
    <n v="0"/>
    <n v="0"/>
    <n v="0"/>
    <n v="0"/>
    <n v="0"/>
    <n v="0"/>
    <n v="0"/>
    <s v=""/>
    <n v="0"/>
    <n v="0"/>
    <n v="0"/>
    <n v="0"/>
    <s v=""/>
    <s v=""/>
    <n v="100"/>
    <s v="."/>
    <s v="josclement@toh.ca"/>
    <s v="Josh Cement"/>
    <s v="2020-12-21 12:01"/>
    <m/>
  </r>
  <r>
    <s v="Asset01221"/>
    <x v="8"/>
    <s v=""/>
    <s v=""/>
    <s v="Specialized Geriatric Services"/>
    <s v="Hospital"/>
    <x v="18"/>
    <x v="0"/>
    <s v="HG75C - 2075 Bayview Ave, Toronto, Ontario"/>
    <s v="ON"/>
    <s v="M4N 3M5"/>
    <s v=""/>
    <s v=""/>
    <s v="Toronto"/>
    <x v="1"/>
    <n v="352"/>
    <n v="137"/>
    <n v="82"/>
    <n v="0"/>
    <n v="0"/>
    <n v="0"/>
    <n v="0"/>
    <n v="37.5"/>
    <s v="True"/>
    <s v=""/>
    <n v="4"/>
    <n v="24"/>
    <n v="0"/>
    <n v="0"/>
    <n v="0"/>
    <n v="0"/>
    <n v="0"/>
    <n v="1"/>
    <n v="0"/>
    <n v="0"/>
    <n v="0"/>
    <n v="0"/>
    <n v="0"/>
    <n v="1"/>
    <n v="0"/>
    <n v="0"/>
    <n v="0.5"/>
    <n v="0"/>
    <n v="0"/>
    <n v="0"/>
    <n v="0"/>
    <n v="0"/>
    <n v="0"/>
    <n v="0"/>
    <s v=""/>
    <n v="323"/>
    <n v="67"/>
    <n v="0"/>
    <n v="0"/>
    <s v=""/>
    <s v="Referrals from family physicians, outside specialists, GEM, Clinic. marked “urgent” for clinic, with concerns regarding: home safety, functional decline, caregiver stress, day  hospital, falls, etc."/>
    <n v="100"/>
    <s v="May Include: Home safety, medications, mobility, diet/food availability, assess symptoms of grief/depression, vital signs, cognitive assessment (MOCA), current difficulties, evidence of elder abuse.  Seek to: Optimize services for client, make referrals to services through the LHIN, Better Living, GDH, clinic, etc."/>
    <s v="mary.duffy@sunnybrook.ca"/>
    <s v="Mary Duffy"/>
    <s v="2020-12-22 11:51"/>
    <m/>
  </r>
  <r>
    <s v="Asset01222"/>
    <x v="1"/>
    <s v=""/>
    <s v=""/>
    <s v="Specialized Geriatric Services"/>
    <s v="Hospital"/>
    <x v="18"/>
    <x v="0"/>
    <s v="HG69 - 2075 Bayview Ave, Toronto, Ontario"/>
    <s v="ON"/>
    <s v="M4N 3M5"/>
    <s v=""/>
    <s v=""/>
    <s v="Toronto"/>
    <x v="1"/>
    <n v="720"/>
    <n v="417"/>
    <n v="396"/>
    <n v="0"/>
    <n v="0"/>
    <n v="0"/>
    <n v="0"/>
    <n v="0"/>
    <s v="True"/>
    <s v=""/>
    <n v="70"/>
    <n v="100"/>
    <n v="2"/>
    <n v="0"/>
    <n v="0"/>
    <n v="0"/>
    <n v="0"/>
    <n v="0"/>
    <n v="0"/>
    <n v="0"/>
    <n v="0"/>
    <n v="0"/>
    <n v="0"/>
    <n v="0"/>
    <n v="0"/>
    <n v="0"/>
    <n v="2"/>
    <n v="0"/>
    <n v="0"/>
    <n v="0"/>
    <n v="0"/>
    <n v="0"/>
    <n v="0"/>
    <n v="0.2"/>
    <s v="Social Worker from SPRINT"/>
    <n v="492"/>
    <n v="5"/>
    <n v="0"/>
    <n v="0"/>
    <s v=""/>
    <s v="Community: family physicians, specialists, walk in clinic physicians_x000a_Within Hospital: inpatient units, emergency department, other specialties"/>
    <n v="100"/>
    <s v="Comprehensive assessment may include physical, cognitive assessment, and potential make referrals for bloodwork, diagnostic imaging, sleep studies, LHIN, GDH, GORT, other hospital/community services. The objective is to meet and address the patient's current concerns, and ensure that the patient's services are optimized to keep the patient safe and well. The service barriers would only consist of the outside agencies having limited resources and extended wait times when the patients needs, while not particularly urgent at times, are still vital to their well-being."/>
    <s v="mary.duffy@sunnybrook.ca"/>
    <s v="Mary Duffy"/>
    <s v="2020-12-23 10:40"/>
    <m/>
  </r>
  <r>
    <s v="Asset01229"/>
    <x v="11"/>
    <s v=""/>
    <s v=""/>
    <s v="Florina Weisenberg"/>
    <s v="Hospital"/>
    <x v="17"/>
    <x v="0"/>
    <s v="30 Bond St. Toronto"/>
    <s v="ON"/>
    <s v="M5B 1W8"/>
    <s v=""/>
    <s v=""/>
    <s v=""/>
    <x v="1"/>
    <n v="0"/>
    <n v="0"/>
    <n v="0"/>
    <n v="8"/>
    <n v="99"/>
    <n v="0"/>
    <n v="15.05"/>
    <n v="0"/>
    <s v="True"/>
    <s v="Both"/>
    <n v="0"/>
    <n v="0"/>
    <n v="1"/>
    <n v="0"/>
    <n v="0"/>
    <n v="0"/>
    <n v="1"/>
    <n v="10.1"/>
    <n v="0"/>
    <n v="5"/>
    <n v="0"/>
    <n v="0.25"/>
    <n v="0.25"/>
    <n v="1"/>
    <n v="0.5"/>
    <n v="0"/>
    <n v="0.25"/>
    <n v="0.5"/>
    <n v="0.5"/>
    <n v="0"/>
    <n v="0.25"/>
    <n v="0"/>
    <n v="0"/>
    <n v="1"/>
    <s v="1 FTE - Case Manager"/>
    <n v="192"/>
    <n v="0"/>
    <n v="0"/>
    <n v="0"/>
    <s v=""/>
    <s v=""/>
    <n v="100"/>
    <s v="For consistency, RGP definition was used to calculate ALOS.Please include a link to SMH Geriatric Services page in all the services - https://www.stmichaelshospital.com/seniors/geriatric/"/>
    <s v="florina.weisenberg@unityhealth.to"/>
    <s v="florina.weisenberg@unityhealth.to"/>
    <s v="2020-12-29 12:35"/>
    <m/>
  </r>
  <r>
    <s v="Asset01240"/>
    <x v="1"/>
    <s v=""/>
    <s v=""/>
    <s v="Florina Weisenberg"/>
    <s v="Hospital"/>
    <x v="17"/>
    <x v="0"/>
    <s v="30 Bond St. Toronto"/>
    <s v="ON"/>
    <s v="M5B 1W8"/>
    <s v=""/>
    <s v=""/>
    <s v=""/>
    <x v="1"/>
    <n v="0"/>
    <n v="863"/>
    <n v="0"/>
    <n v="0"/>
    <n v="0"/>
    <n v="0"/>
    <n v="0"/>
    <n v="37.5"/>
    <s v="True"/>
    <s v=""/>
    <n v="0"/>
    <n v="0"/>
    <n v="1"/>
    <n v="0"/>
    <n v="0"/>
    <n v="0"/>
    <n v="0"/>
    <n v="1.2"/>
    <n v="0"/>
    <n v="0"/>
    <n v="0"/>
    <n v="0"/>
    <n v="0"/>
    <n v="0"/>
    <n v="0"/>
    <n v="0"/>
    <n v="0"/>
    <n v="0"/>
    <n v="0"/>
    <n v="0"/>
    <n v="0"/>
    <n v="0"/>
    <n v="0"/>
    <n v="0"/>
    <s v="Access to physiotherapy, Occupational Therapy, SLP and case management as needed."/>
    <n v="1282"/>
    <n v="28"/>
    <n v="0"/>
    <n v="0"/>
    <s v=""/>
    <s v="Primary care MD's; inpatient services; Emergency Department; GEM RN; ACE;"/>
    <n v="100"/>
    <s v="http://www.stmichaelshospital.com/seniors/geriatric/elders-clinic.phpPlease include a link to SMH Geriatric Services page in all the services - https://www.stmichaelshospital.com/seniors/geriatric/Address - 4-002 Shuter WingNumber of Video visits = 135 (form is not updating)"/>
    <s v="florina.weisenberg@unityhealth.to"/>
    <s v="florina.weisenberg@unityhealth.to"/>
    <s v="2020-12-29 12:46"/>
    <m/>
  </r>
  <r>
    <s v="Asset01255"/>
    <x v="8"/>
    <s v=""/>
    <s v=""/>
    <s v="Geriatric Assessment and Intervention Network (GAIN)"/>
    <s v="Hospital"/>
    <x v="21"/>
    <x v="0"/>
    <s v="1 Hospital court, Oshawa"/>
    <s v="ON"/>
    <s v="L1G 2B9"/>
    <s v=""/>
    <s v=""/>
    <s v=""/>
    <x v="0"/>
    <n v="3120"/>
    <n v="739"/>
    <n v="0"/>
    <n v="0"/>
    <n v="0"/>
    <n v="0"/>
    <n v="0"/>
    <n v="40"/>
    <s v="True"/>
    <s v=""/>
    <n v="0"/>
    <n v="54"/>
    <n v="1"/>
    <n v="0"/>
    <n v="0"/>
    <n v="0"/>
    <n v="2.2599999999999998"/>
    <n v="0"/>
    <n v="2"/>
    <n v="0"/>
    <n v="1"/>
    <n v="1"/>
    <n v="0"/>
    <n v="1"/>
    <n v="1"/>
    <n v="0"/>
    <n v="1.62"/>
    <n v="0"/>
    <n v="0"/>
    <n v="0"/>
    <n v="0"/>
    <n v="0"/>
    <n v="0"/>
    <n v="0"/>
    <s v=""/>
    <n v="2438"/>
    <n v="1208"/>
    <n v="0"/>
    <n v="0"/>
    <s v=""/>
    <s v="Primary Care_x000a_Medical Specialists"/>
    <n v="95"/>
    <s v="Gain is a network of 12 teams across 11 different host organizations in the Central east LHIN.Coordination, standardization and performance is done by a Regional office and Regional ManagerWait times is measured by calculating the time to third next available appointment.Durham Region was not an available choice under counties served"/>
    <s v="bflowers@lakeridgehealth.on.ca"/>
    <s v="Brandi Flowers"/>
    <s v="2021-01-04 12:17"/>
    <m/>
  </r>
  <r>
    <s v="Asset01257"/>
    <x v="8"/>
    <s v=""/>
    <s v=""/>
    <s v="Geriatric Assessment and Intervention Network (GAIN)"/>
    <s v="Community"/>
    <x v="22"/>
    <x v="0"/>
    <s v="3800 Brock St N, Whitby"/>
    <s v="ON"/>
    <s v="L1R 3A5"/>
    <s v=""/>
    <s v=""/>
    <s v=""/>
    <x v="0"/>
    <n v="1040"/>
    <n v="522"/>
    <n v="0"/>
    <n v="0"/>
    <n v="0"/>
    <n v="0"/>
    <n v="0"/>
    <n v="35"/>
    <s v="True"/>
    <s v=""/>
    <n v="0"/>
    <n v="380"/>
    <n v="0.2"/>
    <n v="0"/>
    <n v="0"/>
    <n v="0"/>
    <n v="1"/>
    <n v="1"/>
    <n v="1"/>
    <n v="0"/>
    <n v="0"/>
    <n v="0.6"/>
    <n v="0.8"/>
    <n v="0"/>
    <n v="1"/>
    <n v="0"/>
    <n v="1"/>
    <n v="0"/>
    <n v="0"/>
    <n v="0"/>
    <n v="0"/>
    <n v="0"/>
    <n v="0"/>
    <n v="0"/>
    <s v=""/>
    <n v="2972"/>
    <n v="1084"/>
    <n v="0"/>
    <n v="0"/>
    <s v=""/>
    <s v="Primary Care_x000a_Home and Community Care_x000a_Community Partners_x000a_Self Referrals_x000a_Police/eMS_x000a_Hospitlas- ER and in patients"/>
    <n v="95"/>
    <s v="Gain is a network of 12 teams across 11 different host organizations in the Central east LHIN.Coordination, standardization and performance is done by a Regional office and Regional ManagerWait times is measured by calculating the time to third next available appointment."/>
    <s v="bflowers@lakeridgehealth.on.ca"/>
    <s v="Brandi Flowers"/>
    <s v="2021-01-04 12:27"/>
    <m/>
  </r>
  <r>
    <s v="Asset01261"/>
    <x v="8"/>
    <s v=""/>
    <s v=""/>
    <s v="Geriatric Assessment and Intervention Network (GAIN)"/>
    <s v="Community"/>
    <x v="6"/>
    <x v="0"/>
    <s v="300 Silver star Blvd, Scarborough"/>
    <s v="ON"/>
    <s v="M1V0G2"/>
    <s v=""/>
    <s v=""/>
    <s v=""/>
    <x v="0"/>
    <n v="1664"/>
    <n v="318"/>
    <n v="0"/>
    <n v="0"/>
    <n v="0"/>
    <n v="0"/>
    <n v="0"/>
    <n v="40"/>
    <s v="True"/>
    <s v=""/>
    <n v="58"/>
    <n v="43"/>
    <n v="0"/>
    <n v="0"/>
    <n v="0"/>
    <n v="0"/>
    <n v="2"/>
    <n v="1"/>
    <n v="0"/>
    <n v="0"/>
    <n v="1"/>
    <n v="1"/>
    <n v="0"/>
    <n v="0"/>
    <n v="1"/>
    <n v="0"/>
    <n v="1"/>
    <n v="0"/>
    <n v="0"/>
    <n v="0"/>
    <n v="0"/>
    <n v="0"/>
    <n v="0"/>
    <n v="0"/>
    <s v=""/>
    <n v="1451"/>
    <n v="772"/>
    <n v="2"/>
    <n v="0"/>
    <s v=""/>
    <s v="Primary Care_x000a_Home and Community Care_x000a_Community Partners_x000a_Self Referrals_x000a_Police/eMS_x000a_Hospitals- ER and in patients"/>
    <n v="98.5"/>
    <s v="Gain is a network of 12 teams across 11 different host organizations in the Central east LHIN.Coordination, standardization and performance is done by a Regional office and Regional ManagerWait times is measured by calculating the time to third next available appointment."/>
    <s v="bflowers@lakeridgehealth.on.ca"/>
    <s v="Brandi Flowers"/>
    <s v="2021-01-04 12:55"/>
    <m/>
  </r>
  <r>
    <s v="Asset01265"/>
    <x v="6"/>
    <s v=""/>
    <s v=""/>
    <s v="Thousand Island FHO"/>
    <s v="Primary Care"/>
    <x v="23"/>
    <x v="0"/>
    <s v="25 Mill Street, Gananoque, Ontario"/>
    <s v="ON"/>
    <s v="K7G 2L5"/>
    <s v=""/>
    <s v=""/>
    <s v="Leeds &amp; Grenville"/>
    <x v="0"/>
    <n v="67"/>
    <n v="54"/>
    <n v="54"/>
    <n v="0"/>
    <n v="0"/>
    <n v="0"/>
    <n v="0"/>
    <n v="6"/>
    <s v="False"/>
    <s v=""/>
    <n v="3"/>
    <n v="51"/>
    <n v="0"/>
    <n v="0"/>
    <n v="0"/>
    <n v="0"/>
    <n v="0"/>
    <n v="0.15"/>
    <n v="0"/>
    <n v="0"/>
    <n v="0.15"/>
    <n v="0"/>
    <n v="0"/>
    <n v="0"/>
    <n v="0"/>
    <n v="0.09"/>
    <n v="0"/>
    <n v="0"/>
    <n v="0"/>
    <n v="0"/>
    <n v="0"/>
    <n v="0"/>
    <n v="0"/>
    <n v="0"/>
    <s v=""/>
    <n v="59"/>
    <n v="0"/>
    <n v="0"/>
    <n v="0"/>
    <s v=""/>
    <s v="The TIFHO Memory Clinic receives referrals from the doctors/NPs that are part of the TIFHO/UCFHT"/>
    <n v="0"/>
    <s v="We do not formally keep track of caregivers served however all patients are asked to bring a caregiver.  A few patients do not bring anyone and some bring two so the number will be approx. the same as that of patients.Operates One day every two weeks on average"/>
    <s v="websters@providencecare.ca"/>
    <s v="Sarah Webster"/>
    <s v="2021-01-05 03:35"/>
    <m/>
  </r>
  <r>
    <s v="Asset01262"/>
    <x v="6"/>
    <s v=""/>
    <s v=""/>
    <s v="Queen's Belleville Family Health Team"/>
    <s v="Primary Care"/>
    <x v="24"/>
    <x v="0"/>
    <s v="145 Station Street, Belleville, Ontario"/>
    <s v="ON"/>
    <s v="K8N2S9"/>
    <s v=""/>
    <s v=""/>
    <s v="Hastings"/>
    <x v="0"/>
    <n v="48"/>
    <n v="44"/>
    <n v="44"/>
    <n v="0"/>
    <n v="0"/>
    <n v="0"/>
    <n v="0"/>
    <n v="37.5"/>
    <s v="True"/>
    <s v=""/>
    <n v="4"/>
    <n v="40"/>
    <n v="0"/>
    <n v="0"/>
    <n v="0"/>
    <n v="0"/>
    <n v="0"/>
    <n v="0.09"/>
    <n v="0"/>
    <n v="0"/>
    <n v="0"/>
    <n v="0.05"/>
    <n v="0"/>
    <n v="0"/>
    <n v="0.09"/>
    <n v="0.05"/>
    <n v="0.05"/>
    <n v="0"/>
    <n v="0"/>
    <n v="0"/>
    <n v="0"/>
    <n v="0"/>
    <n v="0"/>
    <n v="0"/>
    <s v="Clinic is run once per month: Usually two RN and two OT’s work the clinic along with the pharmacist and family physician. Admin ensures referral is complete, mails a package to patient and books appointment"/>
    <n v="90"/>
    <n v="0"/>
    <n v="0"/>
    <n v="0"/>
    <s v=""/>
    <s v="Referrals from Family Physicians and Allied Health Providers within the Queen’s Family Health Team (Belleville Queen’s FHO).  This clinic is not open to the general public."/>
    <n v="0"/>
    <s v="N/A"/>
    <s v="websters@providencecare.ca"/>
    <s v="Sarah Webster"/>
    <s v="2021-01-05 11:13"/>
    <m/>
  </r>
  <r>
    <s v="Asset01266"/>
    <x v="6"/>
    <s v=""/>
    <s v=""/>
    <s v="Upper Canada Family Health Team Memory Clinics"/>
    <s v="Primary Care"/>
    <x v="23"/>
    <x v="0"/>
    <s v="25 Mill Street, Gananoque, Ontario"/>
    <s v="ON"/>
    <s v="K7G 2L5"/>
    <s v="5 Home Street, Suite4, Brockville, Ontario"/>
    <s v="K6V 0A5"/>
    <s v="Leeds &amp; Grenville"/>
    <x v="0"/>
    <n v="142"/>
    <n v="120"/>
    <n v="120"/>
    <n v="0"/>
    <n v="0"/>
    <n v="0"/>
    <n v="0"/>
    <n v="14"/>
    <s v="False"/>
    <s v=""/>
    <n v="13"/>
    <n v="72"/>
    <n v="0"/>
    <n v="0"/>
    <n v="0"/>
    <n v="0"/>
    <n v="0"/>
    <n v="0.3"/>
    <n v="0.2"/>
    <n v="0"/>
    <n v="0.3"/>
    <n v="0"/>
    <n v="0"/>
    <n v="0"/>
    <n v="0"/>
    <n v="0.18"/>
    <n v="0"/>
    <n v="0"/>
    <n v="0"/>
    <n v="0"/>
    <n v="0"/>
    <n v="0"/>
    <n v="0"/>
    <n v="0"/>
    <s v=""/>
    <n v="131"/>
    <n v="0"/>
    <n v="0"/>
    <n v="0"/>
    <s v=""/>
    <s v="The TIFHO Memory Clinic receives referrals from the doctors/NPs that are part of the TIFHO/UCFHT_x000a_The BFHO Memory Clinic receives referrals from the doctors/NPs that are part of the BFHO/UCFHT"/>
    <n v="0"/>
    <s v="- The Upper Canada FHT runs two memory clinic programs.  One is with the Thousand Island FHO (TIFHO) and the other is with the Brockville FHO (BFHO).  - We do not formally keep track of caregivers served however all patients are asked to bring a caregiver.  A few patients do not bring anyone and some bring two so the number will be approx. the same as that of patients.- BFHO has incorporated a home visit pre-screen for patients that live alone and may be high risk.  This enables services to be put in place while a patient is waiting for their Memory Clinic appointment. - the Clinics run one day every two weeks, on average, in each site.- Average wait time note: TIFHO is 51 days and BFHO is 93 days. 72 days listed above is the average of the two clinics combined- Note re FTES: each clinic has a Physician (0.09), RN (0.15) and Social Worker (0.15). The BFHO clinic also has a RPN (0.2)"/>
    <s v="websters@providencecare.ca"/>
    <s v="Sarah Webster"/>
    <s v="2021-01-06 08:22"/>
    <m/>
  </r>
  <r>
    <s v="Asset01268"/>
    <x v="8"/>
    <s v=""/>
    <s v=""/>
    <s v="Geriatric Resource Nurse Program and Regional Geriatric Outreach Team"/>
    <s v="Hospital"/>
    <x v="25"/>
    <x v="0"/>
    <s v="550 WELLINGTON ROAD SOUTH LONDON ONTARIO"/>
    <s v="ON"/>
    <s v="N6C5J1"/>
    <s v=""/>
    <s v=""/>
    <s v="Bruce; Elgin; Grey; Huron; Middlesex; Oxford; Perth"/>
    <x v="4"/>
    <n v="0"/>
    <n v="1190"/>
    <n v="0"/>
    <n v="0"/>
    <n v="0"/>
    <n v="0"/>
    <n v="0"/>
    <n v="37.5"/>
    <s v="False"/>
    <s v=""/>
    <n v="0"/>
    <n v="0"/>
    <n v="0.5"/>
    <n v="0"/>
    <n v="0"/>
    <n v="0"/>
    <n v="0"/>
    <n v="7"/>
    <n v="1"/>
    <n v="0"/>
    <n v="1"/>
    <n v="0"/>
    <n v="0"/>
    <n v="1"/>
    <n v="1"/>
    <n v="0"/>
    <n v="0"/>
    <n v="0"/>
    <n v="0"/>
    <n v="0"/>
    <n v="0"/>
    <n v="0"/>
    <n v="0"/>
    <n v="0"/>
    <s v=""/>
    <n v="4466"/>
    <n v="2641"/>
    <n v="0"/>
    <n v="0"/>
    <s v=""/>
    <s v="REFERRAL SOURCE = PRIMARY CARE (NP OR PHYSICIAN REFERRAL REQUIRED)"/>
    <n v="100"/>
    <s v="OUTREACH COMPREHENSIVE GERIATRIC ASSESSMENT IN HOME, RETIREMENT HOME AND LTC. CONSULTATION WITH GERAITRICIAN AND OCCASSIONALLY GERAITRIC PSYCHIATRY. REFER ON TO SUB-SPECIALTY CLINIC.IN-PERSON VISIT AS NEEDED"/>
    <s v="kelly.mcintyremuddle@sjhc.london.on.ca"/>
    <s v="SW RGP"/>
    <s v="2021-01-06 10:07"/>
    <m/>
  </r>
  <r>
    <s v="Asset01271"/>
    <x v="3"/>
    <s v=""/>
    <s v=""/>
    <s v="Geriatric Rehabilitation"/>
    <s v="Hospital"/>
    <x v="26"/>
    <x v="0"/>
    <s v="550 University Avenue, Toronto, ON"/>
    <s v="ON"/>
    <s v="M5G 2A2"/>
    <s v=""/>
    <s v=""/>
    <s v="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Brantford; Chatham-Kent; Greater Sudbury; Haldimand; Hamilton; Kawartha Lakes; Norfolk; Ottawa; Prince Edward; Toronto; Niagara Regional Municipality; Waterloo"/>
    <x v="1"/>
    <n v="0"/>
    <n v="332"/>
    <n v="0"/>
    <n v="25"/>
    <n v="94"/>
    <n v="26"/>
    <n v="21.9"/>
    <n v="0"/>
    <s v="True"/>
    <s v="Both"/>
    <n v="0"/>
    <n v="1"/>
    <n v="0.6"/>
    <n v="0"/>
    <n v="0.6"/>
    <n v="0"/>
    <n v="0"/>
    <n v="12.4"/>
    <n v="12.5"/>
    <n v="1.4"/>
    <n v="1.5"/>
    <n v="0.4"/>
    <n v="0.5"/>
    <n v="3"/>
    <n v="3"/>
    <n v="0"/>
    <n v="1.5"/>
    <n v="0.6"/>
    <n v="0.6"/>
    <n v="0.5"/>
    <n v="0.5"/>
    <n v="0"/>
    <n v="0"/>
    <n v="1.5"/>
    <s v="Clinical Nurse Specialist (0.5 FTE)_x000a_Advanced Nurse Educator (0.5 FTE)_x000a_Advanced Practice Leader (0.5 FTE)"/>
    <n v="0"/>
    <n v="0"/>
    <n v="0"/>
    <n v="0"/>
    <s v=""/>
    <s v="Acute Care_x000a_Community Geriatricians"/>
    <n v="100"/>
    <s v="Geriatric Psychiatrist available for consult"/>
    <s v="jennifer.mokry@uhn.ca"/>
    <s v="Jennifer Mokry"/>
    <s v="2021-01-08 10:32"/>
    <m/>
  </r>
  <r>
    <s v="Asset01281"/>
    <x v="17"/>
    <s v=""/>
    <s v=""/>
    <s v="Lakeridge Health - Oshawa"/>
    <s v="Hospital"/>
    <x v="21"/>
    <x v="0"/>
    <s v="1 Hospital Court, Oshawa, Ontario"/>
    <s v="ON"/>
    <s v="L1G2B9"/>
    <s v=""/>
    <s v=""/>
    <s v=""/>
    <x v="0"/>
    <n v="0"/>
    <n v="838"/>
    <n v="0"/>
    <n v="0"/>
    <n v="0"/>
    <n v="0"/>
    <n v="0"/>
    <n v="37.5"/>
    <s v="True"/>
    <s v=""/>
    <n v="0"/>
    <n v="0"/>
    <n v="0"/>
    <n v="0"/>
    <n v="0"/>
    <n v="0"/>
    <n v="0"/>
    <n v="1"/>
    <n v="0"/>
    <n v="0"/>
    <n v="0"/>
    <n v="0"/>
    <n v="0"/>
    <n v="0"/>
    <n v="0"/>
    <n v="0"/>
    <n v="0"/>
    <n v="0"/>
    <n v="0"/>
    <n v="0"/>
    <n v="0"/>
    <n v="0"/>
    <n v="0"/>
    <n v="0"/>
    <s v=""/>
    <n v="865"/>
    <n v="5"/>
    <n v="0"/>
    <n v="0"/>
    <s v=""/>
    <s v=""/>
    <n v="0"/>
    <s v="Counties Served = Durham (not listed in drop-down)"/>
    <s v="shawkins@seniorscarenetwork.ca"/>
    <s v="StaceyHawkins"/>
    <s v="2021-01-11 01:35"/>
    <m/>
  </r>
  <r>
    <s v="Asset01289"/>
    <x v="17"/>
    <s v=""/>
    <s v=""/>
    <s v="GEM"/>
    <s v="Hospital"/>
    <x v="7"/>
    <x v="0"/>
    <s v="3030 Birchmount Rd, Scarborough, ON"/>
    <s v="ON"/>
    <s v="M1W 3W3"/>
    <s v=""/>
    <s v=""/>
    <s v=""/>
    <x v="0"/>
    <n v="0"/>
    <n v="262"/>
    <n v="0"/>
    <n v="0"/>
    <n v="0"/>
    <n v="0"/>
    <n v="0"/>
    <n v="37.5"/>
    <s v="True"/>
    <s v=""/>
    <n v="0"/>
    <n v="0"/>
    <n v="0"/>
    <n v="0"/>
    <n v="0"/>
    <n v="0"/>
    <n v="0"/>
    <n v="1.03"/>
    <n v="0"/>
    <n v="0"/>
    <n v="0"/>
    <n v="0"/>
    <n v="0"/>
    <n v="0"/>
    <n v="0"/>
    <n v="0"/>
    <n v="0"/>
    <n v="0"/>
    <n v="0"/>
    <n v="0"/>
    <n v="0"/>
    <n v="0"/>
    <n v="0"/>
    <n v="0"/>
    <s v=""/>
    <n v="293"/>
    <n v="1"/>
    <n v="0"/>
    <n v="0"/>
    <s v=""/>
    <s v=""/>
    <n v="0"/>
    <s v="FY1920 - 293 visits"/>
    <s v="kluk@shn.ca"/>
    <s v="Kelvin Luk"/>
    <s v="2021-01-11 02:18"/>
    <m/>
  </r>
  <r>
    <s v="Asset01291"/>
    <x v="17"/>
    <s v=""/>
    <s v=""/>
    <s v="Lakeridge Health - Bowmanville"/>
    <s v="Hospital"/>
    <x v="27"/>
    <x v="0"/>
    <s v="47 Liberty Street South, Bowmanville, Ontario"/>
    <s v="ON"/>
    <s v="L1C2N4"/>
    <s v=""/>
    <s v=""/>
    <s v=""/>
    <x v="0"/>
    <n v="0"/>
    <n v="396"/>
    <n v="0"/>
    <n v="0"/>
    <n v="0"/>
    <n v="0"/>
    <n v="0"/>
    <n v="37.5"/>
    <s v="True"/>
    <s v=""/>
    <n v="0"/>
    <n v="0"/>
    <n v="0"/>
    <n v="0"/>
    <n v="0"/>
    <n v="0"/>
    <n v="0"/>
    <n v="1"/>
    <n v="0"/>
    <n v="0"/>
    <n v="0"/>
    <n v="0"/>
    <n v="0"/>
    <n v="0"/>
    <n v="0"/>
    <n v="0"/>
    <n v="0"/>
    <n v="0"/>
    <n v="0"/>
    <n v="0"/>
    <n v="0"/>
    <n v="0"/>
    <n v="0"/>
    <n v="0"/>
    <s v=""/>
    <n v="472"/>
    <n v="73"/>
    <n v="0"/>
    <n v="0"/>
    <s v=""/>
    <s v=""/>
    <n v="0"/>
    <s v="Counties Served= Durham (not in drop-down)"/>
    <s v="shawkins@seniorscarenetwork.ca"/>
    <s v="StaceyHawkins"/>
    <s v="2021-01-11 04:10"/>
    <m/>
  </r>
  <r>
    <s v="Asset01294"/>
    <x v="17"/>
    <s v=""/>
    <s v=""/>
    <s v="Northumberland Hills Hospital"/>
    <s v="Hospital"/>
    <x v="28"/>
    <x v="0"/>
    <s v="1000 Depalma Drive, Cobourg, Ontario"/>
    <s v="ON"/>
    <s v="K9A5W6"/>
    <s v=""/>
    <s v=""/>
    <s v="Northumberland"/>
    <x v="0"/>
    <n v="0"/>
    <n v="247"/>
    <n v="0"/>
    <n v="0"/>
    <n v="0"/>
    <n v="0"/>
    <n v="0"/>
    <n v="37.5"/>
    <s v="True"/>
    <s v=""/>
    <n v="0"/>
    <n v="0"/>
    <n v="0"/>
    <n v="0"/>
    <n v="0"/>
    <n v="0"/>
    <n v="0"/>
    <n v="1"/>
    <n v="0"/>
    <n v="0"/>
    <n v="0"/>
    <n v="0"/>
    <n v="0"/>
    <n v="0"/>
    <n v="0"/>
    <n v="0"/>
    <n v="0"/>
    <n v="0"/>
    <n v="0"/>
    <n v="0"/>
    <n v="0"/>
    <n v="0"/>
    <n v="0"/>
    <n v="0"/>
    <s v=""/>
    <n v="272"/>
    <n v="36"/>
    <n v="0"/>
    <n v="0"/>
    <s v=""/>
    <s v=""/>
    <n v="0"/>
    <s v="n/a"/>
    <s v="shawkins@seniorscarenetwork.ca"/>
    <s v="StaceyHawkins"/>
    <s v="2021-01-11 04:33"/>
    <m/>
  </r>
  <r>
    <s v="Asset01296"/>
    <x v="17"/>
    <s v=""/>
    <s v=""/>
    <s v="Peterborough Regional Health Centre"/>
    <s v="Hospital"/>
    <x v="10"/>
    <x v="0"/>
    <s v="1 Hospital Drive, Peterborough, Ontario"/>
    <s v="ON"/>
    <s v="K9J7C6"/>
    <s v=""/>
    <s v=""/>
    <s v="Peterborough"/>
    <x v="0"/>
    <n v="0"/>
    <n v="536"/>
    <n v="0"/>
    <n v="0"/>
    <n v="0"/>
    <n v="0"/>
    <n v="0"/>
    <n v="37.5"/>
    <s v="True"/>
    <s v=""/>
    <n v="0"/>
    <n v="0"/>
    <n v="0"/>
    <n v="0"/>
    <n v="0"/>
    <n v="0"/>
    <n v="0"/>
    <n v="1"/>
    <n v="0"/>
    <n v="0"/>
    <n v="0"/>
    <n v="0"/>
    <n v="0"/>
    <n v="0"/>
    <n v="0"/>
    <n v="0"/>
    <n v="0"/>
    <n v="0"/>
    <n v="0"/>
    <n v="0"/>
    <n v="0"/>
    <n v="0"/>
    <n v="0"/>
    <n v="0"/>
    <s v=""/>
    <n v="706"/>
    <n v="138"/>
    <n v="0"/>
    <n v="0"/>
    <s v=""/>
    <s v=""/>
    <n v="0"/>
    <s v="N/A"/>
    <s v="shawkins@seniorscarenetwork.ca"/>
    <s v="StaceyHawkins"/>
    <s v="2021-01-12 03:23"/>
    <m/>
  </r>
  <r>
    <s v="Asset01298"/>
    <x v="17"/>
    <s v=""/>
    <s v=""/>
    <s v="Ross Memorial Hospital"/>
    <s v="Hospital"/>
    <x v="29"/>
    <x v="0"/>
    <s v="10 Angeline Street North, Lindsay, Ontario"/>
    <s v="ON"/>
    <s v="K9V 4M8"/>
    <s v=""/>
    <s v=""/>
    <s v="Kawartha Lakes"/>
    <x v="0"/>
    <n v="0"/>
    <n v="466"/>
    <n v="0"/>
    <n v="0"/>
    <n v="0"/>
    <n v="0"/>
    <n v="0"/>
    <n v="37.5"/>
    <s v="True"/>
    <s v=""/>
    <n v="0"/>
    <n v="0"/>
    <n v="0"/>
    <n v="0"/>
    <n v="0"/>
    <n v="0"/>
    <n v="0"/>
    <n v="1"/>
    <n v="0"/>
    <n v="0"/>
    <n v="0"/>
    <n v="0"/>
    <n v="0"/>
    <n v="0"/>
    <n v="0"/>
    <n v="0"/>
    <n v="0"/>
    <n v="0"/>
    <n v="0"/>
    <n v="0"/>
    <n v="0"/>
    <n v="0"/>
    <n v="0"/>
    <n v="0"/>
    <s v=""/>
    <n v="666"/>
    <n v="13"/>
    <n v="0"/>
    <n v="0"/>
    <s v=""/>
    <s v=""/>
    <n v="0"/>
    <s v="n/a"/>
    <s v="shawkins@seniorscarenetwork.ca"/>
    <s v="StaceyHawkins"/>
    <s v="2021-01-12 03:54"/>
    <m/>
  </r>
  <r>
    <s v="Asset01300"/>
    <x v="17"/>
    <s v=""/>
    <s v=""/>
    <s v="Lakeridge Health - Ajax Pickering"/>
    <s v="Hospital"/>
    <x v="30"/>
    <x v="0"/>
    <s v="580 Harwood Avenue South, Ajax, Ontario"/>
    <s v="ON"/>
    <s v="L1S 2J4"/>
    <s v=""/>
    <s v=""/>
    <s v=""/>
    <x v="0"/>
    <n v="0"/>
    <n v="363"/>
    <n v="0"/>
    <n v="0"/>
    <n v="0"/>
    <n v="0"/>
    <n v="0"/>
    <n v="37.5"/>
    <s v="True"/>
    <s v=""/>
    <n v="0"/>
    <n v="0"/>
    <n v="0"/>
    <n v="0"/>
    <n v="0"/>
    <n v="0"/>
    <n v="0"/>
    <n v="1"/>
    <n v="0"/>
    <n v="0"/>
    <n v="0"/>
    <n v="0"/>
    <n v="0"/>
    <n v="0"/>
    <n v="0"/>
    <n v="0"/>
    <n v="0"/>
    <n v="0"/>
    <n v="0"/>
    <n v="0"/>
    <n v="0"/>
    <n v="0"/>
    <n v="0"/>
    <n v="0"/>
    <s v=""/>
    <n v="470"/>
    <n v="135"/>
    <n v="0"/>
    <n v="0"/>
    <s v=""/>
    <s v=""/>
    <n v="0"/>
    <s v="Counties Served = Durham (not in drop-down)"/>
    <s v="shawkins@seniorscarenetwork.ca"/>
    <s v="StaceyHawkins"/>
    <s v="2021-01-12 04:10"/>
    <m/>
  </r>
  <r>
    <s v="Asset01308"/>
    <x v="3"/>
    <s v=""/>
    <s v=""/>
    <s v="Geriatric Rehabilitation and MSK Rehab Units, Specialized Geriatric Services"/>
    <s v="Hospital"/>
    <x v="25"/>
    <x v="0"/>
    <s v="550 Wellington Road South London Ontario"/>
    <s v="ON"/>
    <s v="N6C5J1"/>
    <s v=""/>
    <s v=""/>
    <s v="Bruce; Elgin; Grey; Huron; Lambton; Middlesex; Oxford; Perth; Chatham-Kent"/>
    <x v="4"/>
    <n v="0"/>
    <n v="560"/>
    <n v="0"/>
    <n v="50"/>
    <n v="94"/>
    <n v="0"/>
    <n v="30"/>
    <n v="0"/>
    <s v="True"/>
    <s v="Both"/>
    <n v="0"/>
    <n v="0"/>
    <n v="0.5"/>
    <n v="0"/>
    <n v="0"/>
    <n v="0"/>
    <n v="1"/>
    <n v="19"/>
    <n v="21"/>
    <n v="6"/>
    <n v="3"/>
    <n v="1.8"/>
    <n v="1.6"/>
    <n v="5.0999999999999996"/>
    <n v="4.8"/>
    <n v="0"/>
    <n v="2"/>
    <n v="5"/>
    <n v="0"/>
    <n v="0.5"/>
    <n v="1"/>
    <n v="0"/>
    <n v="0"/>
    <n v="0"/>
    <s v="all assistants are OTA/PTAs"/>
    <n v="0"/>
    <n v="0"/>
    <n v="0"/>
    <n v="0"/>
    <s v=""/>
    <s v="Unable to choose referral sources (NO DATA FOUND). Most referrals come from acute care hospitals"/>
    <n v="75"/>
    <s v="0:Inpatient geriatric rehabilitation. Geriatrician consultants with 1.0 NP support. OT and PT compliment is 10:1"/>
    <s v="kelly.mcintyremuddle@sjhc.london.on.ca"/>
    <s v="SW RGP"/>
    <s v="2021-01-12 04:29"/>
    <m/>
  </r>
  <r>
    <s v="Asset01312"/>
    <x v="2"/>
    <s v=""/>
    <s v=""/>
    <s v="GERIATRIC DAY HOSPITAL"/>
    <s v="Hospital"/>
    <x v="25"/>
    <x v="0"/>
    <s v="550 WELLINGTON ROAD SOUTH LONDON ONTARIO"/>
    <s v="ON"/>
    <s v="N6C5J1"/>
    <s v=""/>
    <s v=""/>
    <s v="Bruce; Elgin; Grey; Huron; Middlesex; Oxford; Perth; Chatham-Kent"/>
    <x v="4"/>
    <n v="0"/>
    <n v="519"/>
    <n v="0"/>
    <n v="0"/>
    <n v="0"/>
    <n v="0"/>
    <n v="0"/>
    <n v="37.5"/>
    <s v="True"/>
    <s v=""/>
    <n v="0"/>
    <n v="0"/>
    <n v="0"/>
    <n v="0"/>
    <n v="0"/>
    <n v="0"/>
    <n v="0"/>
    <n v="1.5"/>
    <n v="0"/>
    <n v="0"/>
    <n v="1"/>
    <n v="0"/>
    <n v="0.2"/>
    <n v="2.2000000000000002"/>
    <n v="0.8"/>
    <n v="0"/>
    <n v="0"/>
    <n v="1"/>
    <n v="0"/>
    <n v="0.5"/>
    <n v="0.2"/>
    <n v="0"/>
    <n v="0"/>
    <n v="0"/>
    <s v="Assistant is an OTA/PTA"/>
    <n v="4783"/>
    <n v="162"/>
    <n v="0"/>
    <n v="0"/>
    <s v=""/>
    <s v="REFERRAL FROM INPATIENT ACUTE OR REHAB UNITS AND PRIMARY CARE"/>
    <n v="100"/>
    <s v="OUTPATIENT REHAB, GENERALLY 8 WEEKS/ 2 DAYS A WEEK"/>
    <s v="kelly.mcintyremuddle@sjhc.london.on.ca"/>
    <s v="SW RGP"/>
    <s v="2021-01-12 04:38"/>
    <m/>
  </r>
  <r>
    <s v="Asset01314"/>
    <x v="1"/>
    <s v=""/>
    <s v=""/>
    <s v="SPECIALIZED GERIATRIC SERVICES, AMBUALTORY CLINICS"/>
    <s v="Hospital"/>
    <x v="25"/>
    <x v="0"/>
    <s v="550 WELLINGTON ROAD SOUTH LONDON ONTARIO"/>
    <s v="ON"/>
    <s v="N6C5J1"/>
    <s v=""/>
    <s v=""/>
    <s v="Bruce; Elgin; Grey; Huron; Middlesex; Oxford; Perth"/>
    <x v="4"/>
    <n v="0"/>
    <n v="7453"/>
    <n v="0"/>
    <n v="0"/>
    <n v="0"/>
    <n v="0"/>
    <n v="0"/>
    <n v="0"/>
    <s v="True"/>
    <s v=""/>
    <n v="0"/>
    <n v="0"/>
    <n v="0.35"/>
    <n v="0"/>
    <n v="0"/>
    <n v="0"/>
    <n v="0"/>
    <n v="9"/>
    <n v="1"/>
    <n v="0"/>
    <n v="1"/>
    <n v="0"/>
    <n v="0"/>
    <n v="0.8"/>
    <n v="1"/>
    <n v="0"/>
    <n v="0"/>
    <n v="0"/>
    <n v="0"/>
    <n v="0"/>
    <n v="0"/>
    <n v="0"/>
    <n v="0"/>
    <n v="0"/>
    <s v=""/>
    <n v="8538"/>
    <n v="4981"/>
    <n v="0"/>
    <n v="0"/>
    <s v=""/>
    <s v="NP OR PHYSICIAN REFERRAL REQUIRED"/>
    <n v="100"/>
    <s v="AMBULATORY CLINICS INCLUDE AGING BRAIN AND MEMORY, COGNITIVE NEUROLOGY, NEUROPSYCHOLOGY, GENERAL GERIATRICS CLINICS and GERIATRIC AMBULATORY ACCESS TEAM (COORDINATED CLINICAL INTAKE AND TRIAGE)"/>
    <s v="kelly.mcintyremuddle@sjhc.london.on.ca"/>
    <s v="SW RGP"/>
    <s v="2021-01-12 04:41"/>
    <m/>
  </r>
  <r>
    <s v="Asset01315"/>
    <x v="16"/>
    <s v=""/>
    <s v=""/>
    <s v="SG-Memory"/>
    <s v="Hospital"/>
    <x v="31"/>
    <x v="0"/>
    <s v="752 King St. W, Kingston, Ontario"/>
    <s v="ON"/>
    <s v="K7L 4X3"/>
    <s v=""/>
    <s v=""/>
    <s v="Frontenac; Hastings; Lanark; Leeds &amp; Grenville; Lennox and Addington; Prince Edward"/>
    <x v="0"/>
    <n v="220"/>
    <n v="117"/>
    <n v="117"/>
    <n v="0"/>
    <n v="0"/>
    <n v="0"/>
    <n v="0"/>
    <n v="8"/>
    <s v="True"/>
    <s v=""/>
    <n v="15"/>
    <n v="120"/>
    <n v="0.6"/>
    <n v="0"/>
    <n v="0"/>
    <n v="0"/>
    <n v="0.6"/>
    <n v="0"/>
    <n v="0"/>
    <n v="0"/>
    <n v="0"/>
    <n v="0"/>
    <n v="0"/>
    <n v="0"/>
    <n v="0"/>
    <n v="0"/>
    <n v="0"/>
    <n v="0"/>
    <n v="0"/>
    <n v="0"/>
    <n v="0"/>
    <n v="0"/>
    <n v="0"/>
    <n v="0"/>
    <s v=""/>
    <n v="212"/>
    <n v="0"/>
    <n v="5"/>
    <n v="0"/>
    <s v=""/>
    <s v="Family physicians, Family physician-led memory clinics"/>
    <n v="0"/>
    <s v="Wait times are estimate"/>
    <s v="websters@providencecare.ca"/>
    <s v="Sarah Webster"/>
    <s v="2021-01-13 08:51"/>
    <m/>
  </r>
  <r>
    <s v="Asset01322"/>
    <x v="18"/>
    <s v=""/>
    <s v=""/>
    <s v="Geriatric Consult Service"/>
    <s v="Hospital"/>
    <x v="31"/>
    <x v="0"/>
    <s v="752 King St. W, Kingston, Ontario"/>
    <s v="ON"/>
    <s v="K7L 4X3"/>
    <s v=""/>
    <s v=""/>
    <s v="Frontenac; Hastings; Lanark; Leeds &amp; Grenville; Lennox and Addington; Prince Edward"/>
    <x v="0"/>
    <n v="1000"/>
    <n v="400"/>
    <n v="400"/>
    <n v="0"/>
    <n v="0"/>
    <n v="0"/>
    <n v="0"/>
    <n v="40"/>
    <s v="True"/>
    <s v=""/>
    <n v="0"/>
    <n v="3"/>
    <n v="0.5"/>
    <n v="0"/>
    <n v="0"/>
    <n v="0"/>
    <n v="0"/>
    <n v="1"/>
    <n v="0"/>
    <n v="0"/>
    <n v="0"/>
    <n v="0"/>
    <n v="0"/>
    <n v="0"/>
    <n v="0"/>
    <n v="0"/>
    <n v="0"/>
    <n v="0"/>
    <n v="0"/>
    <n v="0"/>
    <n v="0"/>
    <n v="0"/>
    <n v="0"/>
    <n v="0"/>
    <s v=""/>
    <n v="800"/>
    <n v="0"/>
    <n v="0"/>
    <n v="0"/>
    <s v=""/>
    <s v="Kingston Health Sciences Centre"/>
    <n v="0"/>
    <s v="Estimates"/>
    <s v="websters@providencecare.ca"/>
    <s v="Sarah Webster"/>
    <s v="2021-01-13 09:54"/>
    <m/>
  </r>
  <r>
    <s v="Asset01327"/>
    <x v="1"/>
    <s v=""/>
    <s v=""/>
    <s v="Geriatric Outpatient Clinic"/>
    <s v="Hospital"/>
    <x v="31"/>
    <x v="0"/>
    <s v="752 King St. W, Kingston, Ontario"/>
    <s v="ON"/>
    <s v="K7L 4X3"/>
    <s v=""/>
    <s v=""/>
    <s v="Frontenac; Hastings; Lanark; Leeds &amp; Grenville; Lennox and Addington; Prince Edward"/>
    <x v="0"/>
    <n v="1100"/>
    <n v="544"/>
    <n v="0"/>
    <n v="0"/>
    <n v="0"/>
    <n v="0"/>
    <n v="0"/>
    <n v="24"/>
    <s v="True"/>
    <s v=""/>
    <n v="86"/>
    <n v="136.30000000000001"/>
    <n v="0.8"/>
    <n v="0"/>
    <n v="0"/>
    <n v="0"/>
    <n v="0"/>
    <n v="0.5"/>
    <n v="0"/>
    <n v="0"/>
    <n v="0"/>
    <n v="0"/>
    <n v="0"/>
    <n v="0"/>
    <n v="0"/>
    <n v="0"/>
    <n v="0"/>
    <n v="0"/>
    <n v="0"/>
    <n v="0"/>
    <n v="0"/>
    <n v="0"/>
    <n v="0"/>
    <n v="0"/>
    <s v=""/>
    <n v="910"/>
    <n v="0"/>
    <n v="0"/>
    <n v="0"/>
    <s v=""/>
    <s v="Family physicians_x000a_ER"/>
    <n v="0"/>
    <s v="N/A"/>
    <s v="websters@providencecare.ca"/>
    <s v="Sarah Webster"/>
    <s v="2021-01-13 11:18"/>
    <m/>
  </r>
  <r>
    <s v="Asset01331"/>
    <x v="17"/>
    <s v=""/>
    <s v=""/>
    <s v="GEM"/>
    <s v="Hospital"/>
    <x v="32"/>
    <x v="0"/>
    <s v="2867 Ellesmere Rd, Scarborough, ON"/>
    <s v="ON"/>
    <s v="M1E 4B9"/>
    <s v=""/>
    <s v=""/>
    <s v="Toronto"/>
    <x v="0"/>
    <n v="0"/>
    <n v="658"/>
    <n v="0"/>
    <n v="0"/>
    <n v="0"/>
    <n v="0"/>
    <n v="0"/>
    <n v="37.5"/>
    <s v="True"/>
    <s v=""/>
    <n v="0"/>
    <n v="0"/>
    <n v="0"/>
    <n v="0"/>
    <n v="0"/>
    <n v="0"/>
    <n v="0.9"/>
    <n v="0"/>
    <n v="0"/>
    <n v="0"/>
    <n v="0"/>
    <n v="0"/>
    <n v="0"/>
    <n v="0"/>
    <n v="0"/>
    <n v="0"/>
    <n v="0"/>
    <n v="0"/>
    <n v="0"/>
    <n v="0"/>
    <n v="0"/>
    <n v="0"/>
    <n v="0"/>
    <n v="0"/>
    <s v=""/>
    <n v="920"/>
    <n v="185"/>
    <n v="1"/>
    <n v="0"/>
    <s v=""/>
    <s v=""/>
    <n v="0"/>
    <s v="FY1920 - 0.90 FTE-920 visits"/>
    <s v="shawkins@seniorscarenetwork.ca"/>
    <s v="StaceyHawkins"/>
    <s v="2021-01-14 01:02"/>
    <m/>
  </r>
  <r>
    <s v="Asset01333"/>
    <x v="17"/>
    <s v=""/>
    <s v=""/>
    <s v="GEM"/>
    <s v="Hospital"/>
    <x v="33"/>
    <x v="0"/>
    <s v="3050 Lawrence Ave E, Scarborough, ON"/>
    <s v="ON"/>
    <s v="M1P 2V5"/>
    <s v=""/>
    <s v=""/>
    <s v="Toronto"/>
    <x v="0"/>
    <n v="0"/>
    <n v="321"/>
    <n v="0"/>
    <n v="0"/>
    <n v="0"/>
    <n v="0"/>
    <n v="0"/>
    <n v="37.5"/>
    <s v="True"/>
    <s v=""/>
    <n v="0"/>
    <n v="0"/>
    <n v="0"/>
    <n v="0"/>
    <n v="0"/>
    <n v="0"/>
    <n v="0"/>
    <n v="0.98"/>
    <n v="0"/>
    <n v="0"/>
    <n v="0"/>
    <n v="0"/>
    <n v="0"/>
    <n v="0"/>
    <n v="0"/>
    <n v="0"/>
    <n v="0"/>
    <n v="0"/>
    <n v="0"/>
    <n v="0"/>
    <n v="0"/>
    <n v="0"/>
    <n v="0"/>
    <n v="0"/>
    <s v=""/>
    <n v="355"/>
    <n v="4"/>
    <n v="0"/>
    <n v="0"/>
    <s v=""/>
    <s v=""/>
    <n v="0"/>
    <s v="FY1920-355 visits"/>
    <s v="shawkins@seniorscarenetwork.ca"/>
    <s v="StaceyHawkins"/>
    <s v="2021-01-14 01:09"/>
    <m/>
  </r>
  <r>
    <s v="Asset01336"/>
    <x v="17"/>
    <s v=""/>
    <s v=""/>
    <s v="Geriatric Emergency Management (GEM)"/>
    <s v="Hospital"/>
    <x v="34"/>
    <x v="0"/>
    <s v="840 McConnell Ave., Cornwall, ON"/>
    <s v="ON"/>
    <s v="K6H5S5"/>
    <s v=""/>
    <s v=""/>
    <s v="Stormont, Dundas and Glengarry"/>
    <x v="0"/>
    <n v="0"/>
    <n v="357"/>
    <n v="0"/>
    <n v="0"/>
    <n v="0"/>
    <n v="0"/>
    <n v="0"/>
    <n v="30"/>
    <s v="True"/>
    <s v=""/>
    <n v="0"/>
    <n v="0"/>
    <n v="0"/>
    <n v="0"/>
    <n v="0"/>
    <n v="0"/>
    <n v="0"/>
    <n v="0.8"/>
    <n v="0"/>
    <n v="0"/>
    <n v="0"/>
    <n v="0"/>
    <n v="0"/>
    <n v="0"/>
    <n v="0"/>
    <n v="0"/>
    <n v="0"/>
    <n v="0"/>
    <n v="0"/>
    <n v="0"/>
    <n v="0"/>
    <n v="0"/>
    <n v="0"/>
    <n v="0"/>
    <s v=""/>
    <n v="357"/>
    <n v="0"/>
    <n v="0"/>
    <n v="0"/>
    <s v=""/>
    <s v="Emergency Department"/>
    <n v="100"/>
    <s v="The GEM program nurses provide support to the ED which enables patients to transition to home. This admission avoidance strategy collaborates with the healthcare team and external partners. In Q4 2020, referrals lower as a result of decreased ED referrals associated with Covid-19. Resources supporting GEM were also required to support discharge planning of admitted patients in the ED and inpatient unit."/>
    <s v="joann.tessier@cornwallhospital.ca"/>
    <s v="Jo-Ann Tessier"/>
    <s v="2021-01-15 11:59"/>
    <m/>
  </r>
  <r>
    <s v="Asset01337"/>
    <x v="2"/>
    <s v=""/>
    <s v=""/>
    <s v="Geriatric Day Hospital"/>
    <s v="Hospital"/>
    <x v="34"/>
    <x v="0"/>
    <s v="840 McConnell Ave., Cornwall, ON"/>
    <s v="ON"/>
    <s v="K6H5S5"/>
    <s v=""/>
    <s v=""/>
    <s v="Stormont, Dundas and Glengarry"/>
    <x v="0"/>
    <n v="0"/>
    <n v="161"/>
    <n v="0"/>
    <n v="0"/>
    <n v="0"/>
    <n v="0"/>
    <n v="0"/>
    <n v="22.5"/>
    <s v="True"/>
    <s v=""/>
    <n v="0"/>
    <n v="0"/>
    <n v="0"/>
    <n v="0"/>
    <n v="0"/>
    <n v="0"/>
    <n v="0.6"/>
    <n v="0"/>
    <n v="0"/>
    <n v="0.2"/>
    <n v="0"/>
    <n v="0"/>
    <n v="0"/>
    <n v="0.2"/>
    <n v="0.6"/>
    <n v="0"/>
    <n v="0.6"/>
    <n v="0"/>
    <n v="0"/>
    <n v="0"/>
    <n v="0"/>
    <n v="0"/>
    <n v="0"/>
    <n v="0.6"/>
    <s v="Mental Health Counsellor (.6)_x000a_Administration = Clerical hours (.6)"/>
    <n v="1064"/>
    <n v="0"/>
    <n v="0"/>
    <n v="0"/>
    <s v=""/>
    <s v=""/>
    <n v="100"/>
    <s v="The Geriatric Day Hospital is a specialized geriatric service funded by the Regional Geriatric Program of Eastern Ontario providing comprehensive multidisciplinary geriatric assessments for older adults, 65 years old and over, who are experiencing a change in function, mobility, memory, mood, or have complex medical issues. Services available at the Geriatric Day Hospital include: Individual assessment with a Nurse Practitioner, a Physiotherapist, an Occupational Therapist &amp; a Mental Health Counselor; Cognition Clinic with a physician specializing in Care of the Elderly; Geriatric Day Hospital Group -2 mornings a week for 7-8 weeks; and, Caregiver Information Sessions. Care of the Elderly Physician hours not included in data; for this year, physician clinics occurred 4- 6 times/year. In Q4, a decline in referrals occurred as a result of Covid-19. Clinic staff were also redeployed for short periods to offset needs of senior in inpatient areas. With the pandemic, virtual/telephone visits were performed and groups suspended. Wellness checks of our seniors occurred."/>
    <s v="joann.tessier@cornwallhospital.ca"/>
    <s v="Jo-Ann Tessier"/>
    <s v="2021-01-15 12:30"/>
    <m/>
  </r>
  <r>
    <s v="Asset01343"/>
    <x v="6"/>
    <s v=""/>
    <s v=""/>
    <s v="PEFHT Memory Clinic"/>
    <s v="Primary Care"/>
    <x v="35"/>
    <x v="0"/>
    <s v="389 Main St., Picton, Ontario"/>
    <s v="ON"/>
    <s v="K0K 2T0"/>
    <s v=""/>
    <s v=""/>
    <s v="Prince Edward"/>
    <x v="0"/>
    <n v="0"/>
    <n v="78"/>
    <n v="0"/>
    <n v="0"/>
    <n v="0"/>
    <n v="0"/>
    <n v="0"/>
    <n v="4"/>
    <s v="False"/>
    <s v=""/>
    <n v="0"/>
    <n v="116.6"/>
    <n v="0"/>
    <n v="0"/>
    <n v="0"/>
    <n v="0"/>
    <n v="0.2"/>
    <n v="0.1"/>
    <n v="0"/>
    <n v="0"/>
    <n v="0.2"/>
    <n v="0.1"/>
    <n v="0"/>
    <n v="0"/>
    <n v="0"/>
    <n v="0.09"/>
    <n v="0"/>
    <n v="0"/>
    <n v="0"/>
    <n v="0"/>
    <n v="0"/>
    <n v="0"/>
    <n v="0"/>
    <n v="0"/>
    <s v=""/>
    <n v="340"/>
    <n v="153"/>
    <n v="0"/>
    <n v="0"/>
    <s v=""/>
    <s v=""/>
    <n v="0"/>
    <s v="Clinics 2x month Visit pefht.ca/Discover our Programs &amp; ServicesMost patients live in Prince Edward County although may live outside Prince Edward County if their physician is part of the PEFHT.Primary contact: Cindy Jones cjones@pefht.com"/>
    <s v="websters@providencecare.ca"/>
    <s v="Sarah Webster"/>
    <s v="2021-01-18 08:46"/>
    <m/>
  </r>
  <r>
    <s v="Asset01346"/>
    <x v="20"/>
    <s v=""/>
    <s v=""/>
    <s v="Geriatrician"/>
    <s v="Hospital"/>
    <x v="32"/>
    <x v="0"/>
    <s v="2867 Ellesmere Rd, Scarborough, ON"/>
    <s v="ON"/>
    <s v="M1E 4B9"/>
    <s v=""/>
    <s v=""/>
    <s v=""/>
    <x v="0"/>
    <n v="0"/>
    <n v="0"/>
    <n v="0"/>
    <n v="0"/>
    <n v="0"/>
    <n v="0"/>
    <n v="0"/>
    <n v="0"/>
    <s v="False"/>
    <s v=""/>
    <n v="0"/>
    <n v="0"/>
    <n v="1"/>
    <n v="0"/>
    <n v="0"/>
    <n v="0"/>
    <n v="0"/>
    <n v="0"/>
    <n v="0"/>
    <n v="0"/>
    <n v="0"/>
    <n v="0"/>
    <n v="0"/>
    <n v="0"/>
    <n v="0"/>
    <n v="0"/>
    <n v="0"/>
    <n v="0"/>
    <n v="0"/>
    <n v="0"/>
    <n v="0"/>
    <n v="0"/>
    <n v="0"/>
    <n v="0"/>
    <s v=""/>
    <n v="0"/>
    <n v="0"/>
    <n v="0"/>
    <n v="0"/>
    <s v=""/>
    <s v=""/>
    <n v="0"/>
    <s v="SHN has only one CPSO recognized specialist in geriatrics."/>
    <s v="kluk@shn.ca"/>
    <s v="Kelvin Luk"/>
    <s v="2021-01-18 09:37"/>
    <m/>
  </r>
  <r>
    <s v="Asset01348"/>
    <x v="20"/>
    <s v=""/>
    <s v=""/>
    <s v="Geriatrician"/>
    <s v="Hospital"/>
    <x v="7"/>
    <x v="0"/>
    <s v="3030 Birchmount Rd, Scarborough, ON"/>
    <s v="ON"/>
    <s v="M1W 3W3"/>
    <s v=""/>
    <s v=""/>
    <s v=""/>
    <x v="0"/>
    <n v="0"/>
    <n v="0"/>
    <n v="0"/>
    <n v="0"/>
    <n v="0"/>
    <n v="0"/>
    <n v="0"/>
    <n v="0"/>
    <s v="False"/>
    <s v=""/>
    <n v="0"/>
    <n v="0"/>
    <n v="1"/>
    <n v="0"/>
    <n v="0"/>
    <n v="0"/>
    <n v="0"/>
    <n v="0"/>
    <n v="0"/>
    <n v="0"/>
    <n v="0"/>
    <n v="0"/>
    <n v="0"/>
    <n v="0"/>
    <n v="0"/>
    <n v="0"/>
    <n v="0"/>
    <n v="0"/>
    <n v="0"/>
    <n v="0"/>
    <n v="0"/>
    <n v="0"/>
    <n v="0"/>
    <n v="0"/>
    <s v=""/>
    <n v="0"/>
    <n v="0"/>
    <n v="0"/>
    <n v="0"/>
    <s v=""/>
    <s v=""/>
    <n v="0"/>
    <s v="SHN has only one CPSO recognized specialist in geriatrics"/>
    <s v="kluk@shn.ca"/>
    <s v="Kelvin Luk"/>
    <s v="2021-01-18 10:37"/>
    <m/>
  </r>
  <r>
    <s v="Asset01350"/>
    <x v="20"/>
    <s v=""/>
    <s v=""/>
    <s v="Geriatrician"/>
    <s v="Hospital"/>
    <x v="33"/>
    <x v="0"/>
    <s v="3050 Lawrence Ave E, Scarborough, ON"/>
    <s v="ON"/>
    <s v="M1P 2V5"/>
    <s v=""/>
    <s v=""/>
    <s v=""/>
    <x v="0"/>
    <n v="0"/>
    <n v="0"/>
    <n v="0"/>
    <n v="0"/>
    <n v="0"/>
    <n v="0"/>
    <n v="0"/>
    <n v="0"/>
    <s v="False"/>
    <s v=""/>
    <n v="0"/>
    <n v="0"/>
    <n v="1"/>
    <n v="0"/>
    <n v="0"/>
    <n v="0"/>
    <n v="0"/>
    <n v="0"/>
    <n v="0"/>
    <n v="0"/>
    <n v="0"/>
    <n v="0"/>
    <n v="0"/>
    <n v="0"/>
    <n v="0"/>
    <n v="0"/>
    <n v="0"/>
    <n v="0"/>
    <n v="0"/>
    <n v="0"/>
    <n v="0"/>
    <n v="0"/>
    <n v="0"/>
    <n v="0"/>
    <s v=""/>
    <n v="0"/>
    <n v="0"/>
    <n v="0"/>
    <n v="0"/>
    <s v=""/>
    <s v=""/>
    <n v="0"/>
    <s v="SHN has only one CPSO recognized specialist in geriatrics."/>
    <s v="kluk@shn.ca"/>
    <s v="Kelvin Luk"/>
    <s v="2021-01-18 10:41"/>
    <m/>
  </r>
  <r>
    <s v="Asset01358"/>
    <x v="13"/>
    <s v=""/>
    <s v=""/>
    <s v="Waterloo Wellington Nurse Led Outreach Team (WW NLOT)"/>
    <s v="Hospital"/>
    <x v="36"/>
    <x v="0"/>
    <s v="100 Westmount Rd, Guelph, ON"/>
    <s v="ON"/>
    <s v="N1H 5H8"/>
    <s v=""/>
    <s v=""/>
    <s v="Wellington; Waterloo"/>
    <x v="4"/>
    <n v="0"/>
    <n v="0"/>
    <n v="0"/>
    <n v="4152"/>
    <n v="0"/>
    <n v="0"/>
    <n v="0"/>
    <n v="37.5"/>
    <s v="True"/>
    <s v=""/>
    <n v="0"/>
    <n v="0"/>
    <n v="0"/>
    <n v="0"/>
    <n v="0"/>
    <n v="0"/>
    <n v="1"/>
    <n v="3"/>
    <n v="0"/>
    <n v="0"/>
    <n v="0"/>
    <n v="0"/>
    <n v="0"/>
    <n v="0"/>
    <n v="0"/>
    <n v="0"/>
    <n v="0"/>
    <n v="0"/>
    <n v="0"/>
    <n v="0"/>
    <n v="0"/>
    <n v="0"/>
    <n v="0"/>
    <n v="0"/>
    <s v=""/>
    <n v="630"/>
    <n v="107"/>
    <n v="0"/>
    <n v="0"/>
    <s v=""/>
    <s v="referrals from LTC home staff/providers, Home &amp; Community Care, Acute Care"/>
    <n v="98"/>
    <s v="Currently WWLHIN LTC homes have the lowest potentially avoidable ED transfer rate in the province."/>
    <s v="carrie.heer@sjhcg.ca"/>
    <s v="Carrie Heer"/>
    <s v="2021-01-19 03:08"/>
    <m/>
  </r>
  <r>
    <s v="Asset01359"/>
    <x v="8"/>
    <s v=""/>
    <s v=""/>
    <s v="Independence at Home Community Outreach Team"/>
    <s v="Hospital"/>
    <x v="26"/>
    <x v="0"/>
    <s v="550 University Ave, Toronto, ON"/>
    <s v="ON"/>
    <s v="M5G 2A2"/>
    <s v=""/>
    <s v=""/>
    <s v="Toronto"/>
    <x v="1"/>
    <n v="0"/>
    <n v="302"/>
    <n v="0"/>
    <n v="0"/>
    <n v="0"/>
    <n v="90"/>
    <n v="127"/>
    <n v="40"/>
    <s v="True"/>
    <s v=""/>
    <n v="1"/>
    <n v="12"/>
    <n v="0.4"/>
    <n v="0.2"/>
    <n v="0"/>
    <n v="0"/>
    <n v="0"/>
    <n v="1"/>
    <n v="0"/>
    <n v="0"/>
    <n v="0.8"/>
    <n v="0"/>
    <n v="0"/>
    <n v="0"/>
    <n v="0"/>
    <n v="0"/>
    <n v="0"/>
    <n v="0"/>
    <n v="0"/>
    <n v="0"/>
    <n v="0"/>
    <n v="0"/>
    <n v="0"/>
    <n v="0.4"/>
    <s v="LHIN Coordinator"/>
    <n v="973"/>
    <n v="341"/>
    <n v="0"/>
    <n v="0"/>
    <s v=""/>
    <s v="Acute Care, Inpatient Rehab, Geriatricians, Family Physicians"/>
    <n v="100"/>
    <s v="Multi-disciplinary assessment, care plan development and coordination (team members may include RN, Pharmacy, SW, Geriatrician and Geriatric psychiatry based on patient’s needs).  Appropriate for medically and socially complex, community dwelling seniors who have experienced recent functional decline and have potential to regain function or may be struggling for other reasons to remain in the community (i.e., poor connections to community services). Ideal for more home-bound seniors. May include an in-home or virtual assessment based on patient’s needs."/>
    <s v="jennifer.mokry@uhn.ca"/>
    <s v="Jennifer Mokry"/>
    <s v="2021-01-19 03:39"/>
    <m/>
  </r>
  <r>
    <s v="Asset01352"/>
    <x v="2"/>
    <s v=""/>
    <s v=""/>
    <s v="Geriatric Outpatient Rehabilitation Services"/>
    <s v="Hospital"/>
    <x v="26"/>
    <x v="0"/>
    <s v="550 University Ave, Toronto, ON"/>
    <s v="ON"/>
    <s v="M5G 2A2"/>
    <s v=""/>
    <s v=""/>
    <s v="Toronto"/>
    <x v="1"/>
    <n v="5628"/>
    <n v="639"/>
    <n v="0"/>
    <n v="0"/>
    <n v="0"/>
    <n v="70"/>
    <n v="67"/>
    <n v="40"/>
    <s v="True"/>
    <s v=""/>
    <n v="72"/>
    <n v="43.7"/>
    <n v="0.1"/>
    <n v="0"/>
    <n v="0"/>
    <n v="0"/>
    <n v="0"/>
    <n v="0.8"/>
    <n v="0"/>
    <n v="0"/>
    <n v="0.6"/>
    <n v="0"/>
    <n v="0"/>
    <n v="2"/>
    <n v="1"/>
    <n v="0"/>
    <n v="1.5"/>
    <n v="0.4"/>
    <n v="0.4"/>
    <n v="0.5"/>
    <n v="0.6"/>
    <n v="0"/>
    <n v="0"/>
    <n v="0"/>
    <s v=""/>
    <n v="5196"/>
    <n v="447"/>
    <n v="0"/>
    <n v="0"/>
    <s v=""/>
    <s v="Geriatricians, Inpatient Rehab, Family Physicians"/>
    <n v="100"/>
    <s v="The Geriatric Outpatient Rehabilitation Service is an outpatient rehabilitation program that helps older adults with multiple health problems to be more active in the community. We conduct detailed health assessments, develop personalized treatment plans for you, offer health education and put you in touch with community services and programs. We also provide comprehensive discharge planning and support. As one of our patients, you'll have therapy structured around clear rehab goals. Therapy may include both 1:1 and group-based sessions. Our program lasts 7 – 10 weeks."/>
    <s v="jennifer.mokry@uhn.ca"/>
    <s v="Jennifer Mokry"/>
    <s v="2021-01-19 10:00"/>
    <m/>
  </r>
  <r>
    <s v="Asset01354"/>
    <x v="1"/>
    <s v=""/>
    <s v=""/>
    <s v="Geriatric Medicine Clinic"/>
    <s v="Hospital"/>
    <x v="26"/>
    <x v="0"/>
    <s v="550 University Ave, Toronto, ON"/>
    <s v="ON"/>
    <s v="M5G 2A2"/>
    <s v=""/>
    <s v=""/>
    <s v="Toronto"/>
    <x v="1"/>
    <n v="690"/>
    <n v="311"/>
    <n v="0"/>
    <n v="0"/>
    <n v="0"/>
    <n v="0"/>
    <n v="0"/>
    <n v="20.5"/>
    <s v="True"/>
    <s v=""/>
    <n v="5"/>
    <n v="57.4"/>
    <n v="0.5"/>
    <n v="0"/>
    <n v="0"/>
    <n v="0"/>
    <n v="0"/>
    <n v="0.2"/>
    <n v="0"/>
    <n v="0"/>
    <n v="0.4"/>
    <n v="0"/>
    <n v="0"/>
    <n v="0"/>
    <n v="0"/>
    <n v="0"/>
    <n v="0.1"/>
    <n v="0"/>
    <n v="0"/>
    <n v="0"/>
    <n v="0"/>
    <n v="0"/>
    <n v="0"/>
    <n v="0"/>
    <s v=""/>
    <n v="506"/>
    <n v="5"/>
    <n v="0"/>
    <n v="0"/>
    <s v=""/>
    <s v="Inpatient Rehab, Acute Care, Family Physicians, Geriatricians"/>
    <n v="100"/>
    <s v="The Geriatric Medicine Clinic looks after people who have complex conditions associated with aging. These could be memory loss, mobility problems and falls, bowel or bladder difficulties, poor nutrition or unexplained weight loss, as well as other challenges coping with multiple illnesses and medications. We provide special assessments for older adults, and when it's needed and appropriate, we put our patients in touch with community support services."/>
    <s v="jennifer.mokry@uhn.ca"/>
    <s v="Jennifer Mokry"/>
    <s v="2021-01-19 12:37"/>
    <m/>
  </r>
  <r>
    <s v="Asset01383"/>
    <x v="21"/>
    <s v=""/>
    <s v=""/>
    <s v="Ortho Geriatric Consult Service"/>
    <s v="Hospital"/>
    <x v="31"/>
    <x v="0"/>
    <s v="76 Stuart St., Kingston, Ontario"/>
    <s v="ON"/>
    <s v="K7L 2V7"/>
    <s v=""/>
    <s v=""/>
    <s v="Frontenac; Hastings; Lanark; Leeds &amp; Grenville; Lennox and Addington; Prince Edward"/>
    <x v="0"/>
    <n v="0"/>
    <n v="65"/>
    <n v="0"/>
    <n v="0"/>
    <n v="0"/>
    <n v="0"/>
    <n v="0"/>
    <n v="2"/>
    <s v="False"/>
    <s v=""/>
    <n v="0"/>
    <n v="0"/>
    <n v="0"/>
    <n v="0"/>
    <n v="0.05"/>
    <n v="0"/>
    <n v="0"/>
    <n v="0"/>
    <n v="0"/>
    <n v="0"/>
    <n v="0"/>
    <n v="0"/>
    <n v="0"/>
    <n v="0"/>
    <n v="0"/>
    <n v="0"/>
    <n v="0"/>
    <n v="0"/>
    <n v="0"/>
    <n v="0"/>
    <n v="0"/>
    <n v="0"/>
    <n v="0"/>
    <n v="0"/>
    <s v=""/>
    <n v="110"/>
    <n v="0"/>
    <n v="0"/>
    <n v="0"/>
    <s v=""/>
    <s v="NP"/>
    <n v="0"/>
    <s v="Primary contact Dr. Chris Frank frankc@providencecare.ca"/>
    <s v="websters@providencecare.ca"/>
    <s v="Sarah Webster"/>
    <s v="2021-01-20 03:08"/>
    <m/>
  </r>
  <r>
    <s v="Asset01375"/>
    <x v="18"/>
    <s v=""/>
    <s v=""/>
    <s v="Geriatric Inpatient Consultation Team"/>
    <s v="Hospital"/>
    <x v="37"/>
    <x v="0"/>
    <s v="865 Regent Street, Sudbury, ON"/>
    <s v="ON"/>
    <s v="P3Y 3Y9"/>
    <s v=""/>
    <s v=""/>
    <s v="Algoma; Parry Sound; Cochrane; Sudbury; Timiskaming; Greater Sudbury"/>
    <x v="3"/>
    <n v="0"/>
    <n v="0"/>
    <n v="0"/>
    <n v="0"/>
    <n v="0"/>
    <n v="0"/>
    <n v="0"/>
    <n v="0"/>
    <s v="True"/>
    <s v="Both"/>
    <n v="0"/>
    <n v="0"/>
    <n v="0.4"/>
    <n v="0"/>
    <n v="0.5"/>
    <n v="0"/>
    <n v="0"/>
    <n v="1"/>
    <n v="0"/>
    <n v="0"/>
    <n v="0"/>
    <n v="0"/>
    <n v="0"/>
    <n v="1"/>
    <n v="1"/>
    <n v="0"/>
    <n v="0.25"/>
    <n v="2"/>
    <n v="0"/>
    <n v="0"/>
    <n v="0"/>
    <n v="0"/>
    <n v="0"/>
    <n v="0"/>
    <s v=""/>
    <n v="9499"/>
    <n v="0"/>
    <n v="0"/>
    <n v="0"/>
    <s v=""/>
    <s v="Other inpatient units"/>
    <n v="98"/>
    <s v="See attached service description."/>
    <s v="sjibb@hsnsudbury.ca"/>
    <s v="Samantha Jibb"/>
    <s v="2021-01-20 11:22"/>
    <m/>
  </r>
  <r>
    <s v="Asset01391"/>
    <x v="1"/>
    <s v=""/>
    <s v=""/>
    <s v="Regional Outpatient Geriatric Medicine Service"/>
    <s v="Community"/>
    <x v="38"/>
    <x v="0"/>
    <s v="123 3rd Ave, Timmins, ON"/>
    <s v="ON"/>
    <s v="P4N 1C6"/>
    <s v=""/>
    <s v=""/>
    <s v="Cochrane"/>
    <x v="3"/>
    <n v="0"/>
    <n v="140"/>
    <n v="0"/>
    <n v="0"/>
    <n v="0"/>
    <n v="0"/>
    <n v="0"/>
    <n v="40"/>
    <s v="True"/>
    <s v=""/>
    <n v="51"/>
    <n v="39"/>
    <n v="0"/>
    <n v="0"/>
    <n v="0.2"/>
    <n v="0"/>
    <n v="0"/>
    <n v="0"/>
    <n v="0"/>
    <n v="0"/>
    <n v="1"/>
    <n v="0"/>
    <n v="0"/>
    <n v="0"/>
    <n v="1"/>
    <n v="0"/>
    <n v="0.5"/>
    <n v="0"/>
    <n v="0"/>
    <n v="0"/>
    <n v="0"/>
    <n v="0"/>
    <n v="0"/>
    <n v="0"/>
    <s v=""/>
    <n v="912"/>
    <n v="522"/>
    <n v="13"/>
    <n v="0"/>
    <s v=""/>
    <s v="Community, hospital, physicians/NPs"/>
    <n v="90"/>
    <s v="See attached service definitions."/>
    <s v="sjibb@hsnsudbury.ca"/>
    <s v="Samantha Jibb"/>
    <s v="2021-01-21 11:27"/>
    <m/>
  </r>
  <r>
    <s v="Asset01396"/>
    <x v="1"/>
    <s v=""/>
    <s v=""/>
    <s v="Regional Outpatient Geriatric Medicine Service"/>
    <s v="Community"/>
    <x v="39"/>
    <x v="0"/>
    <s v="960D Notre Dame Ave, Sudbury, ON"/>
    <s v="ON"/>
    <s v="P3A 2T4"/>
    <s v=""/>
    <s v=""/>
    <s v=""/>
    <x v="3"/>
    <n v="0"/>
    <n v="18"/>
    <n v="0"/>
    <n v="0"/>
    <n v="0"/>
    <n v="0"/>
    <n v="0"/>
    <n v="0"/>
    <s v="True"/>
    <s v=""/>
    <n v="0"/>
    <n v="0"/>
    <n v="0"/>
    <n v="0"/>
    <n v="0"/>
    <n v="0"/>
    <n v="0"/>
    <n v="1"/>
    <n v="0"/>
    <n v="0"/>
    <n v="0"/>
    <n v="0"/>
    <n v="0"/>
    <n v="0"/>
    <n v="0"/>
    <n v="0"/>
    <n v="0"/>
    <n v="0"/>
    <n v="0"/>
    <n v="0"/>
    <n v="0"/>
    <n v="0"/>
    <n v="0"/>
    <n v="0"/>
    <s v=""/>
    <n v="33"/>
    <n v="1"/>
    <n v="0"/>
    <n v="0"/>
    <s v=""/>
    <s v="community, hospital, physician/NP"/>
    <n v="90"/>
    <s v="See attached service descriptions."/>
    <s v="sjibb@hsnsudbury.ca"/>
    <s v="Samantha Jibb"/>
    <s v="2021-01-21 11:35"/>
    <m/>
  </r>
  <r>
    <s v="Asset01403"/>
    <x v="1"/>
    <s v=""/>
    <s v=""/>
    <s v="Regional Outpatient Geriatric Medicine Service"/>
    <s v="Community"/>
    <x v="40"/>
    <x v="0"/>
    <s v="960D Notre Dame Ave, Sudbury, ON"/>
    <s v="ON"/>
    <s v="P3A 2T4"/>
    <s v=""/>
    <s v=""/>
    <s v="Sudbury; Greater Sudbury"/>
    <x v="3"/>
    <n v="0"/>
    <n v="1234"/>
    <n v="0"/>
    <n v="0"/>
    <n v="0"/>
    <n v="0"/>
    <n v="0"/>
    <n v="40"/>
    <s v="True"/>
    <s v=""/>
    <n v="151"/>
    <n v="35"/>
    <n v="0.6"/>
    <n v="0"/>
    <n v="1.8"/>
    <n v="0"/>
    <n v="1"/>
    <n v="3"/>
    <n v="0"/>
    <n v="0"/>
    <n v="1"/>
    <n v="0"/>
    <n v="0"/>
    <n v="1"/>
    <n v="1"/>
    <n v="0"/>
    <n v="4"/>
    <n v="0"/>
    <n v="0"/>
    <n v="0"/>
    <n v="0"/>
    <n v="0"/>
    <n v="0"/>
    <n v="0"/>
    <s v=""/>
    <n v="3814"/>
    <n v="1595"/>
    <n v="27"/>
    <n v="0"/>
    <s v=""/>
    <s v="Community, hospital, physician/NP"/>
    <n v="90"/>
    <s v="See attached service description."/>
    <s v="sjibb@hsnsudbury.ca"/>
    <s v="Samantha Jibb"/>
    <s v="2021-01-21 11:51"/>
    <m/>
  </r>
  <r>
    <s v="Asset01406"/>
    <x v="1"/>
    <s v=""/>
    <s v=""/>
    <s v="Regional Outpatient Geriatric Medicine Service"/>
    <s v="Community"/>
    <x v="41"/>
    <x v="0"/>
    <s v="240 Shepherdson Road, New Liskeard, ON"/>
    <s v="ON"/>
    <s v="P0J 1P0"/>
    <s v=""/>
    <s v=""/>
    <s v="Timiskaming"/>
    <x v="3"/>
    <n v="0"/>
    <n v="58"/>
    <n v="0"/>
    <n v="0"/>
    <n v="0"/>
    <n v="0"/>
    <n v="0"/>
    <n v="40"/>
    <s v="True"/>
    <s v=""/>
    <n v="59"/>
    <n v="117"/>
    <n v="0"/>
    <n v="0"/>
    <n v="0.2"/>
    <n v="0"/>
    <n v="0"/>
    <n v="0"/>
    <n v="0"/>
    <n v="0"/>
    <n v="0"/>
    <n v="0"/>
    <n v="0"/>
    <n v="0"/>
    <n v="1"/>
    <n v="0"/>
    <n v="0"/>
    <n v="0"/>
    <n v="0"/>
    <n v="0"/>
    <n v="0"/>
    <n v="0"/>
    <n v="0"/>
    <n v="0"/>
    <s v=""/>
    <n v="205"/>
    <n v="130"/>
    <n v="8"/>
    <n v="0"/>
    <s v=""/>
    <s v="Community, hospital, physician/NP."/>
    <n v="90"/>
    <s v="See attached service description."/>
    <s v="sjibb@hsnsudbury.ca"/>
    <s v="Samantha Jibb"/>
    <s v="2021-01-21 11:58"/>
    <m/>
  </r>
  <r>
    <s v="Asset01418"/>
    <x v="8"/>
    <s v=""/>
    <s v=""/>
    <s v="Regional Outreach Geriatric Medicine Service"/>
    <s v="Community"/>
    <x v="42"/>
    <x v="0"/>
    <s v="960D Notre Dame Ave, Sudbury, ON"/>
    <s v="ON"/>
    <s v="P3A 2T4"/>
    <s v=""/>
    <s v=""/>
    <s v="Parry Sound"/>
    <x v="3"/>
    <n v="0"/>
    <n v="108"/>
    <n v="0"/>
    <n v="0"/>
    <n v="0"/>
    <n v="0"/>
    <n v="0"/>
    <n v="0"/>
    <s v="True"/>
    <s v=""/>
    <n v="23"/>
    <n v="47.5"/>
    <n v="0"/>
    <n v="0"/>
    <n v="7.0000000000000007E-2"/>
    <n v="0"/>
    <n v="0"/>
    <n v="0.12"/>
    <n v="0"/>
    <n v="0"/>
    <n v="0"/>
    <n v="0"/>
    <n v="0"/>
    <n v="0"/>
    <n v="0"/>
    <n v="0"/>
    <n v="0"/>
    <n v="0"/>
    <n v="0"/>
    <n v="0"/>
    <n v="0"/>
    <n v="0"/>
    <n v="0"/>
    <n v="0"/>
    <s v=""/>
    <n v="400"/>
    <n v="244"/>
    <n v="61"/>
    <n v="0"/>
    <s v=""/>
    <s v="community, hospital, physician/NP"/>
    <n v="90"/>
    <s v="See attached service descriptions."/>
    <s v="sjibb@hsnsudbury.ca"/>
    <s v="Samantha Jibb"/>
    <s v="2021-01-22 02:46"/>
    <m/>
  </r>
  <r>
    <s v="Asset01421"/>
    <x v="8"/>
    <s v=""/>
    <s v=""/>
    <s v="Regional Outreach Geriatric Medicine Service"/>
    <s v="Community"/>
    <x v="43"/>
    <x v="0"/>
    <s v="960D Notre Dame Ave, Sudbury, ON"/>
    <s v="ON"/>
    <s v="P3A 2T4"/>
    <s v=""/>
    <s v=""/>
    <s v="Nipissing District"/>
    <x v="3"/>
    <n v="0"/>
    <n v="42"/>
    <n v="0"/>
    <n v="0"/>
    <n v="0"/>
    <n v="0"/>
    <n v="0"/>
    <n v="0"/>
    <s v="True"/>
    <s v=""/>
    <n v="24"/>
    <n v="224"/>
    <n v="0.03"/>
    <n v="0"/>
    <n v="0"/>
    <n v="0"/>
    <n v="0"/>
    <n v="0.12"/>
    <n v="0"/>
    <n v="0"/>
    <n v="0"/>
    <n v="0"/>
    <n v="0"/>
    <n v="0"/>
    <n v="0"/>
    <n v="0"/>
    <n v="0"/>
    <n v="0"/>
    <n v="0"/>
    <n v="0"/>
    <n v="0"/>
    <n v="0"/>
    <n v="0"/>
    <n v="0"/>
    <s v=""/>
    <n v="86"/>
    <n v="24"/>
    <n v="1"/>
    <n v="0"/>
    <s v=""/>
    <s v="community, hospital, physician/NP"/>
    <n v="90"/>
    <s v="See attached service descriptions."/>
    <s v="sjibb@hsnsudbury.ca"/>
    <s v="Samantha Jibb"/>
    <s v="2021-01-22 02:47"/>
    <m/>
  </r>
  <r>
    <s v="Asset01424"/>
    <x v="8"/>
    <s v=""/>
    <s v=""/>
    <s v="Regional Outreach Geriatric Medicine Service"/>
    <s v="Community"/>
    <x v="44"/>
    <x v="0"/>
    <s v="960D Notre Dame Ave, Sudbury, ON"/>
    <s v="ON"/>
    <s v="P3A 2T4"/>
    <s v=""/>
    <s v=""/>
    <s v="Algoma"/>
    <x v="3"/>
    <n v="0"/>
    <n v="121"/>
    <n v="0"/>
    <n v="0"/>
    <n v="0"/>
    <n v="0"/>
    <n v="0"/>
    <n v="0"/>
    <s v="True"/>
    <s v=""/>
    <n v="46"/>
    <n v="208"/>
    <n v="0"/>
    <n v="0"/>
    <n v="7.0000000000000007E-2"/>
    <n v="0"/>
    <n v="0"/>
    <n v="0.12"/>
    <n v="0"/>
    <n v="0"/>
    <n v="0"/>
    <n v="0"/>
    <n v="0"/>
    <n v="0"/>
    <n v="0"/>
    <n v="0"/>
    <n v="0"/>
    <n v="0"/>
    <n v="0"/>
    <n v="0"/>
    <n v="0"/>
    <n v="0"/>
    <n v="0"/>
    <n v="0"/>
    <s v=""/>
    <n v="373"/>
    <n v="195"/>
    <n v="92"/>
    <n v="0"/>
    <s v=""/>
    <s v="community, hospital, physicain/NP"/>
    <n v="0"/>
    <s v="See attached service descriptions."/>
    <s v="sjibb@hsnsudbury.ca"/>
    <s v="Samantha Jibb"/>
    <s v="2021-01-22 02:48"/>
    <m/>
  </r>
  <r>
    <s v="Asset01415"/>
    <x v="1"/>
    <s v=""/>
    <s v=""/>
    <s v="Haldimand County - Grandview Lodge - Dr. Patterson"/>
    <s v="Long Term Care"/>
    <x v="45"/>
    <x v="0"/>
    <s v="657 Lock Street West. Dunnville Ontario N1A1V9"/>
    <s v="ON"/>
    <s v="N1A1V9"/>
    <s v=""/>
    <s v=""/>
    <s v="Haldimand; Norfolk"/>
    <x v="4"/>
    <n v="40"/>
    <n v="23"/>
    <n v="0"/>
    <n v="0"/>
    <n v="0"/>
    <n v="0"/>
    <n v="0"/>
    <n v="0"/>
    <s v="True"/>
    <s v=""/>
    <n v="0"/>
    <n v="60"/>
    <n v="0.02"/>
    <n v="0"/>
    <n v="0"/>
    <n v="0"/>
    <n v="0"/>
    <n v="0"/>
    <n v="0"/>
    <n v="0"/>
    <n v="0"/>
    <n v="0"/>
    <n v="0"/>
    <n v="0"/>
    <n v="0"/>
    <n v="0"/>
    <n v="0"/>
    <n v="0"/>
    <n v="0"/>
    <n v="0"/>
    <n v="0"/>
    <n v="0"/>
    <n v="0"/>
    <n v="0"/>
    <s v=""/>
    <n v="37"/>
    <n v="0"/>
    <n v="0"/>
    <n v="0"/>
    <s v=""/>
    <s v="Physicians at Grandview Lodge and local physicians in the community."/>
    <n v="0"/>
    <s v="In 2019, 6 clinics were held. 6X7.5 hours/ day = 45 hours throughout the year. 45/1950 = 0.02 FTE Geriatrician. Minimum wait time is three months, so wait time of 60 days entered..  Can be longer if the resident/client cannot be placed into the next clinic."/>
    <s v="siemonj@hhsc.ca"/>
    <s v="Jenny Siemon"/>
    <s v="2021-01-22 12:00"/>
    <m/>
  </r>
  <r>
    <s v="Asset01435"/>
    <x v="2"/>
    <s v=""/>
    <s v=""/>
    <s v="Seniors Day Rehab"/>
    <s v="Hospital"/>
    <x v="31"/>
    <x v="0"/>
    <s v="752 King St. W, Kingston, Ontario"/>
    <s v="ON"/>
    <s v="K7L 4X3"/>
    <s v=""/>
    <s v=""/>
    <s v="Frontenac; Hastings; Lanark; Leeds &amp; Grenville; Lennox and Addington; Prince Edward"/>
    <x v="0"/>
    <n v="0"/>
    <n v="502"/>
    <n v="0"/>
    <n v="0"/>
    <n v="0"/>
    <n v="0"/>
    <n v="0"/>
    <n v="40"/>
    <s v="True"/>
    <s v=""/>
    <n v="0"/>
    <n v="0"/>
    <n v="0.8"/>
    <n v="0"/>
    <n v="0"/>
    <n v="0"/>
    <n v="0"/>
    <n v="0"/>
    <n v="0"/>
    <n v="0"/>
    <n v="1"/>
    <n v="0"/>
    <n v="0"/>
    <n v="2"/>
    <n v="1"/>
    <n v="0"/>
    <n v="0"/>
    <n v="0.75"/>
    <n v="0.75"/>
    <n v="0"/>
    <n v="0.2"/>
    <n v="0"/>
    <n v="0"/>
    <n v="0"/>
    <s v="1.5 PTA/OTA (I split above between two roles)"/>
    <n v="5169"/>
    <n v="192"/>
    <n v="0"/>
    <n v="0"/>
    <s v=""/>
    <s v="Geriatric Medicine clinics or inpatients"/>
    <n v="0"/>
    <s v="N/A"/>
    <s v="websters@providencecare.ca"/>
    <s v="Sarah Webster"/>
    <s v="2021-01-25 01:09"/>
    <m/>
  </r>
  <r>
    <s v="Asset01432"/>
    <x v="3"/>
    <s v=""/>
    <s v=""/>
    <s v="Specialized Geriatrics Rehabilitation (Parkside 1)"/>
    <s v="Hospital"/>
    <x v="31"/>
    <x v="0"/>
    <s v="752 King St. W, Kingston, Ontario"/>
    <s v="ON"/>
    <s v="K7L 4X3"/>
    <s v=""/>
    <s v=""/>
    <s v="Frontenac; Hastings; Lanark; Leeds &amp; Grenville; Lennox and Addington; Prince Edward"/>
    <x v="0"/>
    <n v="0"/>
    <n v="216"/>
    <n v="0"/>
    <n v="30"/>
    <n v="97.6"/>
    <n v="30"/>
    <n v="49.4"/>
    <n v="0"/>
    <s v="False"/>
    <s v=""/>
    <n v="0"/>
    <n v="8.3000000000000007"/>
    <n v="0"/>
    <n v="0"/>
    <n v="0"/>
    <n v="0"/>
    <n v="0"/>
    <n v="10.7"/>
    <n v="13.4"/>
    <n v="0"/>
    <n v="1"/>
    <n v="0"/>
    <n v="0"/>
    <n v="2.7"/>
    <n v="2.1"/>
    <n v="0"/>
    <n v="0.5"/>
    <n v="1.5"/>
    <n v="1.5"/>
    <n v="0"/>
    <n v="0.6"/>
    <n v="0"/>
    <n v="0"/>
    <n v="7.09"/>
    <s v="OTHER INCLUDES:_x000a_•_x0009_Behavioural Therapist – 0.30_x000a_•_x0009_Professional Practice Leader Occupational Therapist 0.2_x000a_•_x0009_Student 0.24_x000a_•_x0009_Unit Aide- 3.35_x000a_•_x0009_Unit Clerk – 1.0_x000a_•_x0009_Physician 2.0_x000a__x000a_CONSULT:_x000a_•_x0009_Clinical Dietician_x000a_•_x0009_Pharmacist_x000a_•_x0009_Pharmacy Technician_x000a_•_x0009_Clinical Psychologist_x000a_•_x0009_Spiritual Health Practitioner_x000a__x000a_NOTES:_x000a_•_x0009_Occupational Therapy/Physical Therapy Assistant is 3.0 FTE – I have divided above to 1.5 FTE in each category)_x000a_•_x0009_RN includes 1.0 Registered Nurse in Charge + 9.70 RN"/>
    <n v="0"/>
    <n v="0"/>
    <n v="0"/>
    <n v="0"/>
    <s v=""/>
    <s v="Acute Care, Sub Acute Care, Community and Clinic Referrals"/>
    <n v="98"/>
    <s v="Primary contact is Janine Mels-Dyer melsdyej@providencecare.caDue to family visiting limitations staff have needed to assume tasks the family would normally do like patient laundry Initiation of virtual visits with family"/>
    <s v="websters@providencecare.ca"/>
    <s v="Sarah Webster"/>
    <s v="2021-01-25 09:58"/>
    <m/>
  </r>
  <r>
    <s v="Asset01442"/>
    <x v="0"/>
    <s v=""/>
    <s v=""/>
    <s v="Geriatric Psychiatry Community Service"/>
    <s v="Hospital"/>
    <x v="46"/>
    <x v="0"/>
    <s v="3560 Bathurst Street"/>
    <s v="ON"/>
    <s v="M6A 2E1"/>
    <s v=""/>
    <s v=""/>
    <s v=""/>
    <x v="1"/>
    <n v="0"/>
    <n v="662"/>
    <n v="0"/>
    <n v="0"/>
    <n v="0"/>
    <n v="0"/>
    <n v="0"/>
    <n v="35"/>
    <s v="True"/>
    <s v=""/>
    <n v="0"/>
    <n v="0"/>
    <n v="0"/>
    <n v="1"/>
    <n v="0"/>
    <n v="0"/>
    <n v="0"/>
    <n v="1.5"/>
    <n v="0"/>
    <n v="0"/>
    <n v="1.5"/>
    <n v="0"/>
    <n v="0"/>
    <n v="0"/>
    <n v="1.5"/>
    <n v="0"/>
    <n v="1"/>
    <n v="0"/>
    <n v="0"/>
    <n v="0"/>
    <n v="0"/>
    <n v="0"/>
    <n v="0"/>
    <n v="0"/>
    <s v=""/>
    <n v="1075"/>
    <n v="494"/>
    <n v="24"/>
    <n v="0"/>
    <s v=""/>
    <s v=""/>
    <n v="100"/>
    <s v="The GPCS is a community outreach program that provides mental health related service to individuals who are not able to access treatment at our onsite Ambulatory Mental Health Clinic and/or those who require case management. Our interprofessional services include:assessment and diagnosistreatment including medication management and non-pharmacological approachescase management including:advocating for the best possible services on behalf of clients and familiesmonitoring and ongoing support of clientsreferrals and coordinating access to other Baycrest services and/or community programshelping clients navigate the healthcare systemeducation for clients, families and professional caregivers about mental health issuesdementia care including responsive behaviourscaregiver support and counsellingongoing follow-up as neededEligibility Criteria:Aged 65 years or olderPsychiatric or suspected psychiatric illnessUnable to attend appointments onsite or requires case managementWithin catchment area (Steeles Avenue to St. Clair Avenue and Avenue Road to Dufferin Street)"/>
    <s v="nlin@baycrest.org"/>
    <s v="Nancy Lin"/>
    <s v="2021-01-26 01:47"/>
    <m/>
  </r>
  <r>
    <s v="Asset01447"/>
    <x v="1"/>
    <s v=""/>
    <s v=""/>
    <s v="Geriatric Assessment Clinic (GAC)"/>
    <s v="Hospital"/>
    <x v="46"/>
    <x v="0"/>
    <s v="3560 Bathurst St, Toronto, ON"/>
    <s v="ON"/>
    <s v="M6A 2E1"/>
    <s v=""/>
    <s v=""/>
    <s v=""/>
    <x v="1"/>
    <n v="0"/>
    <n v="0"/>
    <n v="0"/>
    <n v="0"/>
    <n v="0"/>
    <n v="0"/>
    <n v="0"/>
    <n v="0"/>
    <s v="True"/>
    <s v=""/>
    <n v="0"/>
    <n v="180"/>
    <n v="2.7"/>
    <n v="0"/>
    <n v="0"/>
    <n v="0"/>
    <n v="0"/>
    <n v="0"/>
    <n v="0"/>
    <n v="0"/>
    <n v="0"/>
    <n v="0"/>
    <n v="0"/>
    <n v="0"/>
    <n v="0"/>
    <n v="0"/>
    <n v="0"/>
    <n v="0"/>
    <n v="0"/>
    <n v="0"/>
    <n v="0"/>
    <n v="0"/>
    <n v="0"/>
    <n v="0"/>
    <s v=""/>
    <n v="751"/>
    <n v="0"/>
    <n v="0"/>
    <n v="0"/>
    <s v=""/>
    <s v=""/>
    <n v="99"/>
    <s v="The Baycrest Geriatric Assessment Clinic sees clients from the community with a wide range of concerns and issues.In addition to comprehensive geriatric assessments, we provide referrals to Baycrest programs and support services as needed. Our clinic is staffed by certified geriatricians and other healthcare professionals.Referrals can be initiated by family, friends or health professionals but a medical referral form must be completed and submitted by the family physician who will provide ongoing care to the patient."/>
    <s v="ltachjian@baycrest.org"/>
    <s v="Lora Tachjian"/>
    <s v="2021-01-26 01:58"/>
    <m/>
  </r>
  <r>
    <s v="Asset01449"/>
    <x v="2"/>
    <s v=""/>
    <s v=""/>
    <s v="Saul and Rae Saltzman Day Treatment Centre"/>
    <s v="Hospital"/>
    <x v="46"/>
    <x v="0"/>
    <s v="3560 Bathurst Street, Toronto, ON"/>
    <s v="ON"/>
    <s v="M6A 2E1"/>
    <s v=""/>
    <s v=""/>
    <s v=""/>
    <x v="1"/>
    <n v="0"/>
    <n v="220"/>
    <n v="0"/>
    <n v="0"/>
    <n v="0"/>
    <n v="0"/>
    <n v="0"/>
    <n v="0"/>
    <s v="False"/>
    <s v=""/>
    <n v="0"/>
    <n v="0"/>
    <n v="0.2"/>
    <n v="0"/>
    <n v="0"/>
    <n v="0"/>
    <n v="0"/>
    <n v="1.4"/>
    <n v="0"/>
    <n v="0"/>
    <n v="0.8"/>
    <n v="0"/>
    <n v="0"/>
    <n v="0.8"/>
    <n v="0.8"/>
    <n v="0.1"/>
    <n v="0.6"/>
    <n v="0.6"/>
    <n v="0.2"/>
    <n v="0"/>
    <n v="0"/>
    <n v="0"/>
    <n v="0"/>
    <n v="0"/>
    <s v=""/>
    <n v="235"/>
    <n v="15"/>
    <n v="0"/>
    <n v="0"/>
    <s v=""/>
    <s v=""/>
    <n v="100"/>
    <s v="Our specialized geriatric outreach team provides comprehensive geriatric assessment and treatment plans to individuals who are homebound.  We focus on using existing neighbourhood resources that can improve the patient's quality of care at home and support both family and professional caregivers.ICCT brings together existing primary, community, specialty, and acute care resources into one team to care for the most complex clients in their home.Our Interprofessional Services Include: Geriatricians Physicians with a focus on care of the elderly Nurse practitioner Registered nurses Occupational therapist Physiotherapist Social worker TC-LHIN Home and Community Care intensive care co-ordinator Three streams are available for our clients:Consultation: ICCT will conduct a comprehensive assessment for medically complex patients and provide recommendations to the referring providerShared Care: ICCT will share the primary care with a medically complex patients' family physicianPrimary Care: ICCT will assume primary care for homebound people who do not have a family doctorEligibility Criteria:Aged 65 years and olderMedically complexHomebound with major home safety concernsWithin catchment area (Keele Street to Yonge Street and Steeles Avenue to St. Clair Avenue)"/>
    <s v="nlin@baycrest.org"/>
    <s v="Nancy Lin"/>
    <s v="2021-01-26 02:09"/>
    <m/>
  </r>
  <r>
    <s v="Asset01451"/>
    <x v="8"/>
    <s v=""/>
    <s v=""/>
    <s v="Integrated Community Care Team"/>
    <s v="Hospital"/>
    <x v="46"/>
    <x v="0"/>
    <s v="3560 Bathurst Street, Toronto, ON"/>
    <s v="ON"/>
    <s v="M6A 2E1"/>
    <s v=""/>
    <s v=""/>
    <s v=""/>
    <x v="1"/>
    <n v="0"/>
    <n v="257"/>
    <n v="0"/>
    <n v="0"/>
    <n v="0"/>
    <n v="0"/>
    <n v="0"/>
    <n v="35"/>
    <s v="True"/>
    <s v=""/>
    <n v="0"/>
    <n v="0"/>
    <n v="0"/>
    <n v="0"/>
    <n v="1"/>
    <n v="0"/>
    <n v="1"/>
    <n v="1.4"/>
    <n v="0"/>
    <n v="0"/>
    <n v="0.5"/>
    <n v="0"/>
    <n v="0"/>
    <n v="0"/>
    <n v="0.5"/>
    <n v="0"/>
    <n v="0"/>
    <n v="0"/>
    <n v="0"/>
    <n v="0"/>
    <n v="0"/>
    <n v="0"/>
    <n v="0"/>
    <n v="0"/>
    <s v=""/>
    <n v="332"/>
    <n v="77"/>
    <n v="24"/>
    <n v="0"/>
    <s v=""/>
    <s v=""/>
    <n v="100"/>
    <s v="Our specialized geriatric outreach team provides comprehensive geriatric assessment and treatment plans to individuals who are homebound.  We focus on using existing neighbourhood resources that can improve the patient's quality of care at home and support both family and professional caregivers.ICCT brings together existing primary, community, specialty, and acute care resources into one team to care for the most complex clients in their home.Our Interprofessional Services Include: Geriatricians Physicians with a focus on care of the elderly Nurse practitioner Registered nurses Occupational therapist Physiotherapist Social worker TC-LHIN Home and Community Care intensive care co-ordinator Three streams are available for our clients:Consultation: ICCT will conduct a comprehensive assessment for medically complex patients and provide recommendations to the referring providerShared Care: ICCT will share the primary care with a medically complex patients' family physicianPrimary Care: ICCT will assume primary care for homebound people who do not have a family doctorEligibility Criteria:Aged 65 years and olderMedically complexHomebound with major home safety concernsWithin catchment area (Keele Street to Yonge Street and Steeles Avenue to St. Clair Avenue)"/>
    <s v="nlin@baycrest.org"/>
    <s v="Nancy Lin"/>
    <s v="2021-01-26 03:22"/>
    <m/>
  </r>
  <r>
    <s v="Asset01453"/>
    <x v="0"/>
    <s v=""/>
    <s v=""/>
    <s v="Integrated Psychogeriatric Outreach Program (IPOP)"/>
    <s v="Community"/>
    <x v="47"/>
    <x v="0"/>
    <s v="126 Wellington Street West, Suite 216"/>
    <s v="ON"/>
    <s v="L4G 2N9"/>
    <s v=""/>
    <s v=""/>
    <s v="Simcoe; Toronto"/>
    <x v="2"/>
    <n v="1472"/>
    <n v="375"/>
    <n v="375"/>
    <n v="0"/>
    <n v="0"/>
    <n v="0"/>
    <n v="0"/>
    <n v="40"/>
    <s v="True"/>
    <s v=""/>
    <n v="32"/>
    <n v="21"/>
    <n v="0"/>
    <n v="0.03"/>
    <n v="0"/>
    <n v="0"/>
    <n v="1"/>
    <n v="-1"/>
    <n v="0"/>
    <n v="0"/>
    <n v="1"/>
    <n v="0"/>
    <n v="0"/>
    <n v="0"/>
    <n v="1"/>
    <n v="0"/>
    <n v="0"/>
    <n v="0"/>
    <n v="0"/>
    <n v="0"/>
    <n v="0"/>
    <n v="0"/>
    <n v="0"/>
    <n v="0"/>
    <s v=""/>
    <n v="5053"/>
    <n v="3904"/>
    <n v="141"/>
    <n v="0"/>
    <s v=""/>
    <s v="Self referrals, Primary Care Physicians, Home and Community Care, Family Health Teams, GEM Nurses, BSO, Geriatric Outreach Teams, Mackenzie Health Mental Health Outpatient Clinic, Family, Alzheimer's Society, Canadian Mental Health Association - York Region and South Simcoe"/>
    <n v="92"/>
    <s v="LOFT became the new service provider for Integrated Psychogeriatric Outreach Program in April 2019 and therefore date is being submitted for the fiscal year 2019/20 as our first submission.  We provided services to those 55 years of age and older in respect to older adults.IPOP serves York Region and South Simcoe areas within the GTA."/>
    <s v="ssaulnier@loftcs.org"/>
    <s v="Suzanne Saulnier"/>
    <s v="2021-01-27 02:39"/>
    <m/>
  </r>
  <r>
    <s v="Asset01469"/>
    <x v="13"/>
    <s v=""/>
    <s v=""/>
    <s v="Nursing Led Outreach Team (NLOT)"/>
    <s v="Hospital"/>
    <x v="48"/>
    <x v="0"/>
    <s v="399 Bathurst Street, Toronto, Ontario"/>
    <s v="ON"/>
    <s v="M5T 2S8"/>
    <s v=""/>
    <s v=""/>
    <s v=""/>
    <x v="1"/>
    <n v="0"/>
    <n v="1937"/>
    <n v="0"/>
    <n v="0"/>
    <n v="0"/>
    <n v="0"/>
    <n v="0"/>
    <n v="84"/>
    <s v="True"/>
    <s v="Both"/>
    <n v="0"/>
    <n v="0"/>
    <n v="0"/>
    <n v="0"/>
    <n v="0"/>
    <n v="0"/>
    <n v="0"/>
    <n v="4"/>
    <n v="0"/>
    <n v="0"/>
    <n v="0"/>
    <n v="0"/>
    <n v="0"/>
    <n v="0"/>
    <n v="0"/>
    <n v="0"/>
    <n v="0"/>
    <n v="0"/>
    <n v="0"/>
    <n v="0"/>
    <n v="0"/>
    <n v="0"/>
    <n v="0"/>
    <n v="0"/>
    <s v=""/>
    <n v="0"/>
    <n v="0"/>
    <n v="0"/>
    <n v="0"/>
    <s v=""/>
    <s v=""/>
    <n v="100"/>
    <s v="This team of nurses take their expertise in acute care nursing into the long-term care home (LTCH) setting within the Toronto Central LHIN. NLOT contributes to nursing capacity building and emergency transfer avoidance. NLOT works in collaboration with the LTCH physician and nurse in order to coordinate patient care. This team supports LTCH staff for clinical assessments, prescribed interventions and palliative care. LTCH staff are encouraged to contact NLOT if a transfer to acute care is being considered. The NLOT model of care has three components: Prevention, Transport avoidance, Improved hospital to LTCH transition NLOT Objectives: Reduce transfers from LTCH to Emergency Departments for conditions that can be treated in the community Build capacity and confidence of LTCH staff through support, education and mentorship, in order to recognize and manage acute changes Facilitate repatriation of hospitalized LTCH residents"/>
    <s v="jackielyn.guanzon@uhn.ca"/>
    <s v="Jackielyn"/>
    <s v="2021-01-28 04:11"/>
    <m/>
  </r>
  <r>
    <s v="Asset01472"/>
    <x v="17"/>
    <s v=""/>
    <s v=""/>
    <s v="Regional Geriatric Program"/>
    <s v="Hospital"/>
    <x v="48"/>
    <x v="0"/>
    <s v="399 Bathurst Street, Toronto, Ontario"/>
    <s v="ON"/>
    <s v="M5T 2S8"/>
    <s v=""/>
    <s v=""/>
    <s v=""/>
    <x v="1"/>
    <n v="0"/>
    <n v="1114"/>
    <n v="0"/>
    <n v="0"/>
    <n v="0"/>
    <n v="0"/>
    <n v="0"/>
    <n v="70"/>
    <s v="True"/>
    <s v=""/>
    <n v="0"/>
    <n v="0"/>
    <n v="0"/>
    <n v="0"/>
    <n v="0"/>
    <n v="0"/>
    <n v="0"/>
    <n v="2"/>
    <n v="0"/>
    <n v="0"/>
    <n v="0"/>
    <n v="0"/>
    <n v="0"/>
    <n v="0"/>
    <n v="0"/>
    <n v="0"/>
    <n v="0"/>
    <n v="0"/>
    <n v="0"/>
    <n v="0"/>
    <n v="0"/>
    <n v="0"/>
    <n v="0"/>
    <n v="0"/>
    <s v=""/>
    <n v="1182"/>
    <n v="344"/>
    <n v="0"/>
    <n v="0"/>
    <s v=""/>
    <s v=""/>
    <n v="0"/>
    <s v="GEM is focused on specialized frailty focused nursing services in Emergency Departments. The Geriatric Emergency Management nursing network represents a service providing specialized frailty focused nursing services in many of the province’s emergency departments. It comprises 123 nurses in 56 emergency departments across Ontario lending their expertise to achieve better health outcomes to frail seniors or those at risk of frailty.Seniors represent as many as 30% of the patients seen in Emergency Departments, more than any other age group. Illness complexity, hospital admission rates, lengths of stay and risk of functional decline are also highest for seniors. Indeed, emergency department visits are often sentinel events for seniors, threatening loss of independence, health and wellbeing. By providing specialized frailty friendly services in Emergency Departments, decline and loss of independence can often be prevented or postponed and repeat ED visits can be minimized.Emergency departments are developing specialized services to meet unique population needs such trauma, mental health, sexual assault and domestic violence. The needs of frail seniors are similarly unique and the presence of a specialized GEM nurse can help EDs manage frail seniors more effectively. GEM nurses bring with them knowledge of aging, understanding of the common geriatric syndromes and atypical presentation patterns, as well as intervention and prevention strategies that will help seniors maintain their level of independence and wellbeing. As a specialized role, GEM nurses focus on clinical consultation with patients and ED staff, education of patients/families and ED staff and in capacity building initiatives within their community and through provincial liaison."/>
    <s v="jackielyn.guanzon@uhn.ca"/>
    <s v="Jackielyn"/>
    <s v="2021-01-28 04:19"/>
    <m/>
  </r>
  <r>
    <s v="Asset01508"/>
    <x v="21"/>
    <s v=""/>
    <s v=""/>
    <s v="Internal Geriatrician Consults"/>
    <s v="Hospital"/>
    <x v="49"/>
    <x v="0"/>
    <s v="82 Buttonwood Ave, Toronto, Ontario"/>
    <s v="ON"/>
    <s v="M6M2J5"/>
    <s v=""/>
    <s v=""/>
    <s v="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Brantford; Chatham-Kent; Greater Sudbury; Haldimand; Hamilton; Kawartha Lakes; Norfolk; Ottawa; Prince Edward; Toronto; Niagara Regional Municipality; Waterloo"/>
    <x v="1"/>
    <n v="0"/>
    <n v="106"/>
    <n v="100"/>
    <n v="0"/>
    <n v="0"/>
    <n v="0"/>
    <n v="0"/>
    <n v="12"/>
    <s v="True"/>
    <s v=""/>
    <n v="5"/>
    <n v="3.5"/>
    <n v="0.3"/>
    <n v="0"/>
    <n v="0"/>
    <n v="0"/>
    <n v="0"/>
    <n v="0"/>
    <n v="0"/>
    <n v="0"/>
    <n v="0"/>
    <n v="0"/>
    <n v="0"/>
    <n v="0"/>
    <n v="0"/>
    <n v="0"/>
    <n v="0"/>
    <n v="0"/>
    <n v="0"/>
    <n v="0"/>
    <n v="0"/>
    <n v="0"/>
    <n v="0"/>
    <n v="0"/>
    <s v=""/>
    <n v="265"/>
    <n v="0"/>
    <n v="0"/>
    <n v="0"/>
    <s v=""/>
    <s v="Internal"/>
    <n v="99"/>
    <s v="No Story"/>
    <s v="letizia.dell'erario@westpark.org"/>
    <s v="Letizia Dell'Erario"/>
    <s v="2021-01-29 01:14"/>
    <m/>
  </r>
  <r>
    <s v="Asset01510"/>
    <x v="0"/>
    <s v=""/>
    <s v=""/>
    <s v="Seniors' Mental Health Program - Consultation Service"/>
    <s v="Community"/>
    <x v="50"/>
    <x v="0"/>
    <s v="330 Second Avenue, Suite 201, Timmins, ON"/>
    <s v="ON"/>
    <s v="P4P 1C2"/>
    <s v=""/>
    <s v=""/>
    <s v="Cochrane"/>
    <x v="3"/>
    <n v="1184"/>
    <n v="59"/>
    <n v="0"/>
    <n v="0"/>
    <n v="0"/>
    <n v="0"/>
    <n v="0"/>
    <n v="35"/>
    <s v="True"/>
    <s v=""/>
    <n v="5"/>
    <n v="31.2"/>
    <n v="0"/>
    <n v="0.15"/>
    <n v="0"/>
    <n v="0"/>
    <n v="0"/>
    <n v="2"/>
    <n v="0"/>
    <n v="0"/>
    <n v="0"/>
    <n v="0"/>
    <n v="0"/>
    <n v="0"/>
    <n v="0"/>
    <n v="0"/>
    <n v="0.6"/>
    <n v="0"/>
    <n v="0"/>
    <n v="0"/>
    <n v="0"/>
    <n v="0"/>
    <n v="0"/>
    <n v="0"/>
    <s v=""/>
    <n v="872"/>
    <n v="465"/>
    <n v="0"/>
    <n v="0"/>
    <s v=""/>
    <s v="Physician, Psychiatrist, NP from hospital, community, LTCH, agencies, etc."/>
    <n v="97"/>
    <s v="Consultative partnership with North Bay Regional Health Centre (NBRHC), Northern Ontario Francophone Psychiatric Program (NOFPP) and Canadian Mental Health Association –Cochrane Timiskaming Branch (CMHA–CT). The Registered Nurses are supervised by a Program Manager (PM) in the Timmins office. The PM works collaboratively with the Program Coordinator at NBRHC. The program provides community-based psychiatric consultation services to older adults in the Timmins area. Following an in-depth assessment, a consultation report with recommendations from the Geriatric Psychiatrists, as well as a follow-up plan is forwarded to the Family Physician (FP)/Nurse Practitioner(NP).  Care will continue to be coordinated by the FP/NP to maintain a high quality of life in the least restrictive environment. Clinics are held at the Timmins and District Hospital 3 days/month. Collaborative community partnerships are key to providing quality care to mutual clients. This relationship has also provided seamless transitions to the hospital and Long-Term Care Homes. This program collaborates internally when possible with the North East Behavioural Supports program with CMHA-CT in collaboration with NBRHC. Increased administrative support and access to a Social Worker within the program would be a benefit to increasing capacity for the current client waitlist."/>
    <s v="tclarke@cmhact.ca"/>
    <s v="Tracy Clarke"/>
    <s v="2021-01-29 01:48"/>
    <m/>
  </r>
  <r>
    <s v="Asset01515"/>
    <x v="0"/>
    <s v=""/>
    <s v=""/>
    <s v="Seniors Mental Health Outreach Team"/>
    <s v="Hospital"/>
    <x v="31"/>
    <x v="0"/>
    <s v="752 King St. W, Kingston, Ontario"/>
    <s v="ON"/>
    <s v="K7L 4X3"/>
    <s v="640 Cat Woods Dr. Kingston, Ontario; 111 Industrial Blvd Napanee, Ontario; 470 Dundas St East Belleville, Ontario"/>
    <s v="K7P 2Y5; K7R 3Z1; K8N 1G1"/>
    <s v="Frontenac; Hastings; Lennox and Addington; Prince Edward"/>
    <x v="0"/>
    <n v="0"/>
    <n v="1850"/>
    <n v="2300"/>
    <n v="0"/>
    <n v="0"/>
    <n v="0"/>
    <n v="0"/>
    <n v="40"/>
    <s v="True"/>
    <s v=""/>
    <n v="49"/>
    <n v="14"/>
    <n v="0"/>
    <n v="3.34"/>
    <n v="0"/>
    <n v="0"/>
    <n v="0"/>
    <n v="18"/>
    <n v="0"/>
    <n v="0"/>
    <n v="0.5"/>
    <n v="0"/>
    <n v="0"/>
    <n v="0"/>
    <n v="1"/>
    <n v="0"/>
    <n v="0"/>
    <n v="0"/>
    <n v="0"/>
    <n v="0"/>
    <n v="0"/>
    <n v="0"/>
    <n v="0"/>
    <n v="0"/>
    <s v="For Urban Kingston - 5.0 FTE RNs + 1.0 FTE RN Central Access_x000a_For Rural Frontenac, Lennox &amp; Addington - 4.0 FTE RNs_x000a_For Hastings Prince Edward - 7.0 FTE RNs + 1.0 FTE Central _x000a__x000a_Other FTEs are shared resources"/>
    <n v="5238"/>
    <n v="3305"/>
    <n v="0"/>
    <n v="0"/>
    <s v=""/>
    <s v=""/>
    <n v="0"/>
    <s v="Telephone visits (3305) represent telephone and video combined2300 family/caregiver is an estimatePrimary contact is Kathy Baker bakerk@providencecare.ca"/>
    <s v="websters@providencecare.ca"/>
    <s v="Sarah Webster"/>
    <s v="2021-01-29 02:48"/>
    <m/>
  </r>
  <r>
    <s v="Asset01518"/>
    <x v="10"/>
    <s v=""/>
    <s v=""/>
    <s v="Seniors Mental Health Ambulatory Clinic"/>
    <s v="Hospital"/>
    <x v="31"/>
    <x v="0"/>
    <s v="752 King St. W, Kingston, Ontario"/>
    <s v="ON"/>
    <s v="K7L 4X3"/>
    <s v=""/>
    <s v=""/>
    <s v="Frontenac; Lennox and Addington"/>
    <x v="0"/>
    <n v="0"/>
    <n v="281"/>
    <n v="351"/>
    <n v="0"/>
    <n v="0"/>
    <n v="0"/>
    <n v="0"/>
    <n v="40"/>
    <s v="True"/>
    <s v=""/>
    <n v="8"/>
    <n v="13"/>
    <n v="0"/>
    <n v="1"/>
    <n v="0"/>
    <n v="0"/>
    <n v="0"/>
    <n v="1"/>
    <n v="0"/>
    <n v="0"/>
    <n v="0"/>
    <n v="0"/>
    <n v="0"/>
    <n v="0"/>
    <n v="1"/>
    <n v="0"/>
    <n v="0"/>
    <n v="0"/>
    <n v="0"/>
    <n v="0"/>
    <n v="0"/>
    <n v="0"/>
    <n v="0"/>
    <n v="0"/>
    <s v=""/>
    <n v="793"/>
    <n v="264"/>
    <n v="0"/>
    <n v="0"/>
    <s v=""/>
    <s v="Primary Care_x000a_Acute care_x000a_LTC"/>
    <n v="0"/>
    <s v="telephone visits is telephone and video combined (do not track separately)Caregivers seen is an estimatePrimary contact is Kathy Baker bakerk@providencecare.ca"/>
    <s v="websters@providencecare.ca"/>
    <s v="Sarah Webster"/>
    <s v="2021-01-29 02:50"/>
    <m/>
  </r>
  <r>
    <s v="Asset01522"/>
    <x v="15"/>
    <s v=""/>
    <s v=""/>
    <s v="Seniors Mental Health Parkside 2"/>
    <s v="Hospital"/>
    <x v="31"/>
    <x v="0"/>
    <s v="752 King St. W, Kingston, Ontario"/>
    <s v="ON"/>
    <s v="K7L 4X3"/>
    <s v=""/>
    <s v=""/>
    <s v="Frontenac; Hastings; Lanark; Leeds &amp; Grenville; Lennox and Addington; Prince Edward"/>
    <x v="0"/>
    <n v="0"/>
    <n v="50"/>
    <n v="0"/>
    <n v="30"/>
    <n v="98.4"/>
    <n v="0"/>
    <n v="383.5"/>
    <n v="0"/>
    <s v="False"/>
    <s v=""/>
    <n v="0"/>
    <n v="27.3"/>
    <n v="0"/>
    <n v="1"/>
    <n v="0"/>
    <n v="0"/>
    <n v="0"/>
    <n v="11.02"/>
    <n v="15.63"/>
    <n v="0"/>
    <n v="0.6"/>
    <n v="0"/>
    <n v="0"/>
    <n v="0.4"/>
    <n v="1"/>
    <n v="0"/>
    <n v="0.5"/>
    <n v="0.5"/>
    <n v="0.5"/>
    <n v="1"/>
    <n v="0.2"/>
    <n v="0"/>
    <n v="0"/>
    <n v="8.48"/>
    <s v="INCLUDED IN OTHER:_x000a_- Behavioural Therapist - 1.0_x000a_- Spiritual Health Practitioner – 0.50_x000a_- Unit Aide – 2.98_x000a_- Unit Clerk - 1.0_x000a_- Physician – 2.0_x000a_CONSULTS:_x000a_- Clinical Dietitian_x000a_- Pharmacist_x000a_- Clinical Psychologist_x000a_NOTES: _x000a_- Occupational Therapy/Physical Therapy Assistant - 1.0 (I split .5 between each above)_x000a_- RN includes 1.0 FTE of Registered Nurse in Charge and 10.02 of RN_x000a_- Administration is Manager - 0.50"/>
    <n v="0"/>
    <n v="0"/>
    <n v="0"/>
    <n v="0"/>
    <s v=""/>
    <s v="Acute, Sub Acute, Community to include LTC"/>
    <n v="90"/>
    <s v="Primary contact: Janine Mels-Dyer melsdyej@providencecare.caInpatient unit is 24/7.  Allied compliment is M-F business hoursDue to family visiting limitations staff have needed to assume tasks the family would normally do like patient laundry Initiation of virtual visits with family"/>
    <s v="websters@providencecare.ca"/>
    <s v="Sarah Webster"/>
    <s v="2021-01-29 02:53"/>
    <m/>
  </r>
  <r>
    <s v="Asset01528"/>
    <x v="8"/>
    <s v=""/>
    <s v=""/>
    <s v="Geriatric Outreach Team"/>
    <s v="Hospital"/>
    <x v="51"/>
    <x v="0"/>
    <s v="3276 St. Clair Ave. E. Toronto, ON"/>
    <s v="ON"/>
    <s v="M1L 1W1"/>
    <s v=""/>
    <s v=""/>
    <s v="Toronto"/>
    <x v="1"/>
    <n v="0"/>
    <n v="403"/>
    <n v="0"/>
    <n v="0"/>
    <n v="0"/>
    <n v="0"/>
    <n v="0"/>
    <n v="40"/>
    <s v="True"/>
    <s v=""/>
    <n v="0"/>
    <n v="30.5"/>
    <n v="0"/>
    <n v="0.4"/>
    <n v="0.2"/>
    <n v="0"/>
    <n v="0"/>
    <n v="0"/>
    <n v="0"/>
    <n v="0"/>
    <n v="0.6"/>
    <n v="0.2"/>
    <n v="0"/>
    <n v="0"/>
    <n v="2"/>
    <n v="0"/>
    <n v="0.3"/>
    <n v="0"/>
    <n v="0"/>
    <n v="0"/>
    <n v="0"/>
    <n v="0"/>
    <n v="0"/>
    <n v="0"/>
    <s v=""/>
    <n v="813"/>
    <n v="0"/>
    <n v="0"/>
    <n v="0"/>
    <s v=""/>
    <s v="inpatients, community GP, specialists, geriatricians, geriatric psychiatrists"/>
    <n v="100"/>
    <s v="Community Outreach The Community Outreach service provides a comprehensivehome-based assessment by an interprofessional team (Pharmacist,Occupational Therapist, Nurse, Physiotherapist and Social Worker) for geriatric clients with multiple complex medical, functional and psycho-social conditions in their home. This service provides client-specific recommendations to the Primary Care Physician or referral source and referral to community partners and services when appropriate."/>
    <s v="lori.brady@unityhealth.to"/>
    <s v="Lori Brady"/>
    <s v="2021-01-29 04:02"/>
    <m/>
  </r>
  <r>
    <s v="Asset01530"/>
    <x v="1"/>
    <s v=""/>
    <s v=""/>
    <s v="Geriatric Outpatient Clinics"/>
    <s v="Hospital"/>
    <x v="51"/>
    <x v="0"/>
    <s v="3276 St. Clair Ave. E. Toronto, ON"/>
    <s v="ON"/>
    <s v="M1L 1W1"/>
    <s v=""/>
    <s v=""/>
    <s v="Toronto"/>
    <x v="1"/>
    <n v="0"/>
    <n v="464"/>
    <n v="0"/>
    <n v="0"/>
    <n v="0"/>
    <n v="0"/>
    <n v="0"/>
    <n v="40"/>
    <s v="True"/>
    <s v=""/>
    <n v="0"/>
    <n v="35.1"/>
    <n v="0.4"/>
    <n v="0.4"/>
    <n v="0.2"/>
    <n v="0"/>
    <n v="0"/>
    <n v="1"/>
    <n v="0"/>
    <n v="0"/>
    <n v="0"/>
    <n v="0.4"/>
    <n v="0"/>
    <n v="0"/>
    <n v="0"/>
    <n v="0"/>
    <n v="0.5"/>
    <n v="0"/>
    <n v="0"/>
    <n v="0"/>
    <n v="0"/>
    <n v="0"/>
    <n v="0"/>
    <n v="0"/>
    <s v=""/>
    <n v="1689"/>
    <n v="0"/>
    <n v="0"/>
    <n v="0"/>
    <s v=""/>
    <s v="Inpatients, community GP, specialists, geriatricians, geriatric psychiatrists"/>
    <n v="100"/>
    <s v="Assess and Restore ServicesThe Assess and Restore Services provide a wide range of servicesto primarily geriatric clients, aged 60 and up or those younger than60 who present with geriatric conditions/symptoms, living in thecommunity, requiring outpatient and community supports. Geriatric Medicine Clinic The on-site Geriatric Medicine clinic is staffed by a Geriatrician and sees clients with complex medical needs and provides them with a comprehensive medical assessment, consultation, treatment and linkage back to the primary care physician or referral source. The Geriatrician will facilitate linkages with Providence Healthcare’s Frailty Intervention Team (FIT), Mental Health Support Service, Medication Management Service and Community Outreach services, and will refer to the inpatient Geriatric and Medical Rehabilitation units as needed. Frailty Intervention Team (FIT)The on-site FIT consists of an interprofessional team including a Primary Care Physician, Pharmacist, Physiotherapist, Occupational Therapist, Nurse and Social Worker. The mandate of the FIT is to assess geriatric clients presenting with acute, complex medical issues, and triage them accordingly to avoid unnecessary ED visits and improve outcomes. The physician provides triage, medical assessment, consultation, treatment, referral to a team of allied health professionals (where appropriate) and linkage back to the community physician or referral source. If warranted, the client can be admitted directly to Providence Healthcare’s inpatient or outpatient programs. Geriatric Psychiatry Clinic A Geriatric Psychiatrist provides assessment, consultation and treatment to geriatric individuals who may have a mental health issue, a dementia syndrome, behavioural or psychosocial issues. Consultation typically occurs in the on-site clinic setting, howeverhome visits may be arranged for homebound individuals, as needed."/>
    <s v="lori.brady@unityhealth.to"/>
    <s v="Lori Brady"/>
    <s v="2021-01-29 04:19"/>
    <m/>
  </r>
  <r>
    <s v="Asset01531"/>
    <x v="2"/>
    <s v=""/>
    <s v=""/>
    <s v="Falls Prevention Clinic"/>
    <s v="Hospital"/>
    <x v="51"/>
    <x v="0"/>
    <s v="3276 St. Clair Ave. E. Toronto, ON"/>
    <s v="ON"/>
    <s v="M1L 1W1"/>
    <s v=""/>
    <s v=""/>
    <s v="Toronto"/>
    <x v="1"/>
    <n v="0"/>
    <n v="398"/>
    <n v="0"/>
    <n v="0"/>
    <n v="0"/>
    <n v="0"/>
    <n v="0"/>
    <n v="0"/>
    <s v="True"/>
    <s v=""/>
    <n v="0"/>
    <n v="38.4"/>
    <n v="0"/>
    <n v="0"/>
    <n v="0"/>
    <n v="0"/>
    <n v="0"/>
    <n v="0"/>
    <n v="0"/>
    <n v="0"/>
    <n v="0.5"/>
    <n v="0.4"/>
    <n v="0"/>
    <n v="2"/>
    <n v="1.5"/>
    <n v="0"/>
    <n v="0.8"/>
    <n v="0.5"/>
    <n v="0"/>
    <n v="0"/>
    <n v="0"/>
    <n v="0"/>
    <n v="0"/>
    <n v="0"/>
    <s v=""/>
    <n v="5006"/>
    <n v="0"/>
    <n v="0"/>
    <n v="0"/>
    <s v=""/>
    <s v="Inpatients, community GP, specialists, geriatricians, geriatric psychiatrists"/>
    <n v="85"/>
    <s v="Falls Prevention Clinic The Falls Prevention Clinic is a client-centred, holistic program that offers comprehensive falls risk assessment, mobility assessment, and an individualized treatment program for people who have a functionalloss as well as identifiable rehabilitation goals. This program is availableto outpatients of Providence Hospital and individuals living in the community.Services include occupational therapy and physiotherapy, with the focus to maximize an individual’s capability and safety while living in the community. To send a referral, the GTA Rehab Network Outpatient/Ambulatory Rehab referral form can be faxed to our Admissions office: 416-285-3759."/>
    <s v="lori.brady@unityhealth.to"/>
    <s v="Lori Brady"/>
    <s v="2021-01-29 04:23"/>
    <m/>
  </r>
  <r>
    <s v="Asset01534"/>
    <x v="12"/>
    <s v=""/>
    <s v=""/>
    <s v="A4 and B4 Geriatric and Medical Rehabilitation Units"/>
    <s v="Hospital"/>
    <x v="51"/>
    <x v="0"/>
    <s v="3276 St. Clair Ave. E. Toronto, ON"/>
    <s v="ON"/>
    <s v="M1L 1W1"/>
    <s v=""/>
    <s v=""/>
    <s v="Toronto"/>
    <x v="1"/>
    <n v="0"/>
    <n v="951"/>
    <n v="0"/>
    <n v="66"/>
    <n v="96.9"/>
    <n v="0"/>
    <n v="24.5"/>
    <n v="168"/>
    <s v="True"/>
    <s v="Both"/>
    <n v="0"/>
    <n v="1.5"/>
    <n v="0"/>
    <n v="0"/>
    <n v="0"/>
    <n v="0"/>
    <n v="0"/>
    <n v="22.4"/>
    <n v="22.4"/>
    <n v="0"/>
    <n v="3"/>
    <n v="2"/>
    <n v="1.6"/>
    <n v="7"/>
    <n v="7"/>
    <n v="3.6"/>
    <n v="2"/>
    <n v="2"/>
    <n v="2"/>
    <n v="1"/>
    <n v="0.2"/>
    <n v="0"/>
    <n v="0"/>
    <n v="0"/>
    <s v=""/>
    <n v="0"/>
    <n v="0"/>
    <n v="0"/>
    <n v="0"/>
    <s v=""/>
    <s v="acute care, community GPs, LHIN HCC care coordinators"/>
    <n v="90"/>
    <s v="Our programs are supported by skilled interprofessional teamsincluding Registered Nurses, Registered Practical Nurses,Occupational Therapists, Physiotherapists, TherapeuticRecreationists, Social Workers, Dietitians, Speech LanguagePathologists, Pharmacists and Physicians. All patients and familiesare engaged in identifying goals, planning care and the ongoingreview of progress planning and discharge.At Providence, planning for discharge starts as early in the trajectoryof recovery as possible. An important part of the process is establishingan expected date of discharge and identifying potential barriers todischarge so that the patient/family and team have time to resolvethe barriers and to best prepare for the transition to home.Standard Facility Admission Criteria for Inpatient Rehab:• Medically stable adult over 19 years of age• Defined rehabilitation goals• Confirmed discharge plans• Motivated, cooperative and willing to participate in activities• PICC lines and IV’s accepted• Able to tolerate 30-60 minutes of therapy at least three to five days per week, as well as participate in additional self-directed and group therapeutic activities"/>
    <s v="lori.brady@unityhealth.to"/>
    <s v="Lori Brady"/>
    <s v="2021-01-29 04:44"/>
    <m/>
  </r>
  <r>
    <s v="Asset01536"/>
    <x v="18"/>
    <s v=""/>
    <s v=""/>
    <s v="Inpatient Geriatric Consults"/>
    <s v="Hospital"/>
    <x v="51"/>
    <x v="0"/>
    <s v="3276 St. Clair Ave. E. Toronto, ON"/>
    <s v="ON"/>
    <s v="M1L 1W1"/>
    <s v=""/>
    <s v=""/>
    <s v="Toronto"/>
    <x v="1"/>
    <n v="0"/>
    <n v="365"/>
    <n v="0"/>
    <n v="0"/>
    <n v="0"/>
    <n v="0"/>
    <n v="0"/>
    <n v="0"/>
    <s v="True"/>
    <s v=""/>
    <n v="0"/>
    <n v="0"/>
    <n v="0.05"/>
    <n v="0.1"/>
    <n v="0"/>
    <n v="0"/>
    <n v="0"/>
    <n v="0"/>
    <n v="0"/>
    <n v="0"/>
    <n v="0"/>
    <n v="0"/>
    <n v="0"/>
    <n v="0"/>
    <n v="0"/>
    <n v="0"/>
    <n v="0"/>
    <n v="0"/>
    <n v="0"/>
    <n v="0"/>
    <n v="0"/>
    <n v="0"/>
    <n v="0"/>
    <n v="0"/>
    <s v=""/>
    <n v="365"/>
    <n v="0"/>
    <n v="0"/>
    <n v="0"/>
    <s v=""/>
    <s v="inpatient physicians"/>
    <n v="100"/>
    <s v="Geriatricians and Geriatric Psychiatrists providing assessment and treatment recommendations to GATU patients"/>
    <s v="lori.brady@unityhealth.to"/>
    <s v="Lori Brady"/>
    <s v="2021-01-29 04:55"/>
    <m/>
  </r>
  <r>
    <s v="Asset01538"/>
    <x v="15"/>
    <s v=""/>
    <s v=""/>
    <s v="Specialized Dementia Unit"/>
    <s v="Hospital"/>
    <x v="26"/>
    <x v="0"/>
    <s v="550 University Avenue, Toronto, ON"/>
    <s v="ON"/>
    <s v="M5G 2A2"/>
    <s v=""/>
    <s v=""/>
    <s v="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Brantford; Chatham-Kent; Greater Sudbury; Haldimand; Hamilton; Kawartha Lakes; Norfolk; Ottawa; Prince Edward; Toronto; Niagara Regional Municipality; Waterloo"/>
    <x v="1"/>
    <n v="0"/>
    <n v="110"/>
    <n v="0"/>
    <n v="17"/>
    <n v="89"/>
    <n v="65"/>
    <n v="58.4"/>
    <n v="0"/>
    <s v="True"/>
    <s v="Both"/>
    <n v="0"/>
    <n v="35.200000000000003"/>
    <n v="0.1"/>
    <n v="0.6"/>
    <n v="0.4"/>
    <n v="0"/>
    <n v="0"/>
    <n v="11.75"/>
    <n v="10.25"/>
    <n v="1.4"/>
    <n v="1"/>
    <n v="0.4"/>
    <n v="0.2"/>
    <n v="0.5"/>
    <n v="1"/>
    <n v="0"/>
    <n v="1.5"/>
    <n v="0.5"/>
    <n v="0.5"/>
    <n v="2"/>
    <n v="0.2"/>
    <n v="0"/>
    <n v="0"/>
    <n v="0.6"/>
    <s v="Service Coordinator who manages admissions"/>
    <n v="0"/>
    <n v="0"/>
    <n v="0"/>
    <n v="0"/>
    <s v=""/>
    <s v="Long-term care, acute care"/>
    <n v="100"/>
    <s v="We specialize in assessing and treating persons age 65 and older who have behavioural challenges related to Alzheimer's disease and other types of dementia. We have expertise in addressing the full range of physical, mental, emotional and social issues associated with dementia. Our goal is to help individuals with dementia maximize their quality of life. We provide strategies to help people cope with the deterioration of memory and thinking skills. We work with individuals to manage agitation, resistance to care, aggression and other responsive behaviours associated with dementia. We help people live as safely as possible – whether at home or in care. In our inpatient unit, we provide care in a secure environment.We also aim to minimize the difficulties experienced by caregivers, including family caregivers and caregivers in long-term care centres. We help caregivers understand and manage behaviour changes caused by dementia. We also provide care tips and behavioural strategies for all caregivers, and we offer supportive counselling for families."/>
    <s v="jennifer.mokry@uhn.ca"/>
    <s v="Jennifer Mokry"/>
    <s v="2021-01-29 05:03"/>
    <m/>
  </r>
  <r>
    <s v="Asset01540"/>
    <x v="10"/>
    <s v=""/>
    <s v=""/>
    <s v="Geriatric Psychiatry Outpatient Clinic"/>
    <s v="Hospital"/>
    <x v="26"/>
    <x v="0"/>
    <s v="550 University Avenue, Toronto, ON"/>
    <s v="ON"/>
    <s v="M5G 2A2"/>
    <s v=""/>
    <s v=""/>
    <s v="Toronto"/>
    <x v="1"/>
    <n v="0"/>
    <n v="278"/>
    <n v="0"/>
    <n v="0"/>
    <n v="0"/>
    <n v="0"/>
    <n v="0"/>
    <n v="0"/>
    <s v="True"/>
    <s v=""/>
    <n v="0"/>
    <n v="0"/>
    <n v="0"/>
    <n v="0.6"/>
    <n v="0"/>
    <n v="0"/>
    <n v="0"/>
    <n v="0"/>
    <n v="0"/>
    <n v="0"/>
    <n v="0"/>
    <n v="0"/>
    <n v="0"/>
    <n v="0"/>
    <n v="0"/>
    <n v="0"/>
    <n v="0.5"/>
    <n v="0"/>
    <n v="0"/>
    <n v="0"/>
    <n v="0"/>
    <n v="0"/>
    <n v="0"/>
    <n v="0"/>
    <s v=""/>
    <n v="484"/>
    <n v="3"/>
    <n v="31"/>
    <n v="0"/>
    <s v=""/>
    <s v=""/>
    <n v="100"/>
    <s v="The Geriatric Psychiatry Outpatient Clinic offers assessment and treatment of older adults with mental health problems living in the community. We see older adults with: Depression; Anxiety; Paranoia/suspiciousness; Behavioural changes related to dementia. The clinic provides an initial assessment and treatment recommendations. We make suggestions about other appropriate services and provide some limited follow-up therapy. We liaise with family doctors, other specialists, CCAC, and social workers as needed.  Family education and support is an important part of our work."/>
    <s v="jennifer.mokry@uhn.ca"/>
    <s v="Jennifer Mokry"/>
    <s v="2021-01-29 05:11"/>
    <m/>
  </r>
  <r>
    <s v="Asset01477"/>
    <x v="20"/>
    <s v=""/>
    <s v=""/>
    <s v="Rural Southwest Geriatric Services"/>
    <s v="Community"/>
    <x v="52"/>
    <x v="0"/>
    <s v="271 Frances Street"/>
    <s v="ON"/>
    <s v="N0G 2W0"/>
    <s v=""/>
    <s v=""/>
    <s v="Bruce; Grey; Huron; Perth"/>
    <x v="4"/>
    <n v="0"/>
    <n v="0"/>
    <n v="0"/>
    <n v="0"/>
    <n v="0"/>
    <n v="0"/>
    <n v="0"/>
    <n v="0"/>
    <s v="True"/>
    <s v=""/>
    <n v="0"/>
    <n v="0"/>
    <n v="1"/>
    <n v="0"/>
    <n v="0"/>
    <n v="0"/>
    <n v="0"/>
    <n v="0"/>
    <n v="0"/>
    <n v="0"/>
    <n v="0"/>
    <n v="0"/>
    <n v="0"/>
    <n v="0"/>
    <n v="0"/>
    <n v="0"/>
    <n v="0"/>
    <n v="0"/>
    <n v="0"/>
    <n v="0"/>
    <n v="0"/>
    <n v="0"/>
    <n v="0"/>
    <n v="0"/>
    <s v=""/>
    <n v="0"/>
    <m/>
    <n v="0"/>
    <n v="0"/>
    <s v=""/>
    <s v=""/>
    <n v="100"/>
    <s v="Geriatrician in Solo practice"/>
    <s v="alexandrea.peel@gmail.com"/>
    <s v="Alexandrea Peel"/>
    <s v="2021-01-29 09:18"/>
    <m/>
  </r>
  <r>
    <s v="Asset01489"/>
    <x v="1"/>
    <s v=""/>
    <s v=""/>
    <s v="Geriatric Inter-Professional Assessment Clinic"/>
    <s v="Hospital"/>
    <x v="49"/>
    <x v="0"/>
    <s v="82 Buttonwood Ave, Toronto, Ontario"/>
    <s v="ON"/>
    <s v="M6M2J5"/>
    <s v=""/>
    <s v=""/>
    <s v="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Brantford; Chatham-Kent; Greater Sudbury; Haldimand; Hamilton; Kawartha Lakes; Norfolk; Ottawa; Prince Edward; Toronto; Niagara Regional Municipality; Waterloo"/>
    <x v="1"/>
    <n v="280"/>
    <n v="146"/>
    <n v="117"/>
    <n v="0"/>
    <n v="0"/>
    <n v="0"/>
    <n v="0"/>
    <n v="5"/>
    <s v="True"/>
    <s v=""/>
    <n v="58"/>
    <n v="181"/>
    <n v="0.2"/>
    <n v="0"/>
    <n v="0"/>
    <n v="0"/>
    <n v="0"/>
    <n v="0.1"/>
    <n v="0"/>
    <n v="0.6"/>
    <n v="0"/>
    <n v="0.1"/>
    <n v="0"/>
    <n v="0.3"/>
    <n v="0.2"/>
    <n v="0"/>
    <n v="0.4"/>
    <n v="0"/>
    <n v="0"/>
    <n v="0"/>
    <n v="0"/>
    <n v="0"/>
    <n v="0"/>
    <n v="0.9"/>
    <s v="0.4 - Coordinator _x000a_0.5 - Clinical Manager"/>
    <n v="249"/>
    <n v="12"/>
    <n v="0"/>
    <n v="0"/>
    <s v=""/>
    <s v="Primary care, Post-Rehab, Acute Care"/>
    <n v="98"/>
    <s v="No story"/>
    <s v="letizia.dell'erario@westpark.org"/>
    <s v="Letizia Dell'Erario"/>
    <s v="2021-01-29 12:31"/>
    <m/>
  </r>
  <r>
    <s v="Asset01491"/>
    <x v="22"/>
    <s v=""/>
    <s v=""/>
    <s v="Senior's Mental Health Service"/>
    <s v="Hospital"/>
    <x v="49"/>
    <x v="0"/>
    <s v="82 Buttonwood Ave, Toronto, Ontario"/>
    <s v="ON"/>
    <s v="M6M2J5"/>
    <s v=""/>
    <s v=""/>
    <s v="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Brantford; Chatham-Kent; Greater Sudbury; Haldimand; Hamilton; Kawartha Lakes; Norfolk; Ottawa; Prince Edward; Toronto; Niagara Regional Municipality; Waterloo"/>
    <x v="1"/>
    <n v="2700"/>
    <n v="334"/>
    <n v="234"/>
    <n v="0"/>
    <n v="0"/>
    <n v="0"/>
    <n v="0"/>
    <n v="40"/>
    <s v="True"/>
    <s v=""/>
    <n v="20"/>
    <n v="11"/>
    <n v="0"/>
    <n v="0.1"/>
    <n v="0"/>
    <n v="0"/>
    <n v="0"/>
    <n v="0"/>
    <n v="0"/>
    <n v="0"/>
    <n v="0"/>
    <n v="0"/>
    <n v="0"/>
    <n v="0"/>
    <n v="0"/>
    <n v="0"/>
    <n v="0.5"/>
    <n v="0"/>
    <n v="0"/>
    <n v="0"/>
    <n v="0"/>
    <n v="0"/>
    <n v="0"/>
    <n v="3.7"/>
    <s v="1.0 - Coordinator _x000a_2.7 - SMHS Consultants"/>
    <n v="2543"/>
    <n v="1666"/>
    <n v="0"/>
    <n v="0"/>
    <s v=""/>
    <s v="GPs, retirement home staff, LHIN, other community service agencies, geriatricians, acute care hospitals, West Park staff for patients after discharge,family, self"/>
    <n v="95"/>
    <s v="Vulnerable elderly client with significant mental health &amp; social challenges was able to remain living safely at home with appropriate supports."/>
    <s v="letizia.dell'erario@westpark.org"/>
    <s v="Letizia Dell'Erario"/>
    <s v="2021-01-29 12:33"/>
    <m/>
  </r>
  <r>
    <s v="Asset01498"/>
    <x v="3"/>
    <s v=""/>
    <s v=""/>
    <s v="Geriatric Functional Enhancement Service"/>
    <s v="Hospital"/>
    <x v="49"/>
    <x v="0"/>
    <s v="82 Buttonwood Ave, Toronto, Ontario"/>
    <s v="ON"/>
    <s v="M6M2J5"/>
    <s v=""/>
    <s v=""/>
    <s v="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Brantford; Chatham-Kent; Greater Sudbury; Haldimand; Hamilton; Kawartha Lakes; Norfolk; Ottawa; Prince Edward; Toronto; Niagara Regional Municipality; Waterloo"/>
    <x v="1"/>
    <n v="0"/>
    <n v="116"/>
    <n v="116"/>
    <n v="26"/>
    <n v="100"/>
    <n v="0"/>
    <n v="71.900000000000006"/>
    <n v="0"/>
    <s v="False"/>
    <s v=""/>
    <n v="20"/>
    <n v="3.06"/>
    <n v="0.4"/>
    <n v="0"/>
    <n v="0"/>
    <n v="0"/>
    <n v="0"/>
    <n v="2"/>
    <n v="2"/>
    <n v="0"/>
    <n v="0"/>
    <n v="0"/>
    <n v="0"/>
    <n v="1.5"/>
    <n v="1.5"/>
    <n v="0"/>
    <n v="0"/>
    <n v="0"/>
    <n v="0"/>
    <n v="0"/>
    <n v="0"/>
    <n v="0"/>
    <n v="0"/>
    <n v="2.7"/>
    <s v="1.2- Care Coordinator _x000a_1.5- Rehab Assistant_x000a_Consultations:_x000a_Clinical Nurse Specialist_x000a_Recreation Therapist_x000a_Dietician _x000a_Psychologist_x000a_Spiritual Care"/>
    <n v="0"/>
    <n v="0"/>
    <n v="0"/>
    <n v="0"/>
    <s v=""/>
    <s v="Acute Care, Community"/>
    <n v="97"/>
    <s v="No Story"/>
    <s v="letizia.dell'erario@westpark.org"/>
    <s v="Letizia Dell'Erario"/>
    <s v="2021-01-29 12:47"/>
    <m/>
  </r>
  <r>
    <s v="Asset01549"/>
    <x v="6"/>
    <s v=""/>
    <s v=""/>
    <s v="Memory Clinic"/>
    <s v="Hospital"/>
    <x v="48"/>
    <x v="0"/>
    <s v="399 Bathurst Street, Toronto, Ontario"/>
    <s v="ON"/>
    <s v="M5T 2S8"/>
    <s v=""/>
    <s v=""/>
    <s v=""/>
    <x v="1"/>
    <n v="0"/>
    <n v="1126"/>
    <n v="0"/>
    <n v="0"/>
    <n v="0"/>
    <n v="0"/>
    <n v="0"/>
    <n v="40"/>
    <s v="True"/>
    <s v=""/>
    <n v="0"/>
    <n v="0"/>
    <n v="0"/>
    <n v="0"/>
    <n v="0"/>
    <n v="0"/>
    <n v="0"/>
    <n v="0.6"/>
    <n v="0"/>
    <n v="0"/>
    <n v="1.4"/>
    <n v="0"/>
    <n v="0"/>
    <n v="0"/>
    <n v="0.5"/>
    <n v="0"/>
    <n v="0"/>
    <n v="0"/>
    <n v="0"/>
    <n v="0"/>
    <n v="0"/>
    <n v="0"/>
    <n v="0"/>
    <n v="0"/>
    <s v=""/>
    <n v="1526"/>
    <n v="32"/>
    <n v="9"/>
    <n v="0"/>
    <s v=""/>
    <s v=""/>
    <n v="68"/>
    <s v="The UHN Memory Clinic is a collaborative, multi-disciplinary clinic where patients with memory disorders are assessed. This specialized clinic provides diagnosis and intervention to people concerned about changes in their memory or the memory of someone they care about. It provides outpatient follow-up for patients found to have memory impairments in the inpatient setting, particular those seen by the Mobile-Ace Service. The clinic also hosts an “Early onset Support group for People with Dementia” which is facilitated in partnership with staff from the Alzheimer Society of TorontoServices: Diagnosis and treatment; Monitoring of the patients condition and ongoing care; Information and support to understand and cope with memory changes; Opportunities to participate in research, including clinical drug trialsTeam: Geriatric Psychiatrist, Geriatrician, Behavioural Neurologist, Social Worker, Occupational Therapist  Trends: Increasingly complex patients with co-morbid medical problems complicating dementia and presentation; Increasing need for OT services to better meet the needs of these complicated patients; More persons presenting with language disorders which would benefit for SLP services."/>
    <s v="jackielyn.guanzon@uhn.ca"/>
    <s v="Jackielyn"/>
    <s v="2021-01-30 05:34"/>
    <m/>
  </r>
  <r>
    <s v="Asset01552"/>
    <x v="11"/>
    <s v=""/>
    <s v=""/>
    <s v="Hospital Elder Life Program (HELP) &amp; Mobile ACE (MACE)"/>
    <s v="Hospital"/>
    <x v="48"/>
    <x v="0"/>
    <s v="399 Bathurst Street, Toronto, Ontario"/>
    <s v="ON"/>
    <s v="M5T 2S8"/>
    <s v=""/>
    <s v=""/>
    <s v=""/>
    <x v="1"/>
    <n v="0"/>
    <n v="868"/>
    <n v="0"/>
    <n v="0"/>
    <n v="0"/>
    <n v="0"/>
    <n v="18.600000000000001"/>
    <n v="77"/>
    <s v="True"/>
    <s v="Both"/>
    <n v="0"/>
    <n v="0"/>
    <n v="0"/>
    <n v="0"/>
    <n v="0"/>
    <n v="0"/>
    <n v="0"/>
    <n v="1"/>
    <n v="0"/>
    <n v="0"/>
    <n v="1"/>
    <n v="0"/>
    <n v="0.5"/>
    <n v="1"/>
    <n v="1"/>
    <n v="0"/>
    <n v="0.1"/>
    <n v="0"/>
    <n v="0"/>
    <n v="0"/>
    <n v="0.5"/>
    <n v="0"/>
    <n v="0"/>
    <n v="2.1"/>
    <s v="CNS = 0.6_x000a_Rehab Assistant = 1.0_x000a_Coordinator = 0.5"/>
    <n v="0"/>
    <n v="0"/>
    <n v="0"/>
    <n v="0"/>
    <s v=""/>
    <s v=""/>
    <n v="0"/>
    <s v="See attached for MACE &amp; HELP description"/>
    <s v="jackielyn.guanzon@uhn.ca"/>
    <s v="Jackielyn"/>
    <s v="2021-01-30 05:46"/>
    <m/>
  </r>
  <r>
    <s v="Asset01541"/>
    <x v="9"/>
    <s v=""/>
    <s v=""/>
    <s v="Welland McMaster Family Health Team Memory Clinic"/>
    <s v="Primary Care"/>
    <x v="53"/>
    <x v="0"/>
    <s v="555 Prince Charles Drive North, Welland, ON"/>
    <s v="ON"/>
    <s v="L3C 6B5"/>
    <s v="5 Plymouth Rd, Welland"/>
    <s v="L3B 3C4"/>
    <s v="Niagara Regional Municipality"/>
    <x v="4"/>
    <n v="84"/>
    <n v="69"/>
    <n v="91"/>
    <n v="0"/>
    <n v="0"/>
    <n v="0"/>
    <n v="0"/>
    <n v="6"/>
    <s v="True"/>
    <s v=""/>
    <n v="0"/>
    <n v="24"/>
    <n v="0"/>
    <n v="0"/>
    <n v="0"/>
    <n v="0"/>
    <n v="0"/>
    <n v="0.2"/>
    <n v="0"/>
    <n v="0"/>
    <n v="0.15"/>
    <n v="0.05"/>
    <n v="0"/>
    <n v="0"/>
    <n v="0.05"/>
    <n v="0.18"/>
    <n v="0"/>
    <n v="0"/>
    <n v="0"/>
    <n v="0"/>
    <n v="0"/>
    <n v="0"/>
    <n v="0"/>
    <n v="0"/>
    <s v=""/>
    <n v="76"/>
    <n v="0"/>
    <n v="0"/>
    <n v="0"/>
    <s v=""/>
    <s v="Family Physicians"/>
    <n v="95"/>
    <s v="Request to share program stories was not approved by program leadership. Due to COVID-19, the Memory Clinics that we had booked for March 2020 were cancelled (approximately 10 patients). These patients were booked again once pandemic restrictions were loosened.Wait time of 24 days calculated according to: Looking at all appointments scheduled for one Quarter (3 months): Look at when appointment was booked vs. actual appointment date. Our program goal is for patients to be booked within 4 weeks of referral.  Current average is 3.5 weeks, or 24 days.# of patients waiting at year end could not be ascertained from EMR."/>
    <s v="siemonj@hhsc.ca"/>
    <s v="Jenny Siemon"/>
    <s v="2021-01-30 10:18"/>
    <m/>
  </r>
  <r>
    <s v="Asset01543"/>
    <x v="18"/>
    <s v=""/>
    <s v=""/>
    <s v="Geriatrics Consult Team"/>
    <s v="Hospital"/>
    <x v="54"/>
    <x v="0"/>
    <s v="50 Charlton Ave E, Hamilton, ON"/>
    <s v="ON"/>
    <s v="L8N 4A6"/>
    <s v=""/>
    <s v=""/>
    <s v="Hamilton"/>
    <x v="4"/>
    <n v="0"/>
    <n v="671"/>
    <n v="671"/>
    <n v="0"/>
    <n v="0"/>
    <n v="0"/>
    <n v="0"/>
    <n v="40"/>
    <s v="True"/>
    <s v=""/>
    <n v="0"/>
    <n v="1"/>
    <n v="1.2"/>
    <n v="0"/>
    <n v="0"/>
    <n v="0"/>
    <n v="1"/>
    <n v="0"/>
    <n v="0"/>
    <n v="0"/>
    <n v="0"/>
    <n v="0"/>
    <n v="0"/>
    <n v="0"/>
    <n v="1"/>
    <n v="0"/>
    <n v="0"/>
    <n v="0"/>
    <n v="0"/>
    <n v="0"/>
    <n v="0"/>
    <n v="0"/>
    <n v="0"/>
    <n v="0"/>
    <s v=""/>
    <n v="0"/>
    <n v="0"/>
    <n v="0"/>
    <n v="0"/>
    <s v=""/>
    <s v="Referrals from inpatient attendings at St. Joseph's Healthcare Hamilton"/>
    <n v="0"/>
    <s v="Number of family/ friend caregivers supported is an estimate."/>
    <s v="siemonj@hhsc.ca"/>
    <s v="Jenny Siemon"/>
    <s v="2021-01-30 10:37"/>
    <m/>
  </r>
  <r>
    <s v="Asset01545"/>
    <x v="1"/>
    <s v=""/>
    <s v=""/>
    <s v="Health for Older Adults Program"/>
    <s v="Hospital"/>
    <x v="55"/>
    <x v="0"/>
    <s v="2757 King St E, Hamilton, ON"/>
    <s v="ON"/>
    <s v="L8G 5E4"/>
    <s v=""/>
    <s v=""/>
    <s v="Hamilton"/>
    <x v="4"/>
    <n v="0"/>
    <n v="306"/>
    <n v="306"/>
    <n v="0"/>
    <n v="0"/>
    <n v="0"/>
    <n v="0"/>
    <n v="32"/>
    <s v="True"/>
    <s v=""/>
    <n v="0"/>
    <n v="152"/>
    <n v="0.8"/>
    <n v="0"/>
    <n v="0"/>
    <n v="0"/>
    <n v="0"/>
    <n v="0"/>
    <n v="0.8"/>
    <n v="0"/>
    <n v="0"/>
    <n v="0"/>
    <n v="0"/>
    <n v="0"/>
    <n v="0"/>
    <n v="0"/>
    <n v="0"/>
    <n v="0"/>
    <n v="0"/>
    <n v="0"/>
    <n v="0"/>
    <n v="0"/>
    <n v="0"/>
    <n v="0.6"/>
    <s v="Clerical support"/>
    <n v="0"/>
    <n v="0"/>
    <n v="0"/>
    <n v="0"/>
    <s v=""/>
    <s v="Community and hospital based Referrals"/>
    <n v="0"/>
    <s v="# of family/ friend caregivers served is an estimate. Service operates Monday-ThursdayWait times calculated according to mean time from referral date to provider visit date"/>
    <s v="siemonj@hhsc.ca"/>
    <s v="Jenny Siemon"/>
    <s v="2021-01-30 10:48"/>
    <m/>
  </r>
  <r>
    <s v="Asset01547"/>
    <x v="1"/>
    <s v=""/>
    <s v=""/>
    <s v="Geriatric Medicine Clinics"/>
    <s v="Hospital"/>
    <x v="54"/>
    <x v="0"/>
    <s v="50 Charlton Ave E, Hamilton, ON"/>
    <s v="ON"/>
    <s v="L8N 4A6"/>
    <s v=""/>
    <s v=""/>
    <s v=""/>
    <x v="4"/>
    <n v="0"/>
    <n v="420"/>
    <n v="420"/>
    <n v="0"/>
    <n v="0"/>
    <n v="0"/>
    <n v="0"/>
    <n v="20"/>
    <s v="True"/>
    <s v=""/>
    <n v="0"/>
    <n v="85"/>
    <n v="0.7"/>
    <n v="0"/>
    <n v="0"/>
    <n v="0"/>
    <n v="0"/>
    <n v="0"/>
    <n v="0.4"/>
    <n v="0"/>
    <n v="0"/>
    <n v="0"/>
    <n v="0"/>
    <n v="0"/>
    <n v="0"/>
    <n v="0"/>
    <n v="0"/>
    <n v="0"/>
    <n v="0"/>
    <n v="0"/>
    <n v="0"/>
    <n v="0"/>
    <n v="0"/>
    <n v="0.1"/>
    <s v="Clerical support"/>
    <n v="0"/>
    <n v="0"/>
    <n v="0"/>
    <n v="0"/>
    <s v=""/>
    <s v="Community and hospital based Referrals"/>
    <n v="0"/>
    <s v="0.4FTE RPN supports other non-SGS clinics too.  # of family/ friend caregivers supported is an estimate. Clinic operates Wed, Thurs and additional days based on MD availability"/>
    <s v="siemonj@hhsc.ca"/>
    <s v="Jenny Siemon"/>
    <s v="2021-01-30 10:59"/>
    <m/>
  </r>
  <r>
    <s v="Asset01556"/>
    <x v="23"/>
    <s v=""/>
    <s v=""/>
    <s v="Psychiatric Day Hospital"/>
    <s v="Hospital"/>
    <x v="46"/>
    <x v="0"/>
    <s v="3560 Bathurst Street, Toronto, ON"/>
    <s v="ON"/>
    <s v="M6A 2E1"/>
    <s v=""/>
    <s v=""/>
    <s v="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Brantford; Chatham-Kent; Greater Sudbury; Haldimand; Hamilton; Kawartha Lakes; Norfolk; Ottawa; Prince Edward; Toronto; Niagara Regional Municipality; Waterloo"/>
    <x v="1"/>
    <n v="0"/>
    <n v="0"/>
    <n v="0"/>
    <n v="0"/>
    <n v="0"/>
    <n v="0"/>
    <n v="0"/>
    <n v="35"/>
    <s v="True"/>
    <s v=""/>
    <n v="0"/>
    <n v="0"/>
    <n v="0"/>
    <n v="0.6"/>
    <n v="0"/>
    <n v="0"/>
    <n v="0"/>
    <n v="1"/>
    <n v="0"/>
    <n v="0"/>
    <n v="1"/>
    <n v="0"/>
    <n v="0"/>
    <n v="0"/>
    <n v="0.8"/>
    <n v="0"/>
    <n v="0.5"/>
    <n v="0"/>
    <n v="0"/>
    <n v="0"/>
    <n v="0"/>
    <n v="0"/>
    <n v="0"/>
    <n v="0"/>
    <s v=""/>
    <n v="3947"/>
    <n v="0"/>
    <n v="0"/>
    <n v="0"/>
    <s v=""/>
    <s v=""/>
    <n v="100"/>
    <s v="About the ProgramThe Psychiatric Day Hospital offers a multi-component, holistic approach to individuals experiencing psychiatric illness such as mood and anxiety disorders.  Treatment includes individual and group psychotherapy, medication management, and a variety of other group interventions  on an outpatient basis.  Participants attend the program from 9:30 am – 3:30 pm for either 2 days (Tuesday &amp; Thursday) or 4 days (Monday – Thursday) for 16 weeks.Our Interprofessional Services Include:assessment and diagnosistreatment including medication management and non-pharmacological approaches such as psychotherapygoal-settinggroup-based counselling/therapygroup interventions/activitiesEligibility Criteria:Aged 65 years or olderHave a  diagnosis of depression or anxietyAbility to participate in group based therapyAble to attend a program at BaycrestAble to commit to attending either the 2 day or 4 day program for 16 weeks"/>
    <s v="nlin@baycrest.org"/>
    <s v="Nancy Lin"/>
    <s v="2021-01-31 08:34"/>
    <m/>
  </r>
  <r>
    <s v="Asset01559"/>
    <x v="10"/>
    <s v=""/>
    <s v=""/>
    <s v="Ambulatory Mental Health"/>
    <s v="Hospital"/>
    <x v="46"/>
    <x v="0"/>
    <s v="3560 Bathurst Street, Toronto, ON"/>
    <s v="ON"/>
    <s v="M6A 2E1"/>
    <s v=""/>
    <s v=""/>
    <s v="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Brantford; Chatham-Kent; Greater Sudbury; Haldimand; Hamilton; Kawartha Lakes; Norfolk; Ottawa; Prince Edward; Toronto; Niagara Regional Municipality; Waterloo"/>
    <x v="1"/>
    <n v="0"/>
    <n v="0"/>
    <n v="0"/>
    <n v="0"/>
    <n v="0"/>
    <n v="0"/>
    <n v="0"/>
    <n v="35"/>
    <s v="True"/>
    <s v=""/>
    <n v="0"/>
    <n v="0"/>
    <n v="0"/>
    <n v="0.5"/>
    <n v="0"/>
    <n v="0"/>
    <n v="0"/>
    <n v="0"/>
    <n v="0"/>
    <n v="0"/>
    <n v="0.5"/>
    <n v="0"/>
    <n v="0"/>
    <n v="0"/>
    <n v="1"/>
    <n v="0"/>
    <n v="0.5"/>
    <n v="0"/>
    <n v="0"/>
    <n v="0"/>
    <n v="0"/>
    <n v="0"/>
    <n v="0"/>
    <n v="0"/>
    <s v=""/>
    <n v="569"/>
    <n v="0"/>
    <n v="0"/>
    <n v="0"/>
    <s v=""/>
    <s v=""/>
    <n v="100"/>
    <s v="Accurate diagnosis and treatment can improve quality of life. At Baycrest, with our special focus on aging and brain health, we treat a range of conditions that impact the brain’s ability to function at its best – including physical problems, anxiety, depression, cognitive issues, and Alzheimer’s disease and other dementias.The Outpatient Mental Health Program for adults aged 65 and older offers: outpatient services at Baycrest; outreach services in clients’ homes; and, a Telepsychiatry video-conferencing service to assist older adults residing outside of the Greater Toronto Area.Our experienced team of psychiatrists, nurses, occupational therapists and social workers provides assessment and holistic, time-limited treatment along with support, counselling and education for clients and their families."/>
    <s v="nlin@baycrest.org"/>
    <s v="Nancy Lin"/>
    <s v="2021-01-31 08:44"/>
    <m/>
  </r>
  <r>
    <s v="Asset01584"/>
    <x v="20"/>
    <s v=""/>
    <s v=""/>
    <s v="Inpatient Geriatric Consultations"/>
    <s v="Hospital"/>
    <x v="46"/>
    <x v="0"/>
    <s v="3560 Bathurst St, Toronto, ON"/>
    <s v="ON"/>
    <s v="M6A 2E1"/>
    <s v=""/>
    <s v=""/>
    <s v=""/>
    <x v="1"/>
    <n v="0"/>
    <n v="0"/>
    <n v="0"/>
    <n v="0"/>
    <n v="0"/>
    <n v="0"/>
    <n v="0"/>
    <n v="0"/>
    <s v="True"/>
    <s v=""/>
    <n v="0"/>
    <n v="0"/>
    <n v="1"/>
    <n v="0"/>
    <n v="0"/>
    <n v="0"/>
    <n v="0"/>
    <n v="0"/>
    <n v="0"/>
    <n v="0"/>
    <n v="0"/>
    <n v="0"/>
    <n v="0"/>
    <n v="0"/>
    <n v="0"/>
    <n v="0"/>
    <n v="0"/>
    <n v="0"/>
    <n v="0"/>
    <n v="0"/>
    <n v="0"/>
    <n v="0"/>
    <n v="0"/>
    <n v="0"/>
    <s v=""/>
    <n v="230"/>
    <n v="0"/>
    <n v="0"/>
    <n v="0"/>
    <s v=""/>
    <s v=""/>
    <n v="100"/>
    <s v="Older adults in the community who have concerns about their physical health or memory may benefit from a comprehensive assessment by one of our experienced geriatricians - physicians who specialize in a holistic approach to seniors' health.The Baycrest Geriatric Assessment Clinic sees clients from the community with a wide range of concerns and issues.In addition to comprehensive geriatric assessments, we provide referrals to Baycrest programs and support services as needed. Our clinic is staffed by certified geriatricians and other healthcare professionals.Referrals can be initiated by family, friends or health professionals but a medical referral form must be completed and submitted by the family physician who will provide ongoing care to the patient."/>
    <s v="ltachjian@baycrest.org"/>
    <s v="Lora Tachjian"/>
    <s v="2021-02-01 03:52"/>
    <m/>
  </r>
  <r>
    <s v="Asset01562"/>
    <x v="15"/>
    <s v=""/>
    <s v=""/>
    <s v="In-Patient Behavioural Neurology"/>
    <s v="Hospital"/>
    <x v="46"/>
    <x v="0"/>
    <s v="3560 Bathurst St North York, ON"/>
    <s v="ON"/>
    <s v="M6A 2E1"/>
    <s v=""/>
    <s v=""/>
    <s v=""/>
    <x v="1"/>
    <n v="0"/>
    <n v="0"/>
    <n v="0"/>
    <n v="20"/>
    <n v="0"/>
    <n v="0"/>
    <n v="0"/>
    <n v="0"/>
    <s v="False"/>
    <s v=""/>
    <n v="0"/>
    <n v="0"/>
    <n v="0"/>
    <n v="0"/>
    <n v="0"/>
    <n v="0"/>
    <n v="0"/>
    <n v="0"/>
    <n v="0"/>
    <n v="0"/>
    <n v="0"/>
    <n v="0"/>
    <n v="0"/>
    <n v="0"/>
    <n v="0"/>
    <n v="0"/>
    <n v="0"/>
    <n v="0"/>
    <n v="0"/>
    <n v="0"/>
    <n v="0"/>
    <n v="0"/>
    <n v="0"/>
    <n v="0"/>
    <s v=""/>
    <n v="0"/>
    <n v="0"/>
    <n v="0"/>
    <n v="0"/>
    <s v=""/>
    <s v=""/>
    <n v="0"/>
    <s v="The Behavioural Neurology program is a 20-bed short-term inpatient unit that focuses on assessment and treatment of adults with a diagnosis of neurocognitive disease, specifically dementia.The program offers a specialized interdisciplinary service that focuses on diagnosis and treatment of complex neurological diseases and associated behavioural symptoms."/>
    <s v="jsmith@baycrest.org"/>
    <s v="Jagger Smith"/>
    <s v="2021-02-01 12:25"/>
    <m/>
  </r>
  <r>
    <s v="Asset01564"/>
    <x v="14"/>
    <s v=""/>
    <s v=""/>
    <s v="Inpatient Psychiatry Unit"/>
    <s v="Hospital"/>
    <x v="46"/>
    <x v="0"/>
    <s v="3560 Bathurst St North York, ON"/>
    <s v="ON"/>
    <s v="M6A 2E1"/>
    <s v=""/>
    <s v=""/>
    <s v=""/>
    <x v="1"/>
    <n v="0"/>
    <n v="0"/>
    <n v="0"/>
    <n v="20"/>
    <n v="0"/>
    <n v="0"/>
    <n v="0"/>
    <n v="0"/>
    <s v="False"/>
    <s v=""/>
    <n v="0"/>
    <n v="0"/>
    <n v="0"/>
    <n v="0"/>
    <n v="0"/>
    <n v="0"/>
    <n v="0"/>
    <n v="0"/>
    <n v="0"/>
    <n v="0"/>
    <n v="0"/>
    <n v="0"/>
    <n v="0"/>
    <n v="0"/>
    <n v="0"/>
    <n v="0"/>
    <n v="0"/>
    <n v="0"/>
    <n v="0"/>
    <n v="0"/>
    <n v="0"/>
    <n v="0"/>
    <n v="0"/>
    <n v="0"/>
    <s v=""/>
    <n v="0"/>
    <n v="0"/>
    <n v="0"/>
    <n v="0"/>
    <s v=""/>
    <s v=""/>
    <n v="0"/>
    <s v="The Inpatient Psychiatry unit is a short-stay hospital program focusing on assessment and treatment of mental health challenges in older adults.The interdisciplinary team works directly with clients and families to set treatment goals. Symptom control, counselling and therapeutic groups are key elements of the program. In addition, supportive counselling for families is provided.  Throughout admission, the interdisciplinary team works in collaboration with clients and families to identify strategies and supports to be implemented at home with the aim of enhancing the confidence and ability of clients to manage mental health challenges and carry out activities of daily living post-discharge."/>
    <s v="jsmith@baycrest.org"/>
    <s v="Jagger Smith"/>
    <s v="2021-02-01 12:32"/>
    <m/>
  </r>
  <r>
    <s v="Asset01566"/>
    <x v="3"/>
    <s v=""/>
    <s v=""/>
    <s v="In-Patient Slow Stream Rehabilitation Unit"/>
    <s v="Hospital"/>
    <x v="46"/>
    <x v="0"/>
    <s v="3560 Bathurst St North York, ON"/>
    <s v="ON"/>
    <s v="M6A 2E1"/>
    <s v=""/>
    <s v=""/>
    <s v=""/>
    <x v="1"/>
    <n v="0"/>
    <n v="0"/>
    <n v="0"/>
    <n v="30"/>
    <n v="0"/>
    <n v="0"/>
    <n v="0"/>
    <n v="0"/>
    <s v="False"/>
    <s v=""/>
    <n v="0"/>
    <n v="0"/>
    <n v="0"/>
    <n v="0"/>
    <n v="0"/>
    <n v="0"/>
    <n v="0"/>
    <n v="0"/>
    <n v="0"/>
    <n v="0"/>
    <n v="0"/>
    <n v="0"/>
    <n v="0"/>
    <n v="0"/>
    <n v="0"/>
    <n v="0"/>
    <n v="0"/>
    <n v="0"/>
    <n v="0"/>
    <n v="0"/>
    <n v="0"/>
    <n v="0"/>
    <n v="0"/>
    <n v="0"/>
    <s v=""/>
    <n v="0"/>
    <n v="0"/>
    <n v="0"/>
    <n v="0"/>
    <s v=""/>
    <s v=""/>
    <n v="0"/>
    <s v="Baycrest rehab services provide goal-directed inpatient rehabilitative therapy after an acute event or illness, musculoskeletal injury, surgery or hospitalization, which is key to ensuring that patients can return to community living.Our rehabilitation services offer a comprehensive array of specialized interventions focused on the unique needs of frail seniors with complex needs, including multiple health conditions, physical impairments, recent functional decline and cognitive change."/>
    <s v="jsmith@baycrest.org"/>
    <s v="Jagger Smith"/>
    <s v="2021-02-01 12:37"/>
    <m/>
  </r>
  <r>
    <s v="Asset01587"/>
    <x v="0"/>
    <s v=""/>
    <s v=""/>
    <s v="Seniors' Mental Health - Consultation Service"/>
    <s v="Community"/>
    <x v="56"/>
    <x v="0"/>
    <s v="20 May Street South, New Liskeard"/>
    <s v="ON"/>
    <s v="P0J 1P0"/>
    <s v=""/>
    <s v=""/>
    <s v="Timiskaming"/>
    <x v="3"/>
    <n v="84"/>
    <n v="56"/>
    <n v="0"/>
    <n v="0"/>
    <n v="0"/>
    <n v="0"/>
    <n v="0"/>
    <n v="35"/>
    <s v="True"/>
    <s v=""/>
    <n v="21"/>
    <n v="102.9"/>
    <n v="0.04"/>
    <n v="0"/>
    <n v="0"/>
    <n v="0"/>
    <n v="0"/>
    <n v="1"/>
    <n v="0"/>
    <n v="0"/>
    <n v="0"/>
    <n v="0"/>
    <n v="0"/>
    <n v="0"/>
    <n v="0"/>
    <n v="0"/>
    <n v="0"/>
    <n v="0"/>
    <n v="0"/>
    <n v="0"/>
    <n v="0"/>
    <n v="0"/>
    <n v="0"/>
    <n v="0"/>
    <s v="RN for SMH KL vacant. Unable to fill for this period."/>
    <n v="573"/>
    <n v="436"/>
    <n v="0"/>
    <n v="0"/>
    <s v=""/>
    <s v="Physicians, Psychiatrists, NPs from hospital, LTHC, community, agencies, etc."/>
    <n v="97"/>
    <s v="Consultative partnership with North Bay Regional Health Centre (NBRHC), Northern Ontario Francophone Psychiatric Program (NOFPP) and Canadian Mental Health Association –Cochrane Timiskaming Branch (CMHA–CT). The Registered Nurse is supervised by a Program Manager (PM) from the Timmins office. The P.M. works collaboratively with the Program Coordinator at NBRHC. The program provides community-based psychiatric consultation services to older adults in the Timiskaming area. Following an in-depth assessment, a consultation report with recommendations from the Geriatric Psychiatrist, as well as a follow-up plan is forwarded to the Family Physician (FP)/Nurse Practitioner(NP).  Care will continue to be coordinated by the FP/NP to maintain a high quality of life in the least restrictive environment. Clinics are held at the New Liskeard and Kirkland Lake offices, hospital and Long-Term Care Homes every 3 months for 2 days per visit from the Geriatric Psychiatrists. Collaborative community partnerships are key to providing quality care to mutual clients. This relationship has also provided seamless transitions to the hospital and Long-Term Care Homes. Increased administrative support and access to a Social Worker within the program would be a benefit to increasing capacity for the current client waitlist. Ongoing challenge with not being able to fill the Kirkland Lake RN position of 0.6 FTE. This vacancy required the New Liskeard RN to serve and travel the whole Timiskaming district."/>
    <s v="tclarke@cmhact.ca"/>
    <s v="Tracy Clarke"/>
    <s v="2021-02-03 03:50"/>
    <m/>
  </r>
  <r>
    <s v="Asset01589"/>
    <x v="0"/>
    <s v=""/>
    <s v=""/>
    <s v="Community Psychiatric Services for the Elderly"/>
    <s v="Hospital"/>
    <x v="18"/>
    <x v="0"/>
    <s v="F307- 2075 Bayview Avenue, Toronto, Ontario"/>
    <s v="ON"/>
    <s v="M4N 3M5"/>
    <s v=""/>
    <s v=""/>
    <s v=""/>
    <x v="1"/>
    <n v="0"/>
    <n v="513"/>
    <n v="300"/>
    <n v="0"/>
    <n v="0"/>
    <n v="0"/>
    <n v="0"/>
    <n v="37.5"/>
    <s v="True"/>
    <s v=""/>
    <n v="0"/>
    <n v="14"/>
    <n v="0"/>
    <n v="0.9"/>
    <n v="0"/>
    <n v="0"/>
    <n v="0"/>
    <n v="1"/>
    <n v="0"/>
    <n v="1"/>
    <n v="1"/>
    <n v="0"/>
    <n v="0"/>
    <n v="0"/>
    <n v="0.5"/>
    <n v="0"/>
    <n v="1"/>
    <n v="0"/>
    <n v="0"/>
    <n v="0"/>
    <n v="0"/>
    <n v="0"/>
    <n v="0"/>
    <n v="0"/>
    <s v=""/>
    <n v="6266"/>
    <n v="4748"/>
    <n v="0"/>
    <n v="0"/>
    <s v=""/>
    <s v="Primary care Physicians_x000a_ Community Agencies_x000a_ Retirement Homes_x000a_ LTC Homes_x000a_ In Patient psychiatry and medical units"/>
    <n v="100"/>
    <s v="All Home visits ceased and became virtual as of March 16, 202.  However when restrictions were loosened there have been about ½ doz clients seen in person.  The RN helped out with injections and consultation for some of the LTC and retirement homes in the catchment. Creative nursing  has happened  One SW provides group  1-2 per month by ZOOM"/>
    <s v="shirley.li@sunnybrook.ca"/>
    <s v="Shirley Li"/>
    <s v="2021-02-03 08:37"/>
    <m/>
  </r>
  <r>
    <s v="Asset01608"/>
    <x v="5"/>
    <s v=""/>
    <s v=""/>
    <s v="Psychogeriatric Resource Consultation Program of Toronto"/>
    <s v="Hospital"/>
    <x v="18"/>
    <x v="0"/>
    <s v="2075 Bayview Ave"/>
    <s v="ON"/>
    <s v="M4N 3M5"/>
    <s v=""/>
    <s v=""/>
    <s v="Toronto"/>
    <x v="1"/>
    <n v="0"/>
    <n v="0"/>
    <n v="0"/>
    <n v="0"/>
    <n v="0"/>
    <n v="0"/>
    <n v="0"/>
    <n v="0"/>
    <s v="False"/>
    <s v=""/>
    <n v="0"/>
    <n v="0"/>
    <n v="0"/>
    <n v="0"/>
    <n v="0"/>
    <n v="0"/>
    <n v="0"/>
    <n v="0"/>
    <n v="0"/>
    <n v="0"/>
    <n v="0"/>
    <n v="0"/>
    <n v="0"/>
    <n v="0"/>
    <n v="0"/>
    <n v="0"/>
    <n v="0"/>
    <n v="0"/>
    <n v="0"/>
    <n v="0"/>
    <n v="0"/>
    <n v="0"/>
    <n v="0"/>
    <n v="0"/>
    <s v="One Program Coordinator (.60 FTE) and eleven psychogeriatric resource consultants/Knowledge to Practice Experts who are employees of nine health organizations and of various disciplines: CAMH (2), Michael Garron Hospital (1), North York General Hospital (1), Scarborough Health Network (2), Sunnybrook Health Sciences Centre (1), Unity Health Toronto - SMH (1), UHN - TRI (1), Vibrant Healthcare Alliance (1), and West Park Healthcare Centre (1)"/>
    <n v="0"/>
    <n v="0"/>
    <n v="0"/>
    <n v="0"/>
    <s v=""/>
    <s v="Education, curriculum training and KTP services are provided to Staff/Care providers in the following sectors:_x000a_1. Long-Term Care Homes including: Nursing homes and  Homes for the Aged_x000a_2. Community Support Agencies including: Adult day programs, Alzheimer day programs, Respite care programs. Supportive housing, Hospice &amp; palliative care and Other seniors’ agencies_x000a_3. Home and Community Care Services including Homecare agencies_x000a_4. Acute Care Hospital as required for Curriculum training/education"/>
    <n v="0"/>
    <s v="Annual report"/>
    <s v="kerri.fisher@sunnybrook.ca"/>
    <s v="RGPTorontoPRCP"/>
    <s v="2021-02-08 02:46"/>
    <m/>
  </r>
  <r>
    <s v="Asset01614"/>
    <x v="17"/>
    <s v=""/>
    <s v=""/>
    <s v="ED Geriatric Care Coordinator"/>
    <s v="Hospital"/>
    <x v="57"/>
    <x v="0"/>
    <s v="980 Oliver Road Thunder Bay, Ontario,"/>
    <s v="ON"/>
    <s v="P7B 6V4"/>
    <s v=""/>
    <s v=""/>
    <s v="Rainy River; Thunder Bay"/>
    <x v="5"/>
    <n v="0"/>
    <n v="440"/>
    <n v="0"/>
    <n v="0"/>
    <n v="0"/>
    <n v="0"/>
    <n v="0"/>
    <n v="37.5"/>
    <s v="True"/>
    <s v=""/>
    <n v="0"/>
    <n v="0"/>
    <n v="0"/>
    <n v="0"/>
    <n v="0"/>
    <n v="0"/>
    <n v="0"/>
    <n v="1"/>
    <n v="0"/>
    <n v="0"/>
    <n v="0"/>
    <n v="0"/>
    <n v="0"/>
    <n v="0"/>
    <n v="0"/>
    <n v="0"/>
    <n v="0"/>
    <n v="0"/>
    <n v="0"/>
    <n v="0"/>
    <n v="0"/>
    <n v="0"/>
    <n v="0"/>
    <n v="0"/>
    <s v=""/>
    <n v="0"/>
    <n v="0"/>
    <n v="0"/>
    <n v="0"/>
    <s v=""/>
    <s v="ED Physicians and Staff"/>
    <n v="100"/>
    <s v="Average referrals sent by GCC/year:SJCG Ger OP program =29SJH for direct admission = 31Community services = 112Service Type Description: Identifies at risk seniors and works with interprofessional team to coordinate care. Focus is on ED non-admitted patients to facilitate discharges from ED to SJCG or community to reduce admissions."/>
    <s v="dentona@tbh.net"/>
    <s v="Alison Denton"/>
    <s v="2021-02-11 01:22"/>
    <m/>
  </r>
  <r>
    <s v="Asset01630"/>
    <x v="0"/>
    <s v=""/>
    <s v=""/>
    <s v="Seniors Mental Health and Psychiatry Outreach Team CMHAWW"/>
    <s v="Community"/>
    <x v="58"/>
    <x v="0"/>
    <s v="Canadian Mental Health Association Waterloo Wellington 80 Waterloo Avenue Guelph Ontario"/>
    <s v="ON"/>
    <s v="N1H0A1"/>
    <s v="Canadian Mental Health Association Waterloo Wellington 234 St. Patrick Street East"/>
    <s v="N1M1X6"/>
    <s v=""/>
    <x v="4"/>
    <n v="0"/>
    <n v="0"/>
    <n v="0"/>
    <n v="0"/>
    <n v="0"/>
    <n v="0"/>
    <n v="0"/>
    <n v="0"/>
    <s v="True"/>
    <s v=""/>
    <n v="0"/>
    <n v="0"/>
    <n v="0"/>
    <n v="0.2"/>
    <n v="0"/>
    <n v="0"/>
    <n v="0"/>
    <n v="1"/>
    <n v="0"/>
    <n v="0"/>
    <n v="4"/>
    <n v="0"/>
    <n v="0"/>
    <n v="0"/>
    <n v="0"/>
    <n v="0"/>
    <n v="0"/>
    <n v="0"/>
    <n v="0"/>
    <n v="0"/>
    <n v="0"/>
    <n v="0"/>
    <n v="0"/>
    <n v="0"/>
    <s v=""/>
    <n v="145"/>
    <n v="0"/>
    <n v="0"/>
    <n v="0"/>
    <s v=""/>
    <s v="GEM, Acute Care, Primary Care, Community Support Services, Police, Paramedics"/>
    <n v="90"/>
    <s v="No additional comments"/>
    <s v="jmckinnon@cmhaww.ca"/>
    <s v="Jane McKinnon Wilson"/>
    <s v="2021-02-11 10:16"/>
    <m/>
  </r>
  <r>
    <s v="Asset01632"/>
    <x v="0"/>
    <s v=""/>
    <s v=""/>
    <s v="Cambridge Memorial Hospital Seniors Mental Health and Psychiatry Program"/>
    <s v="Hospital"/>
    <x v="59"/>
    <x v="0"/>
    <s v="700 Coronation Blvd, Cambridge, Ontario"/>
    <s v="ON"/>
    <s v="N1R 3G2"/>
    <s v=""/>
    <s v=""/>
    <s v="Waterloo"/>
    <x v="4"/>
    <n v="0"/>
    <n v="0"/>
    <n v="0"/>
    <n v="0"/>
    <n v="0"/>
    <n v="0"/>
    <n v="0"/>
    <n v="0"/>
    <s v="False"/>
    <s v=""/>
    <n v="0"/>
    <n v="0"/>
    <n v="0"/>
    <n v="0.2"/>
    <n v="0"/>
    <n v="0"/>
    <n v="0"/>
    <n v="0"/>
    <n v="0"/>
    <n v="0"/>
    <n v="2"/>
    <n v="0"/>
    <n v="0"/>
    <n v="0"/>
    <n v="0"/>
    <n v="0"/>
    <n v="0"/>
    <n v="0"/>
    <n v="0"/>
    <n v="0"/>
    <n v="0"/>
    <n v="0"/>
    <n v="0"/>
    <n v="0"/>
    <s v=""/>
    <n v="238"/>
    <n v="0"/>
    <n v="0"/>
    <n v="0"/>
    <s v=""/>
    <s v=""/>
    <n v="0"/>
    <s v="no comments"/>
    <s v="jmckinnon@cmhaww.ca"/>
    <s v="Jane McKinnon Wilson"/>
    <s v="2021-02-11 10:26"/>
    <m/>
  </r>
  <r>
    <s v="Asset01635"/>
    <x v="10"/>
    <s v=""/>
    <s v=""/>
    <s v="Kitchener Waterloo Geriatric Psychiatry Clinic"/>
    <s v="Community"/>
    <x v="58"/>
    <x v="0"/>
    <s v="1 Blue Springs Waterloo Ontario"/>
    <s v="ON"/>
    <s v="N2J 4M1"/>
    <s v=""/>
    <s v=""/>
    <s v="Waterloo"/>
    <x v="4"/>
    <n v="0"/>
    <n v="0"/>
    <n v="0"/>
    <n v="0"/>
    <n v="0"/>
    <n v="0"/>
    <n v="0"/>
    <n v="0"/>
    <s v="False"/>
    <s v=""/>
    <n v="0"/>
    <n v="0"/>
    <n v="0"/>
    <n v="0.2"/>
    <n v="0"/>
    <n v="0"/>
    <n v="0"/>
    <n v="0.6"/>
    <n v="0"/>
    <n v="0"/>
    <n v="0"/>
    <n v="0"/>
    <n v="0"/>
    <n v="0"/>
    <n v="0"/>
    <n v="0"/>
    <n v="0"/>
    <n v="0"/>
    <n v="0"/>
    <n v="0"/>
    <n v="0"/>
    <n v="0"/>
    <n v="0"/>
    <n v="0"/>
    <s v=""/>
    <n v="72"/>
    <n v="0"/>
    <n v="0"/>
    <n v="0"/>
    <s v=""/>
    <s v=""/>
    <n v="90"/>
    <s v="Note decrease in referrals - consult model versus treatment and follow up model had an impact and change in team structure changed"/>
    <s v="jmckinnon@cmhaww.ca"/>
    <s v="Jane McKinnon Wilson"/>
    <s v="2021-02-11 10:35"/>
    <m/>
  </r>
  <r>
    <s v="Asset01610"/>
    <x v="6"/>
    <s v=""/>
    <s v=""/>
    <s v="Primary Care Collaborative Memory Clinics &amp;  Geriatric Psychiatrist Brain Health Clinic"/>
    <s v="Community"/>
    <x v="60"/>
    <x v="0"/>
    <s v="4319 Cove Road, Portland, Ontario"/>
    <s v="ON"/>
    <s v="K0G 1V0"/>
    <s v="79 Bedford Street, Westport, Ontario"/>
    <s v="K0G 1X0"/>
    <s v="Lanark; Leeds &amp; Grenville"/>
    <x v="0"/>
    <n v="60"/>
    <n v="43"/>
    <n v="35"/>
    <n v="0"/>
    <n v="0"/>
    <n v="0"/>
    <n v="0"/>
    <n v="3"/>
    <s v="False"/>
    <s v=""/>
    <n v="4"/>
    <n v="0"/>
    <n v="0"/>
    <n v="0.04"/>
    <n v="0"/>
    <n v="0"/>
    <n v="0"/>
    <n v="0.18"/>
    <n v="0"/>
    <n v="0"/>
    <n v="0.18"/>
    <n v="0.18"/>
    <n v="0"/>
    <n v="0"/>
    <n v="0"/>
    <n v="0.09"/>
    <n v="0"/>
    <n v="0"/>
    <n v="0"/>
    <n v="0"/>
    <n v="0"/>
    <n v="0"/>
    <n v="0"/>
    <n v="0"/>
    <s v=""/>
    <n v="53"/>
    <n v="0"/>
    <n v="0"/>
    <n v="0"/>
    <s v=""/>
    <s v="Primary Care Provider referrals _x000a_Interprofessional team members_x000a_Clients can call for follow up support prn"/>
    <n v="0"/>
    <s v="Primary Contact Cheryl English cenglish@crchc.on.caAppointments Available: 2 Monthly clinics ,6 appointments each month x 10 monthsvirtual visits started April 2020 during PandemicWeekly hours of service: I indicated 3 hr/week but it is 2 clinics/ month, 12 hours / month Weekend Serivce: No weekend service though there is an  After hours MD on call service PRNWait time: Monitor referrals waiting , don’t use 3NA for this service, Estimate only 15 – 30 days varies to volume of referrals"/>
    <s v="websters@providencecare.ca"/>
    <s v="Sarah Webster"/>
    <s v="2021-02-11 10:57"/>
    <m/>
  </r>
  <r>
    <s v="Asset01640"/>
    <x v="2"/>
    <s v=""/>
    <s v=""/>
    <s v="Seniors' Outpatient Assessment &amp; Rehabilitation -(Day Hospital) Program"/>
    <s v="Hospital"/>
    <x v="61"/>
    <x v="0"/>
    <s v="35 Algoma Street North"/>
    <s v="ON"/>
    <s v="P7B 5G7"/>
    <s v=""/>
    <s v=""/>
    <s v="Thunder Bay"/>
    <x v="5"/>
    <n v="3907"/>
    <n v="314"/>
    <n v="251"/>
    <n v="0"/>
    <n v="0"/>
    <n v="0"/>
    <n v="0"/>
    <n v="37.5"/>
    <s v="True"/>
    <s v=""/>
    <n v="75"/>
    <n v="37"/>
    <n v="0"/>
    <n v="0"/>
    <n v="0"/>
    <n v="0"/>
    <n v="0"/>
    <n v="0"/>
    <n v="0"/>
    <n v="0"/>
    <n v="0"/>
    <n v="0"/>
    <n v="0"/>
    <n v="2"/>
    <n v="0"/>
    <n v="0"/>
    <n v="0"/>
    <n v="2"/>
    <n v="0"/>
    <n v="1"/>
    <n v="0"/>
    <n v="0"/>
    <n v="0"/>
    <n v="0"/>
    <s v=""/>
    <n v="3757"/>
    <n v="142"/>
    <n v="0"/>
    <n v="0"/>
    <s v=""/>
    <s v="Primary Care, Specialists, Emergency Department, Acute Care, Rehab Care"/>
    <n v="100"/>
    <s v="Seniors' Outpatient Assessment &amp; Rehabilitation -(Day Hospital) Program."/>
    <s v="dentona@tbh.net"/>
    <s v="Alison Denton"/>
    <s v="2021-02-12 04:02"/>
    <m/>
  </r>
  <r>
    <s v="Asset01641"/>
    <x v="18"/>
    <s v=""/>
    <s v=""/>
    <s v="Geriatricians - Inpatient Consultation (GMS)"/>
    <s v="Hospital"/>
    <x v="61"/>
    <x v="0"/>
    <s v="35 Algoma Street North"/>
    <s v="ON"/>
    <s v="P7B 5G7"/>
    <s v=""/>
    <s v=""/>
    <s v="Rainy River; Thunder Bay"/>
    <x v="5"/>
    <n v="343"/>
    <n v="343"/>
    <n v="0"/>
    <n v="0"/>
    <n v="0"/>
    <n v="0"/>
    <n v="0"/>
    <n v="37.5"/>
    <s v="True"/>
    <s v=""/>
    <n v="0"/>
    <n v="0"/>
    <n v="1"/>
    <n v="0"/>
    <n v="0"/>
    <n v="0"/>
    <n v="0"/>
    <n v="0"/>
    <n v="0"/>
    <n v="0"/>
    <n v="0"/>
    <n v="0"/>
    <n v="0"/>
    <n v="0"/>
    <n v="0"/>
    <n v="0"/>
    <n v="0"/>
    <n v="0"/>
    <n v="0"/>
    <n v="0"/>
    <n v="0"/>
    <n v="0"/>
    <n v="0"/>
    <n v="0"/>
    <s v=""/>
    <n v="343"/>
    <m/>
    <n v="0"/>
    <n v="0"/>
    <s v=""/>
    <s v="Attending Physicians, RN, other"/>
    <n v="100"/>
    <s v="As part of FTE for Outpatient Clinic"/>
    <s v="dentona@tbh.net"/>
    <s v="Alison Denton"/>
    <s v="2021-02-12 04:04"/>
    <m/>
  </r>
  <r>
    <s v="Asset01642"/>
    <x v="18"/>
    <s v=""/>
    <s v=""/>
    <s v="Geriatric Inpatient Consultation Acute Care TBRHSC"/>
    <s v="Hospital"/>
    <x v="57"/>
    <x v="0"/>
    <s v="980 Oliver Road Thunder Bay, Ontario,"/>
    <s v="ON"/>
    <s v="P7B 6V4"/>
    <s v=""/>
    <s v=""/>
    <s v="Thunder Bay"/>
    <x v="5"/>
    <n v="1105"/>
    <n v="1105"/>
    <n v="0"/>
    <n v="0"/>
    <n v="0"/>
    <n v="0"/>
    <n v="0"/>
    <n v="37.5"/>
    <s v="True"/>
    <s v=""/>
    <n v="0"/>
    <n v="0"/>
    <n v="1"/>
    <n v="0"/>
    <n v="0"/>
    <n v="0"/>
    <n v="0"/>
    <n v="0"/>
    <n v="0"/>
    <n v="0"/>
    <n v="0"/>
    <n v="0"/>
    <n v="0"/>
    <n v="0"/>
    <n v="0"/>
    <n v="0"/>
    <n v="0"/>
    <n v="0"/>
    <n v="0"/>
    <n v="0"/>
    <n v="0"/>
    <n v="0"/>
    <n v="0"/>
    <n v="0"/>
    <s v=""/>
    <n v="1105"/>
    <m/>
    <n v="0"/>
    <n v="0"/>
    <s v=""/>
    <s v="Acute Care"/>
    <n v="100"/>
    <s v="As part of FTE Geriatrician for Clinic"/>
    <s v="dentona@tbh.net"/>
    <s v="Alison Denton"/>
    <s v="2021-02-12 04:08"/>
    <m/>
  </r>
  <r>
    <s v="Asset01646"/>
    <x v="18"/>
    <s v="Geriatric Psychiatry Inpatient Consult"/>
    <s v=""/>
    <s v="Geriatric Psychiatry Inpatient Consult"/>
    <s v="Hospital"/>
    <x v="61"/>
    <x v="0"/>
    <s v="35 Algoma Street North"/>
    <s v="ON"/>
    <s v="P7B 5G7"/>
    <s v=""/>
    <s v=""/>
    <s v="Thunder Bay"/>
    <x v="5"/>
    <n v="388"/>
    <n v="130"/>
    <n v="104"/>
    <n v="0"/>
    <n v="0"/>
    <n v="0"/>
    <n v="0"/>
    <n v="37.5"/>
    <s v="True"/>
    <s v=""/>
    <n v="1"/>
    <n v="4"/>
    <n v="0"/>
    <n v="1.4"/>
    <n v="0"/>
    <n v="0"/>
    <n v="0"/>
    <n v="1"/>
    <n v="0"/>
    <n v="0"/>
    <n v="0"/>
    <n v="0"/>
    <n v="0"/>
    <n v="0"/>
    <n v="0"/>
    <n v="0"/>
    <n v="0"/>
    <n v="0"/>
    <n v="0"/>
    <n v="0"/>
    <n v="0"/>
    <n v="0"/>
    <n v="0"/>
    <n v="0"/>
    <s v=""/>
    <n v="388"/>
    <n v="44"/>
    <n v="0"/>
    <n v="0"/>
    <s v=""/>
    <s v="Rehab Care, Acute Care"/>
    <n v="100"/>
    <s v="As part of Geriatric Psychiatry program"/>
    <s v="dentona@tbh.net"/>
    <s v="Alison Denton"/>
    <s v="2021-02-12 04:25"/>
    <m/>
  </r>
  <r>
    <s v="Asset01653"/>
    <x v="24"/>
    <s v="Geriatric Psychiatrist (Geriatric Telepsychiatry)"/>
    <s v=""/>
    <s v="Alison Denton"/>
    <s v="Hospital"/>
    <x v="61"/>
    <x v="0"/>
    <s v="35 Algoma Street North"/>
    <s v="ON"/>
    <s v="P7B 5G7"/>
    <s v=""/>
    <s v=""/>
    <s v="Rainy River; Thunder Bay"/>
    <x v="5"/>
    <n v="35"/>
    <n v="8"/>
    <n v="6"/>
    <n v="0"/>
    <n v="0"/>
    <n v="0"/>
    <n v="0"/>
    <n v="37.5"/>
    <s v="True"/>
    <s v=""/>
    <n v="0"/>
    <n v="45"/>
    <n v="0"/>
    <n v="1"/>
    <n v="0"/>
    <n v="0"/>
    <n v="0"/>
    <n v="0"/>
    <n v="0"/>
    <n v="0"/>
    <n v="0"/>
    <n v="0"/>
    <n v="0"/>
    <n v="0"/>
    <n v="0"/>
    <n v="0"/>
    <n v="0"/>
    <n v="0"/>
    <n v="0"/>
    <n v="0"/>
    <n v="0"/>
    <n v="0"/>
    <n v="0"/>
    <n v="0"/>
    <s v=""/>
    <n v="35"/>
    <n v="0"/>
    <n v="35"/>
    <n v="0"/>
    <s v=""/>
    <s v="Primary Care, Specialists, Emergency Department, Acute Care, Long Term Care"/>
    <n v="100"/>
    <s v="As part of Geriatric Psychiatry FTE"/>
    <s v="dentona@tbh.net"/>
    <s v="Alison Denton"/>
    <s v="2021-02-12 04:50"/>
    <m/>
  </r>
  <r>
    <s v="Asset01666"/>
    <x v="18"/>
    <s v=""/>
    <s v=""/>
    <s v="Geriatric Assessment Program (GAP)"/>
    <s v="Hospital"/>
    <x v="62"/>
    <x v="0"/>
    <s v="Greater Niagara General Hospital, 5546 Portage Road, Niagara Falls, ON"/>
    <s v="ON"/>
    <s v="L2E 6X2"/>
    <s v=""/>
    <s v=""/>
    <s v="Niagara Regional Municipality"/>
    <x v="4"/>
    <n v="0"/>
    <n v="552"/>
    <n v="0"/>
    <n v="0"/>
    <n v="0"/>
    <n v="0"/>
    <n v="0"/>
    <n v="37.5"/>
    <s v="True"/>
    <s v=""/>
    <n v="0"/>
    <n v="1.59"/>
    <n v="1.2"/>
    <n v="0"/>
    <n v="0"/>
    <n v="0"/>
    <n v="0"/>
    <n v="1"/>
    <n v="0"/>
    <n v="0"/>
    <n v="0"/>
    <n v="0"/>
    <n v="0"/>
    <n v="0"/>
    <n v="0"/>
    <n v="0"/>
    <n v="0"/>
    <n v="0"/>
    <n v="0"/>
    <n v="0"/>
    <n v="0"/>
    <n v="0"/>
    <n v="0"/>
    <n v="0"/>
    <s v=""/>
    <n v="552"/>
    <n v="0"/>
    <n v="0"/>
    <n v="0"/>
    <s v=""/>
    <s v="Inpatient units at Niagara Health"/>
    <n v="100"/>
    <s v="The inpatient consultation service for GAP is comprised of Geriatricians and Registered Nurses serving all 5 Niagara Health hospital sites.  The patients are initially assessed by the GAP RNs who provide non-pharmacological intervention recommendations to the care team.  The RN consults with the Geriatrician who will then assess the patient and provide further medical management guidance."/>
    <s v="Lori.MacCullouch@niagarahealth.on.ca"/>
    <s v="Lori MacCullouch"/>
    <s v="2021-02-25 09:17"/>
    <m/>
  </r>
  <r>
    <s v="Asset01671"/>
    <x v="1"/>
    <s v=""/>
    <s v=""/>
    <s v="Geriatric Assessment Program (GAP)"/>
    <s v="Hospital"/>
    <x v="62"/>
    <x v="0"/>
    <s v="Greater Niagara General Hospital, 5546 Portage Road, Niagara Falls, ON"/>
    <s v="ON"/>
    <s v="L2E 6X2"/>
    <s v=""/>
    <s v=""/>
    <s v="Niagara Regional Municipality"/>
    <x v="4"/>
    <n v="626"/>
    <n v="717"/>
    <n v="0"/>
    <n v="0"/>
    <n v="0"/>
    <n v="0"/>
    <n v="0"/>
    <n v="32"/>
    <s v="True"/>
    <s v=""/>
    <n v="0"/>
    <n v="65.06"/>
    <n v="1.2"/>
    <n v="0"/>
    <n v="0"/>
    <n v="0"/>
    <n v="0"/>
    <n v="2.5"/>
    <n v="0"/>
    <n v="0"/>
    <n v="0"/>
    <n v="0"/>
    <n v="0"/>
    <n v="0"/>
    <n v="0"/>
    <n v="0"/>
    <n v="0.4"/>
    <n v="0"/>
    <n v="0"/>
    <n v="0"/>
    <n v="0"/>
    <n v="0"/>
    <n v="0"/>
    <n v="1"/>
    <s v="Clerical Support"/>
    <n v="1617"/>
    <n v="436"/>
    <n v="0"/>
    <n v="0"/>
    <s v=""/>
    <s v="Niagara Region, Emergency Departments, Primary Care, Inpatient units at Niagara Health"/>
    <n v="100"/>
    <s v="The Geriatric Assessment Program outpatient clinic provides comprehensive specialized geriatric assessments and subsequent treatment plans for older persons residing in the Niagara Region.  A GAP RN completes an initial telephone consult followed by an inpatient visit with the RN and Geriatrician, including the appropriate caregiver/family."/>
    <s v="Lori.MacCullouch@niagarahealth.on.ca"/>
    <s v="Lori MacCullouch"/>
    <s v="2021-02-25 09:28"/>
    <m/>
  </r>
  <r>
    <s v="Asset01675"/>
    <x v="13"/>
    <s v=""/>
    <s v=""/>
    <s v="Niagara Nurse-Led Outreach Team"/>
    <s v="Hospital"/>
    <x v="62"/>
    <x v="0"/>
    <s v="1200 Fourth Avenue, St. Catharines, ON"/>
    <s v="ON"/>
    <s v="L2S 0A9"/>
    <s v=""/>
    <s v=""/>
    <s v="Niagara Regional Municipality"/>
    <x v="4"/>
    <n v="0"/>
    <n v="0"/>
    <n v="0"/>
    <n v="0"/>
    <n v="0"/>
    <n v="0"/>
    <n v="0"/>
    <n v="37.5"/>
    <s v="True"/>
    <s v=""/>
    <n v="0"/>
    <n v="0"/>
    <n v="0"/>
    <n v="0"/>
    <n v="0"/>
    <n v="0"/>
    <n v="3"/>
    <n v="0"/>
    <n v="0"/>
    <n v="0"/>
    <n v="0"/>
    <n v="0"/>
    <n v="0"/>
    <n v="0"/>
    <n v="0"/>
    <n v="0"/>
    <n v="0"/>
    <n v="0"/>
    <n v="0"/>
    <n v="0"/>
    <n v="0"/>
    <n v="0"/>
    <n v="0"/>
    <n v="0"/>
    <s v=""/>
    <n v="1639"/>
    <n v="0"/>
    <n v="0"/>
    <n v="0"/>
    <s v=""/>
    <s v="LTC Homes"/>
    <n v="100"/>
    <s v="The Niagara Nurse-Led Outreach Team is comprised of 3 full time NPs, one of which is an employee of Niagara Region and two whom report to Niagara Health.  The NPs support the 32 long-term care homes in the Niagara Region.  The NH team is supported by a Program Director.The teams' primary functions are to support care in the home to prevent unnecessary ED visits and to reduce hospital length of stay through supportive discharge planning.  They provide education and support to LTC home staff."/>
    <s v="Lori.MacCullouch@niagarahealth.on.ca"/>
    <s v="Lori MacCullouch"/>
    <s v="2021-02-25 09:31"/>
    <m/>
  </r>
  <r>
    <s v="Asset01679"/>
    <x v="10"/>
    <s v=""/>
    <s v=""/>
    <s v="Seniors Mental Health"/>
    <s v="Hospital"/>
    <x v="62"/>
    <x v="0"/>
    <s v="1200 Fourth Avenue, St. Catharines, ON"/>
    <s v="ON"/>
    <s v="L2S 0A9"/>
    <s v=""/>
    <s v=""/>
    <s v="Niagara Regional Municipality"/>
    <x v="4"/>
    <n v="650"/>
    <n v="174"/>
    <n v="0"/>
    <n v="0"/>
    <n v="0"/>
    <n v="0"/>
    <n v="0"/>
    <n v="37.5"/>
    <s v="True"/>
    <s v=""/>
    <n v="0"/>
    <n v="0"/>
    <n v="0.18"/>
    <n v="0.09"/>
    <n v="0"/>
    <n v="0"/>
    <n v="1"/>
    <n v="0"/>
    <n v="0"/>
    <n v="0"/>
    <n v="0"/>
    <n v="0"/>
    <n v="0"/>
    <n v="0"/>
    <n v="0"/>
    <n v="0"/>
    <n v="0"/>
    <n v="0"/>
    <n v="0"/>
    <n v="0"/>
    <n v="0"/>
    <n v="0"/>
    <n v="0"/>
    <n v="0"/>
    <s v=""/>
    <n v="533"/>
    <n v="0"/>
    <n v="0"/>
    <n v="0"/>
    <s v=""/>
    <s v="Referral sources are:_x000a_-_x0009_Inpatient mental health_x000a_-_x0009_Seniors Community Agencies_x000a_-_x0009_Family Health Teams_x000a_-_x0009_Primary Care_x000a_-_x0009_Long Term Care_x000a_-_x0009_Retirement Homes"/>
    <n v="100"/>
    <s v="Includes:Seniors’ Mental Health Independent Living &amp; Exercise Program (SMhiLE)NP-led Memory Assessment"/>
    <s v="Lori.MacCullouch@niagarahealth.on.ca"/>
    <s v="Lori MacCullouch"/>
    <s v="2021-02-25 09:50"/>
    <m/>
  </r>
  <r>
    <s v="Asset01681"/>
    <x v="25"/>
    <s v=""/>
    <s v=""/>
    <s v="District Mental Health Services for Older Adults: Geriatric Outreach  Team"/>
    <s v="Community"/>
    <x v="63"/>
    <x v="0"/>
    <s v="414 Scott Street, Fort Frances, ON"/>
    <s v="ON"/>
    <s v="P9A 1H2"/>
    <s v=""/>
    <s v=""/>
    <s v="Rainy River; Kenora"/>
    <x v="5"/>
    <n v="70"/>
    <n v="722"/>
    <n v="722"/>
    <n v="0"/>
    <n v="0"/>
    <n v="0"/>
    <n v="0"/>
    <n v="0"/>
    <s v="True"/>
    <s v=""/>
    <n v="0"/>
    <n v="0"/>
    <n v="0"/>
    <n v="0.06"/>
    <n v="0"/>
    <n v="0"/>
    <n v="0"/>
    <n v="0"/>
    <n v="0"/>
    <n v="0"/>
    <n v="0"/>
    <n v="0"/>
    <n v="0"/>
    <n v="0"/>
    <n v="0"/>
    <n v="0"/>
    <n v="0"/>
    <n v="0"/>
    <n v="0"/>
    <n v="0"/>
    <n v="0"/>
    <n v="0"/>
    <n v="0"/>
    <n v="0"/>
    <s v=""/>
    <n v="70"/>
    <n v="0"/>
    <n v="0"/>
    <n v="0"/>
    <s v=""/>
    <s v="Primary Care, _x000a_Hospitals, _x000a_Family Members"/>
    <n v="0"/>
    <s v="Comprehensive assessments conducted by one or more health care professionals in the older person's place of residence.  These teams collaborate with community and primary care and provide system navigation to keep at risk seniors at home and out of hospital.  Our program does not have appointments available, because when people contact us for help, its at a time they need itmost, we fit them in.  This is why there is no wait list as well.  This has caused our workers case loads to be at extreme levels, and staff stress levels high as a result.  More staffing is needed to assist with the current demand in this program"/>
    <s v="dentona@tbh.net"/>
    <s v="Alison Denton"/>
    <s v="2021-03-03 01:25"/>
    <m/>
  </r>
  <r>
    <s v="Asset01682"/>
    <x v="0"/>
    <s v=""/>
    <s v=""/>
    <s v="District Mental Health Services for Older Adults: Geriatric Psychiatry Outreach Team"/>
    <s v="Community"/>
    <x v="63"/>
    <x v="0"/>
    <s v="414 Scott Street, Fort Frances, ON"/>
    <s v="ON"/>
    <s v="P9A 1H2"/>
    <s v=""/>
    <s v=""/>
    <s v=""/>
    <x v="5"/>
    <n v="0"/>
    <n v="722"/>
    <n v="722"/>
    <n v="0"/>
    <n v="0"/>
    <n v="0"/>
    <n v="0"/>
    <n v="37.5"/>
    <s v="True"/>
    <s v=""/>
    <n v="0"/>
    <n v="0"/>
    <n v="0"/>
    <n v="0"/>
    <n v="0"/>
    <n v="0"/>
    <n v="0"/>
    <n v="2.8"/>
    <n v="1"/>
    <n v="0"/>
    <n v="9.8000000000000007"/>
    <n v="0"/>
    <n v="0"/>
    <n v="0"/>
    <n v="1"/>
    <n v="0"/>
    <n v="0"/>
    <n v="0"/>
    <n v="0"/>
    <n v="0"/>
    <n v="0"/>
    <n v="0"/>
    <n v="0"/>
    <n v="1"/>
    <s v="Geriatric Mental Health Worker"/>
    <n v="19256"/>
    <n v="1886"/>
    <n v="0"/>
    <n v="0"/>
    <s v=""/>
    <s v="Primary Care, _x000a_Hospitals, _x000a_Family Members"/>
    <n v="0"/>
    <s v="Our program does not have appointments available, because when people contact us for help, its at a time they need itmost, we fit them in.  This is why there is no wait list as well.  This has caused our workers case loads to be at extreme levels, and staff stress levels high as a result.  More staffing is needed to assist with the current demand in this program"/>
    <s v="dentona@tbh.net"/>
    <s v="Alison Denton"/>
    <s v="2021-03-03 01:30"/>
    <m/>
  </r>
  <r>
    <s v="Asset01685"/>
    <x v="21"/>
    <s v=""/>
    <s v=""/>
    <s v="Geriatric Inpatient Unit"/>
    <s v="Hospital"/>
    <x v="19"/>
    <x v="0"/>
    <s v="1145 Carling Avenue, Ottawa, Ontario"/>
    <s v="ON"/>
    <s v="K1Z 7K4"/>
    <s v=""/>
    <s v=""/>
    <s v=""/>
    <x v="0"/>
    <n v="0"/>
    <n v="235"/>
    <n v="43"/>
    <n v="45"/>
    <n v="99"/>
    <n v="0"/>
    <n v="70"/>
    <n v="168"/>
    <s v="True"/>
    <s v="Both"/>
    <n v="0"/>
    <n v="13"/>
    <n v="0"/>
    <n v="0"/>
    <n v="0"/>
    <n v="0"/>
    <n v="0"/>
    <n v="21.49"/>
    <n v="13.3"/>
    <n v="0"/>
    <n v="3"/>
    <n v="0"/>
    <n v="1.3"/>
    <n v="0.5"/>
    <n v="2.2000000000000002"/>
    <n v="0"/>
    <n v="0"/>
    <n v="0.5"/>
    <n v="0"/>
    <n v="1.5"/>
    <n v="0"/>
    <n v="0"/>
    <n v="0"/>
    <n v="15.55"/>
    <s v="Orderly:1.5FTE_x000a_PCA: 14.05FTE"/>
    <n v="3983"/>
    <n v="0"/>
    <n v="0"/>
    <n v="0"/>
    <s v=""/>
    <s v=""/>
    <n v="100"/>
    <s v="Clinical Dietitian:0.3FTECharge Clinical Dietitian: 1.0FTERehab Assistant (OT): 0.5FTERT:1.0FTERT Assistant: 0.5FTE"/>
    <s v="martina.greco@theroyal.ca"/>
    <s v="Martina Greco"/>
    <s v="2021-03-10 01:41"/>
    <m/>
  </r>
  <r>
    <s v="Asset01689"/>
    <x v="8"/>
    <s v=""/>
    <s v=""/>
    <s v="Geriatric Care Team"/>
    <s v="Primary Care"/>
    <x v="64"/>
    <x v="0"/>
    <s v="100 Frank Miller Dr, Huntsville, ON"/>
    <s v="ON"/>
    <s v="P1H 1H7"/>
    <s v="20 Park Dr, Huntsville, ON; 1096 Main St, Dorset, ON"/>
    <s v="P1H 1P5; P0A 1E0"/>
    <s v="Muskoka"/>
    <x v="2"/>
    <n v="0"/>
    <n v="288"/>
    <n v="0"/>
    <n v="0"/>
    <n v="0"/>
    <n v="0"/>
    <n v="544"/>
    <n v="40"/>
    <s v="True"/>
    <s v=""/>
    <n v="0"/>
    <n v="105"/>
    <n v="0"/>
    <n v="0"/>
    <n v="0"/>
    <n v="0"/>
    <n v="0.2"/>
    <n v="1.4"/>
    <n v="0"/>
    <n v="0"/>
    <n v="0.35"/>
    <n v="0"/>
    <n v="0"/>
    <n v="0"/>
    <n v="0"/>
    <n v="0"/>
    <n v="0"/>
    <n v="0"/>
    <n v="0"/>
    <n v="0"/>
    <n v="0"/>
    <n v="0"/>
    <n v="0"/>
    <n v="0"/>
    <s v=""/>
    <n v="0"/>
    <n v="0"/>
    <n v="0"/>
    <n v="0"/>
    <s v=""/>
    <s v="Algonquin Family Health Team primary care providers"/>
    <n v="100"/>
    <s v="Comprehensive geriatric assessment &amp; assistance to  seniors/ caregivers in making decisions related to care.  Navigation/access point for specialized care for at-risk seniors in the community and in patient's home.  Follow up visits maintained as long as support is needed. Referral to and coordination with Home and Community Case Integrated Intensive Case Management. '• Maximize independent function &amp; quality of life for seniors &amp; caregivers with complex health issues  • Provide navigation/access point for specialized care for at-risk seniors • Provide increased access to services for home bound patients    DATA NOTES - The org should be Algonquin FHT; # unique individuals served represents # individuals based on avg of 72/ quarter extrapolated over a year (but this could include duplicate of individuals if followed &gt; 1 quarter)"/>
    <s v="seasson-bruno@nsmsgs.ca"/>
    <s v="NSM SGS"/>
    <s v="2021-03-14 03:06"/>
    <m/>
  </r>
  <r>
    <s v="Asset01696"/>
    <x v="8"/>
    <s v=""/>
    <s v=""/>
    <s v="Geriatric Outreach Team"/>
    <s v="Primary Care"/>
    <x v="65"/>
    <x v="0"/>
    <s v="119 Memorial Avenue, Orillia, ON"/>
    <s v="ON"/>
    <s v="L3V 5X1"/>
    <s v="25 Museum Drive, Orillia, ON"/>
    <s v="L3V 7T9"/>
    <s v="Simcoe"/>
    <x v="2"/>
    <n v="0"/>
    <n v="745"/>
    <n v="0"/>
    <n v="0"/>
    <n v="0"/>
    <n v="0"/>
    <n v="0"/>
    <n v="35"/>
    <s v="True"/>
    <s v=""/>
    <n v="108"/>
    <n v="155"/>
    <n v="0.8"/>
    <n v="0"/>
    <n v="0"/>
    <n v="0"/>
    <n v="0.8"/>
    <n v="1.8"/>
    <n v="0"/>
    <n v="0"/>
    <n v="1"/>
    <n v="0"/>
    <n v="0"/>
    <n v="0"/>
    <n v="1"/>
    <n v="0"/>
    <n v="0"/>
    <n v="0"/>
    <n v="0"/>
    <n v="0"/>
    <n v="0"/>
    <n v="0"/>
    <n v="0"/>
    <n v="0"/>
    <s v=""/>
    <n v="4379"/>
    <n v="2981"/>
    <n v="0"/>
    <n v="0"/>
    <s v=""/>
    <s v="Primary care, geriatrician through ED"/>
    <n v="98"/>
    <s v="Outreach team that also conducts clinic visits"/>
    <s v="seasson-bruno@nsmsgs.ca"/>
    <s v="NSM SGS"/>
    <s v="2021-03-15 01:01"/>
    <m/>
  </r>
  <r>
    <s v="Asset01698"/>
    <x v="10"/>
    <s v=""/>
    <s v=""/>
    <s v="Community Mental Health Services"/>
    <s v="Hospital"/>
    <x v="66"/>
    <x v="0"/>
    <s v="459 Hume Street, Collingwood, ON"/>
    <s v="ON"/>
    <s v="L9Y 1W6"/>
    <s v=""/>
    <s v=""/>
    <s v="Simcoe"/>
    <x v="2"/>
    <n v="0"/>
    <n v="504"/>
    <n v="0"/>
    <n v="0"/>
    <n v="0"/>
    <n v="0"/>
    <n v="1116"/>
    <n v="40"/>
    <s v="True"/>
    <s v=""/>
    <n v="0"/>
    <n v="31"/>
    <n v="0"/>
    <n v="0"/>
    <n v="0"/>
    <n v="0"/>
    <n v="0"/>
    <n v="0"/>
    <n v="0"/>
    <n v="0"/>
    <n v="0"/>
    <n v="0"/>
    <n v="0"/>
    <n v="0"/>
    <n v="0"/>
    <n v="0"/>
    <n v="0"/>
    <n v="0"/>
    <n v="0"/>
    <n v="0"/>
    <n v="0"/>
    <n v="0"/>
    <n v="0"/>
    <n v="0"/>
    <s v=""/>
    <n v="2505"/>
    <n v="0"/>
    <n v="0"/>
    <n v="0"/>
    <s v=""/>
    <s v=""/>
    <n v="25"/>
    <s v="Community mental health service that also supports older adults."/>
    <s v="seasson-bruno@nsmsgs.ca"/>
    <s v="NSM SGS"/>
    <s v="2021-03-15 01:07"/>
    <m/>
  </r>
  <r>
    <s v="Asset01701"/>
    <x v="1"/>
    <s v=""/>
    <s v=""/>
    <s v="Dr. Sidhu's clinic"/>
    <s v="Primary Care"/>
    <x v="67"/>
    <x v="0"/>
    <s v="186 Erie Street, Collingwood, ON"/>
    <s v="ON"/>
    <s v="L9Y 4T3"/>
    <s v=""/>
    <s v=""/>
    <s v="Simcoe"/>
    <x v="2"/>
    <n v="0"/>
    <n v="57"/>
    <n v="57"/>
    <n v="0"/>
    <n v="0"/>
    <n v="0"/>
    <n v="0"/>
    <n v="3.75"/>
    <s v="True"/>
    <s v=""/>
    <n v="0"/>
    <n v="168"/>
    <n v="0.1"/>
    <n v="0"/>
    <n v="0"/>
    <n v="0"/>
    <n v="0"/>
    <n v="0.1"/>
    <n v="0.1"/>
    <n v="0"/>
    <n v="0"/>
    <n v="0"/>
    <n v="0"/>
    <n v="0"/>
    <n v="0.4"/>
    <n v="0"/>
    <n v="0.05"/>
    <n v="0"/>
    <n v="0"/>
    <n v="0"/>
    <n v="0"/>
    <n v="0"/>
    <n v="0"/>
    <n v="0"/>
    <s v=""/>
    <n v="100"/>
    <n v="9"/>
    <n v="15"/>
    <n v="0"/>
    <s v=""/>
    <s v="Physicians and nurse practitioners"/>
    <n v="95"/>
    <s v="The Healthy Aging Program RN/OT complete pre-assessments required for a consult with Dr. Sidhu.  Pt's &amp; caregivers are  provided with brain health &amp; memory compensatory education as well as navigation to community services/supports at this time. Concerns identified during the pre-assessment, recommendations as well as pertinent medical information is discussed with Dr. Sidhu prior to initial consult.  RN/OT works closely with Dr.  Sidhu on clinic day to ensure f/u of recommendations in a timely manner &amp; communication with primary care Physician/NP.  The Healthy Aging prg frequently collaborates with the Alzheimer's Society, LHIN HCC, NSM SGS Behavior Supports,  VON Respite/ADP, Health Link, etc."/>
    <s v="seasson-bruno@nsmsgs.ca"/>
    <s v="NSM SGS"/>
    <s v="2021-03-15 01:16"/>
    <m/>
  </r>
  <r>
    <s v="Asset01703"/>
    <x v="10"/>
    <s v=""/>
    <s v=""/>
    <s v="Dr. Golas' Clinic"/>
    <s v="Primary Care"/>
    <x v="67"/>
    <x v="0"/>
    <s v="186 Erie Street, Collingwood, ON"/>
    <s v="ON"/>
    <s v="L9Y 4T3"/>
    <s v=""/>
    <s v=""/>
    <s v="Simcoe"/>
    <x v="2"/>
    <n v="0"/>
    <n v="22"/>
    <n v="0"/>
    <n v="0"/>
    <n v="0"/>
    <n v="0"/>
    <n v="0"/>
    <n v="0"/>
    <s v="True"/>
    <s v=""/>
    <n v="0"/>
    <n v="42"/>
    <n v="0"/>
    <n v="0.01"/>
    <n v="0"/>
    <n v="0"/>
    <n v="0"/>
    <n v="0"/>
    <n v="0.01"/>
    <n v="0"/>
    <n v="0"/>
    <n v="0"/>
    <n v="0"/>
    <n v="0"/>
    <n v="0.01"/>
    <n v="0"/>
    <n v="0"/>
    <n v="0"/>
    <n v="0"/>
    <n v="0"/>
    <n v="0"/>
    <n v="0"/>
    <n v="0"/>
    <n v="0"/>
    <s v=""/>
    <n v="22"/>
    <n v="0"/>
    <n v="22"/>
    <n v="0"/>
    <s v=""/>
    <s v="Physicians and nurse practitioners"/>
    <n v="100"/>
    <s v="Appointments prn via OTN"/>
    <s v="seasson-bruno@nsmsgs.ca"/>
    <s v="NSM SGS"/>
    <s v="2021-03-15 01:22"/>
    <m/>
  </r>
  <r>
    <s v="Asset01706"/>
    <x v="1"/>
    <s v=""/>
    <s v=""/>
    <s v="Community Seniors Care Program"/>
    <s v="Primary Care"/>
    <x v="68"/>
    <x v="0"/>
    <s v="619 Prospect Blvd, Midland, ON"/>
    <s v="ON"/>
    <s v="L4R 0G3"/>
    <s v=""/>
    <s v=""/>
    <s v="Simcoe"/>
    <x v="2"/>
    <n v="0"/>
    <n v="162"/>
    <n v="157"/>
    <n v="0"/>
    <n v="0"/>
    <n v="0"/>
    <n v="0"/>
    <n v="40"/>
    <s v="True"/>
    <s v=""/>
    <n v="0"/>
    <n v="88.9"/>
    <n v="0"/>
    <n v="0"/>
    <n v="0"/>
    <n v="0"/>
    <n v="0.5"/>
    <n v="1"/>
    <n v="0"/>
    <n v="0"/>
    <n v="0"/>
    <n v="0"/>
    <n v="0"/>
    <n v="0"/>
    <n v="1"/>
    <n v="0"/>
    <n v="0"/>
    <n v="0"/>
    <n v="0"/>
    <n v="0"/>
    <n v="0"/>
    <n v="0"/>
    <n v="0"/>
    <n v="0"/>
    <s v=""/>
    <n v="2149"/>
    <n v="677"/>
    <n v="0"/>
    <n v="0"/>
    <s v=""/>
    <s v="HCC, P-HCP, VON, GBGH, NSFHT programs, redirected referrals from the NSM SGS Falls team"/>
    <n v="93.3"/>
    <s v="The NSFHT Community Seniors Care Program provides frail seniors with a comprehensive geriatric assessment (CGA) with a RN and/or OT, health teaching, referrals to supportive services, and follow-up via an interdisciplinary team (OT, RN &amp; NP). The intent of our program is to engage seniors in early intervention strategies and improved health management to maintain healthier living in the community with a focus on quality of life that is in-line with their goals of care."/>
    <s v="seasson-bruno@nsmsgs.ca"/>
    <s v="NSM SGS"/>
    <s v="2021-03-15 01:35"/>
    <m/>
  </r>
  <r>
    <s v="Asset01708"/>
    <x v="11"/>
    <s v=""/>
    <s v=""/>
    <s v="ACE unit"/>
    <s v="Hospital"/>
    <x v="69"/>
    <x v="0"/>
    <s v="170 Colborne Street East, Orillia, ON"/>
    <s v="ON"/>
    <s v="L3V 2Z3"/>
    <s v=""/>
    <s v=""/>
    <s v="Simcoe"/>
    <x v="2"/>
    <n v="0"/>
    <n v="0"/>
    <n v="0"/>
    <n v="10"/>
    <n v="100"/>
    <n v="6.8"/>
    <n v="6"/>
    <n v="168"/>
    <s v="True"/>
    <s v="Both"/>
    <n v="0"/>
    <n v="0"/>
    <n v="1"/>
    <n v="0"/>
    <n v="0"/>
    <n v="0"/>
    <n v="0"/>
    <n v="20.5"/>
    <n v="17"/>
    <n v="4.5"/>
    <n v="1"/>
    <n v="0"/>
    <n v="0"/>
    <n v="2"/>
    <n v="2"/>
    <n v="0"/>
    <n v="0"/>
    <n v="1"/>
    <n v="1"/>
    <n v="0"/>
    <n v="0"/>
    <n v="0"/>
    <n v="0"/>
    <n v="2"/>
    <s v="1 FTE BSA-RN (shared)_x000a_1 FTE Rec Therapy Aide"/>
    <n v="0"/>
    <n v="0"/>
    <n v="0"/>
    <n v="0"/>
    <s v=""/>
    <s v="Emergency department"/>
    <n v="100"/>
    <s v="The ACE unit is part of a broader integrated unit. Resources reflect full-unit and shared resources. https://www.osmh.on.ca/integrated-medicine-rehab/"/>
    <s v="seasson-bruno@nsmsgs.ca"/>
    <s v="NSM SGS"/>
    <s v="2021-03-15 01:50"/>
    <m/>
  </r>
  <r>
    <s v="Asset01710"/>
    <x v="8"/>
    <s v=""/>
    <s v=""/>
    <s v="Integrated Regional Falls Program"/>
    <s v="Hospital"/>
    <x v="70"/>
    <x v="0"/>
    <s v="190 Cundles Road East, Barrie, ON"/>
    <s v="ON"/>
    <s v="L4M 4S5"/>
    <s v="25 Museum Drive, Orillia, ON; 201 Georgian Drive, Barrie, ON"/>
    <s v="L3V 7T9; L4M 6M2"/>
    <s v="Simcoe; Muskoka"/>
    <x v="2"/>
    <n v="0"/>
    <n v="719"/>
    <n v="0"/>
    <n v="0"/>
    <n v="0"/>
    <n v="0"/>
    <n v="0"/>
    <n v="40"/>
    <s v="True"/>
    <s v=""/>
    <n v="0"/>
    <n v="0"/>
    <n v="0.3"/>
    <n v="0"/>
    <n v="0"/>
    <n v="0"/>
    <n v="0"/>
    <n v="4"/>
    <n v="0"/>
    <n v="0"/>
    <n v="0"/>
    <n v="0"/>
    <n v="0"/>
    <n v="2.2000000000000002"/>
    <n v="0.5"/>
    <n v="0"/>
    <n v="1"/>
    <n v="0"/>
    <n v="0"/>
    <n v="0"/>
    <n v="0"/>
    <n v="0"/>
    <n v="0"/>
    <n v="1.2"/>
    <s v="0.5 FTE Central Intake Clerk_x000a_0.7 Central Intake RPN"/>
    <n v="1586"/>
    <n v="0"/>
    <n v="0"/>
    <n v="0"/>
    <s v=""/>
    <s v="Open"/>
    <n v="100"/>
    <s v="Geriatric Medicine:  Integrated Regional Falls Program* MD/NP referral required for Specialized Assessment ClinicCommunity consult service for frail seniors with geriatric syndromes requiring comprehensive geriatric assessment by interprofessional team with specialized knowledge/skills in geriatric medicine. Focus at this time on individuals with falls/fear of falling.  Team includes RNs with access to Physiotherapists and Occupational Therapists.  Services include home visits and screening clinics.  Geriatricians provide Specialized Assessment Clinics in Barrie and Orillia.Eligibility Criteria:•_x0009_Senior with Clinical Frailty Scale 4-6.•_x0009_Resides/able to receive services in North Simcoe Muskoka.•_x0009_Resides in community dwelling.•_x0009_Seen by health provider with evidence/documentation of falls assessment.•_x0009_AND meets 1 or more of the following criteria:o_x0009_Presenting with a fall in a NSM Emergency Department and being discharged home; ORo_x0009_Being referred by a NSM fracture clinic; ORo_x0009_Requiring falls assessment/intervention by specialized interprofessional team in an ambulatory clinic setting."/>
    <s v="seasson-bruno@nsmsgs.ca"/>
    <s v="NSM SGS"/>
    <s v="2021-03-15 02:09"/>
    <m/>
  </r>
  <r>
    <s v="Asset01712"/>
    <x v="5"/>
    <s v=""/>
    <s v=""/>
    <s v="Psychogeriatric resource consultants"/>
    <s v="Hospital"/>
    <x v="70"/>
    <x v="0"/>
    <s v="190 Cundles Road East, Barrie, ON"/>
    <s v="ON"/>
    <s v="L4M 4S5"/>
    <s v=""/>
    <s v=""/>
    <s v="Simcoe; Muskoka"/>
    <x v="2"/>
    <n v="0"/>
    <n v="0"/>
    <n v="0"/>
    <n v="0"/>
    <n v="0"/>
    <n v="0"/>
    <n v="0"/>
    <n v="40"/>
    <s v="True"/>
    <s v=""/>
    <n v="0"/>
    <n v="0"/>
    <n v="0"/>
    <n v="0"/>
    <n v="0"/>
    <n v="0"/>
    <n v="0"/>
    <n v="0"/>
    <n v="0"/>
    <n v="0"/>
    <n v="0"/>
    <n v="0"/>
    <n v="0"/>
    <n v="0"/>
    <n v="0"/>
    <n v="0"/>
    <n v="0"/>
    <n v="0"/>
    <n v="0"/>
    <n v="0"/>
    <n v="0"/>
    <n v="0"/>
    <n v="0"/>
    <n v="3"/>
    <s v="3.0 PRCs - 1 RN, 1 OT, 1 PT"/>
    <n v="0"/>
    <n v="0"/>
    <n v="0"/>
    <n v="0"/>
    <s v=""/>
    <s v="Community partners including retirement homes"/>
    <n v="100"/>
    <s v="423 education sessions with 3,321 participants PRCs provided consultative support to NSM community including retirement homes for education and staff support. PRCs are part of the NSM behaviour support system service."/>
    <s v="seasson-bruno@nsmsgs.ca"/>
    <s v="NSM SGS"/>
    <s v="2021-03-15 02:20"/>
    <m/>
  </r>
  <r>
    <s v="Asset01713"/>
    <x v="0"/>
    <s v=""/>
    <s v=""/>
    <s v="Community consultation service - Geriatric Psychiatry"/>
    <s v="Hospital"/>
    <x v="70"/>
    <x v="0"/>
    <s v="500 Church Street, Penetanguishene, ON"/>
    <s v="ON"/>
    <s v="L9M 1G3"/>
    <s v=""/>
    <s v=""/>
    <s v="Simcoe; Muskoka"/>
    <x v="2"/>
    <n v="0"/>
    <n v="0"/>
    <n v="0"/>
    <n v="0"/>
    <n v="0"/>
    <n v="0"/>
    <n v="0"/>
    <n v="40"/>
    <s v="True"/>
    <s v=""/>
    <n v="0"/>
    <n v="0"/>
    <n v="0"/>
    <n v="1"/>
    <n v="0"/>
    <n v="0"/>
    <n v="0"/>
    <n v="2"/>
    <n v="0"/>
    <n v="0"/>
    <n v="0"/>
    <n v="0"/>
    <n v="0"/>
    <n v="0"/>
    <n v="0"/>
    <n v="0"/>
    <n v="0"/>
    <n v="0"/>
    <n v="0"/>
    <n v="0"/>
    <n v="0"/>
    <n v="0"/>
    <n v="0"/>
    <n v="0"/>
    <s v="Access to OT, clerical"/>
    <n v="0"/>
    <n v="0"/>
    <n v="0"/>
    <n v="0"/>
    <s v=""/>
    <s v="Physician or NP"/>
    <n v="100"/>
    <s v="Geriatric Psychiatry outreach team that serves the community and long-term care that supports serious mental illness and responsive behaviours. The service is consult services."/>
    <s v="seasson-bruno@nsmsgs.ca"/>
    <s v="NSM SGS"/>
    <s v="2021-03-15 02:25"/>
    <m/>
  </r>
  <r>
    <s v="Asset01714"/>
    <x v="26"/>
    <s v=""/>
    <s v=""/>
    <s v="Horizons"/>
    <s v="Hospital"/>
    <x v="70"/>
    <x v="0"/>
    <s v="500 Church Street, Penetanguishene, ON"/>
    <s v="ON"/>
    <s v="L9M 1G3"/>
    <s v=""/>
    <s v=""/>
    <s v="Simcoe; Muskoka"/>
    <x v="2"/>
    <n v="0"/>
    <n v="0"/>
    <n v="0"/>
    <n v="28"/>
    <n v="0"/>
    <n v="0"/>
    <n v="0"/>
    <n v="168"/>
    <s v="True"/>
    <s v="Both"/>
    <n v="0"/>
    <n v="0"/>
    <n v="0"/>
    <n v="1.6"/>
    <n v="0.6"/>
    <n v="0"/>
    <n v="0"/>
    <n v="14.3"/>
    <n v="13.6"/>
    <n v="13.2"/>
    <n v="2"/>
    <n v="0"/>
    <n v="0"/>
    <n v="0"/>
    <n v="1"/>
    <n v="0"/>
    <n v="1"/>
    <n v="0"/>
    <n v="0"/>
    <n v="1"/>
    <n v="0"/>
    <n v="0"/>
    <n v="0"/>
    <n v="7"/>
    <s v="1.0 PSSW_x000a_0.5 Ward clerk_x000a_0.5 Program assistant_x000a_2 RSS_x000a_1 Therapeutic program facilitator_x000a_1 Behaviour Success Agent_x000a_1 Psychometrist"/>
    <n v="0"/>
    <n v="0"/>
    <n v="0"/>
    <n v="0"/>
    <s v=""/>
    <s v="Hospitals, community and long-term care; Physician or NP referral required"/>
    <n v="100"/>
    <s v="In patient geriatric mental health unit located at Waypoint Centre for Mental Health Care. Dedicated unit to supporting serious mental illness and, in the absence of a BSU, also supporting responsive behaviours."/>
    <s v="seasson-bruno@nsmsgs.ca"/>
    <s v="NSM SGS"/>
    <s v="2021-03-15 02:34"/>
    <m/>
  </r>
  <r>
    <s v="Asset01716"/>
    <x v="1"/>
    <s v=""/>
    <s v=""/>
    <s v="Dr. Sidhu's clinic"/>
    <s v="Hospital"/>
    <x v="70"/>
    <x v="0"/>
    <s v="190 Cundles Road East, Barrie, ON"/>
    <s v="ON"/>
    <s v="L4M 4S5"/>
    <s v="25 Museum Drive, Orillia, ON"/>
    <s v="L3V 7T9"/>
    <s v="Simcoe"/>
    <x v="2"/>
    <n v="0"/>
    <n v="16"/>
    <n v="0"/>
    <n v="0"/>
    <n v="0"/>
    <n v="0"/>
    <n v="0"/>
    <n v="1.87"/>
    <s v="True"/>
    <s v=""/>
    <n v="0"/>
    <n v="0"/>
    <n v="0.05"/>
    <n v="0"/>
    <n v="0"/>
    <n v="0"/>
    <n v="0"/>
    <n v="0.05"/>
    <n v="0"/>
    <n v="0"/>
    <n v="0"/>
    <n v="0"/>
    <n v="0"/>
    <n v="0"/>
    <n v="0"/>
    <n v="0"/>
    <n v="0"/>
    <n v="0"/>
    <n v="0"/>
    <n v="0"/>
    <n v="0"/>
    <n v="0"/>
    <n v="0"/>
    <n v="0"/>
    <s v=""/>
    <n v="81"/>
    <n v="41"/>
    <n v="0"/>
    <n v="0"/>
    <s v=""/>
    <s v="MD or NP"/>
    <n v="100"/>
    <s v="Specialized geriatric out patient medical unit serving predominantly the Couchiching region with a specific focus on medical marijuana and geriatric nephrology."/>
    <s v="seasson-bruno@nsmsgs.ca"/>
    <s v="NSM SGS"/>
    <s v="2021-03-15 02:41"/>
    <m/>
  </r>
  <r>
    <s v="Asset01718"/>
    <x v="24"/>
    <s v="E-Consult"/>
    <s v=""/>
    <s v="NSM SGS E-consult Service"/>
    <s v="Hospital"/>
    <x v="70"/>
    <x v="0"/>
    <s v="190 Cundles Road East, Barrie, ON"/>
    <s v="ON"/>
    <s v="L4M 4S5"/>
    <s v=""/>
    <s v=""/>
    <s v="Simcoe; Muskoka"/>
    <x v="2"/>
    <n v="0"/>
    <n v="0"/>
    <n v="0"/>
    <n v="0"/>
    <n v="0"/>
    <n v="0"/>
    <n v="0"/>
    <n v="0"/>
    <s v="False"/>
    <s v=""/>
    <n v="0"/>
    <n v="0"/>
    <n v="0"/>
    <n v="0"/>
    <n v="0"/>
    <n v="0"/>
    <n v="0"/>
    <n v="0"/>
    <n v="0"/>
    <n v="0"/>
    <n v="0"/>
    <n v="0"/>
    <n v="0"/>
    <n v="0"/>
    <n v="0"/>
    <n v="0"/>
    <n v="0"/>
    <n v="0"/>
    <n v="0"/>
    <n v="0"/>
    <n v="0"/>
    <n v="0"/>
    <n v="0"/>
    <n v="0"/>
    <s v=""/>
    <n v="4"/>
    <n v="0"/>
    <n v="0"/>
    <n v="0"/>
    <s v=""/>
    <s v="NSM MD or NP"/>
    <n v="100"/>
    <s v="E-consult service via OTN that allows MDs and NPs to access NSM SGS geriatricians and geriatric psychiatrists for consultation case review."/>
    <s v="seasson-bruno@nsmsgs.ca"/>
    <s v="NSM SGS"/>
    <s v="2021-03-15 02:49"/>
    <m/>
  </r>
  <r>
    <s v="Asset01720"/>
    <x v="27"/>
    <s v="Seniors CARE execrise program"/>
    <s v=""/>
    <s v="Seniors CARE exercise program"/>
    <s v="Hospital"/>
    <x v="70"/>
    <x v="0"/>
    <s v="190 Cundles Road East, Barrie, ON"/>
    <s v="ON"/>
    <s v="L4M 4S5"/>
    <s v="25 Museum Drive, Orillia, ON; 490 Huronia Road, Barrie, ON; 952 Jones Road, Midland, ON"/>
    <s v="L3V 7T9; L4N 6N2; L4R 0G1"/>
    <s v="Simcoe"/>
    <x v="2"/>
    <n v="0"/>
    <n v="200"/>
    <n v="0"/>
    <n v="0"/>
    <n v="0"/>
    <n v="0"/>
    <n v="0"/>
    <n v="30"/>
    <s v="True"/>
    <s v=""/>
    <n v="0"/>
    <n v="0"/>
    <n v="0"/>
    <n v="0"/>
    <n v="0"/>
    <n v="0"/>
    <n v="0"/>
    <n v="0"/>
    <n v="0"/>
    <n v="0"/>
    <n v="0"/>
    <n v="0"/>
    <n v="0"/>
    <n v="0"/>
    <n v="0"/>
    <n v="0"/>
    <n v="0"/>
    <n v="0"/>
    <n v="0"/>
    <n v="0"/>
    <n v="0"/>
    <n v="0"/>
    <n v="0"/>
    <n v="5"/>
    <s v="4.8 Kinesiologist_x000a_0.2 Central intake clerk_x000a_Access to OT, PT"/>
    <n v="2646"/>
    <n v="0"/>
    <n v="0"/>
    <n v="0"/>
    <s v=""/>
    <s v="Any health care provider can refer but medical clearance is required."/>
    <n v="100"/>
    <s v="New program effective APril1, 2019 with initial sites in Barrie and Orillia. Midland site started programming in fall 2019.Classroom:  Seniors CARE Exercise Program* Medical clearance required to participate.Group exercise classes offered in partnership with Barrie Community Health Centre, Couchiching Family Health Team and North Simcoe Family Health Team.  Classes are 2 times/week for 12 weeks with a focus on balance, coordination, upper and lower extremity strength. Each class is 2 hours (1 hr exercise, 1 hr cognitive stimulation/ education) and delivered by Registered Kinesiologists with access to a SGS Physiotherapist. Priority to patients transitioning from ACE, CCC, CCP beds and SGS patients.Eligibility Criteria:•_x0009_Senior with Clinical Frailty Scale 4-6.•_x0009_Able to receive services in North Simcoe Muskoka.•_x0009_Medical clearance to participate.•_x0009_AND meets ALL the following criteria:o_x0009_Recent loss of functional ability, including decline in one or more ADLs/ IADLs related to medical condition or life event;o_x0009_At risk for admission into long-stay LTCH bed or hospitalization, as result of the functional loss;o_x0009_Has potential to regain some/all of the functional loss through participation in the classes o_x0009_Has cognitive ability to participate/follow instructions; tolerance to participate; AND willingness/ability to attend classes."/>
    <s v="seasson-bruno@nsmsgs.ca"/>
    <s v="NSM SGS"/>
    <s v="2021-03-15 03:08"/>
    <m/>
  </r>
  <r>
    <s v="Asset01724"/>
    <x v="6"/>
    <s v=""/>
    <s v=""/>
    <s v="Hotel Dieu Shaver Memory Clinic"/>
    <s v="Hospital"/>
    <x v="71"/>
    <x v="0"/>
    <s v="541 Glenridge Ave., St. Catharines, Ontario"/>
    <s v="ON"/>
    <s v="L2T 4C2"/>
    <s v=""/>
    <s v=""/>
    <s v=""/>
    <x v="4"/>
    <n v="60"/>
    <n v="46"/>
    <n v="0"/>
    <n v="0"/>
    <n v="0"/>
    <n v="0"/>
    <n v="0"/>
    <n v="0"/>
    <s v="True"/>
    <s v=""/>
    <n v="0"/>
    <n v="0"/>
    <n v="0"/>
    <n v="0"/>
    <n v="2"/>
    <n v="0"/>
    <n v="0"/>
    <n v="0.17"/>
    <n v="0"/>
    <n v="0"/>
    <n v="0.1"/>
    <n v="0"/>
    <n v="0"/>
    <n v="0"/>
    <n v="0"/>
    <n v="0"/>
    <n v="0"/>
    <n v="0"/>
    <n v="0"/>
    <n v="0"/>
    <n v="0"/>
    <n v="0"/>
    <n v="0"/>
    <n v="0"/>
    <s v="Social Work support is provided by the Alzheimer's Association - Niagara"/>
    <n v="51"/>
    <n v="0"/>
    <n v="0"/>
    <n v="0"/>
    <s v=""/>
    <s v="Family practice physicians and NP's that are not associated with a family health team or community health centre  that houses a MINT clinic as part of their practice."/>
    <n v="94"/>
    <s v="The Hotel Dieu Shaver (HDS) Memory Clinic is a primary collaborative care MINT memory clinic.   It provides services to patients who do not have access to a MINT clinic through a Family Health Team or Community Health Centre.  The HDS Memory Clinic assists patients experiencing memory loss.  This is accomplished by partnering with the patient, their family, the primary care provider, geriatricians, cognitive neurologists (as necessary) and with other community resources (e.g. The Alzheimer Association, Home Care Services, community exercise programs).  The clinic assists the patient and their family as they navigate on their dementia journey.  Receiving Memory Clinic interventions at the right time assists patients by optimizing their functional independence, may slow down the progression of memory loss and assists in keeping patients out of hospital, out of Emergency Rooms and at home instead of long term care.  Service barriers include lack of good regional transportation and limited funding."/>
    <s v="sandra.robinson@hoteldieushaver.org"/>
    <s v="Sandra Robinson"/>
    <s v="2021-03-15 11:06"/>
    <m/>
  </r>
  <r>
    <s v="Asset01728"/>
    <x v="1"/>
    <s v=""/>
    <s v=""/>
    <s v="Steve Ludzik Centre for Parkinson's Rehab"/>
    <s v="Hospital"/>
    <x v="71"/>
    <x v="0"/>
    <s v="541 Glenridge Ave., St. Catharines, ON"/>
    <s v="ON"/>
    <s v="L2T 4C2"/>
    <s v=""/>
    <s v=""/>
    <s v="Niagara Regional Municipality"/>
    <x v="4"/>
    <n v="0"/>
    <n v="110"/>
    <n v="0"/>
    <n v="0"/>
    <n v="0"/>
    <n v="0"/>
    <n v="0"/>
    <n v="0"/>
    <s v="True"/>
    <s v=""/>
    <n v="52"/>
    <n v="232"/>
    <n v="0"/>
    <n v="0"/>
    <n v="0"/>
    <n v="0"/>
    <n v="0"/>
    <n v="0.2"/>
    <n v="0"/>
    <n v="0"/>
    <n v="0.15"/>
    <n v="0"/>
    <n v="0.15"/>
    <n v="0.3"/>
    <n v="0.3"/>
    <n v="0"/>
    <n v="0.05"/>
    <n v="0.15"/>
    <n v="0"/>
    <n v="0"/>
    <n v="0.3"/>
    <n v="0"/>
    <n v="0"/>
    <n v="0"/>
    <s v="Patients have a physiatry consult at the beginning and a follow-up visit at the end of the program."/>
    <n v="3403"/>
    <n v="7"/>
    <n v="0"/>
    <n v="0"/>
    <s v=""/>
    <s v="Neurologists within the Golden Horseshoe and Greater Toronto Area in addition to Niagara Region Primary Care Practitioners.  All patients must be a resident of Niagara Region."/>
    <n v="81"/>
    <s v="The Steve Ludzik Centre for Parkinson’s Rehabilitation was opened in June of 2013 and is funded through a private donation from former NHL player and coach, Steve Ludzik.  Ludzik had a vision of a rehabilitation program that was available in Niagara for those living with Parkinson’s Disease; thereby negating the need to travel outside of the Region. By partnering with Hotel Dieu Shaver Health and Rehabilitation Centre’s health care professionals, such a program was created.  Parkinson’s Disease is a neurodegenerative disease that affects approximately 100,000 people in Canada with just over 5500 people being newly diagnosed each year (Parkinson’s Society British Columbia, 2014). Studies show that the prevalence of Parkinson’s Disease increases with age. Although not solely a disease of aging; the majority of people with Parkinson’s Disease are seniors. The Steve Ludzik Centre for Parkinson's Rehab provides interprofessional care for clients diagnosed with Parkinson's disease. Interventions are offered based on client-driven goals, and may be provided in an individual or group setting. The program provides time-limited rehab and assists patients and their families in taking an active role to achieve their optimal level of function."/>
    <s v="sandra.robinson@hoteldieushaver.org"/>
    <s v="Sandra Robinson"/>
    <s v="2021-03-15 11:33"/>
    <m/>
  </r>
  <r>
    <s v="Asset01730"/>
    <x v="8"/>
    <s v=""/>
    <s v=""/>
    <s v="South Niagara Health and Wellness Program"/>
    <s v="Hospital"/>
    <x v="71"/>
    <x v="0"/>
    <s v="100 Niagara College Blvd, Welland, ON"/>
    <s v="ON"/>
    <s v="L3C 7L3"/>
    <s v=""/>
    <s v=""/>
    <s v="Niagara Regional Municipality"/>
    <x v="4"/>
    <n v="0"/>
    <n v="119"/>
    <n v="0"/>
    <n v="0"/>
    <n v="0"/>
    <n v="0"/>
    <n v="0"/>
    <n v="7"/>
    <s v="True"/>
    <s v=""/>
    <n v="0"/>
    <n v="0"/>
    <n v="0"/>
    <n v="0"/>
    <n v="0"/>
    <n v="0"/>
    <n v="0"/>
    <n v="0"/>
    <n v="0"/>
    <n v="0"/>
    <n v="0"/>
    <n v="0"/>
    <n v="0"/>
    <n v="1"/>
    <n v="0.2"/>
    <n v="0"/>
    <n v="0"/>
    <n v="1"/>
    <n v="0"/>
    <n v="0"/>
    <n v="0.1"/>
    <n v="0"/>
    <n v="0"/>
    <n v="0"/>
    <s v=""/>
    <n v="1609"/>
    <n v="0"/>
    <n v="0"/>
    <n v="0"/>
    <s v=""/>
    <s v="Health Care Providers within the region of Niagara."/>
    <n v="88"/>
    <s v="The South Niagara Health and Wellness Program supports older adults recently discharged from hospital or at risk for hospitalization. A doctor's referral is required for our structured, time limited outpatient program that promotes optimal mobility, function and independence. Individualized treatment programs are based on identified goals. Appointments are 3 hours in the morning or afternoon and include participation in wellness programming and education. In addition, participants are connected to resources in the community to further support their independence after discharge.   South Niagara Health and Wellness Centre consists of Niagara Region, Hotel Dieu Shaver, Niagara College, Niagara Health, March of Dimes, and Community Care Access Centre.  The treatment provided here is completely free to participants. Eligible Participants have a written medical referral and are medically stable.  They are able to transfer with one person or independently and are able to learn new tasks and have the potential to improve functionally.  They are motivated and willing to participate, are a resident of Niagara with a valid health card and live in a community setting, including retirement homes.  Transportation is not provided and needs to be arranged by the patient or patient's family.  Assistance is available to coordinate registration with local transportation providers.  Paid parking is located in Parking Lot A at the college campus.  Program benefits include increased functional independence at home, assisting patients to set realistic treatment goals and to continue their therapy at home through self-management strategies, facilitate early supported discharge from hospital and avoid readmission, empowerment of  patients and families to integrate into their community and manage chronic health conditions and improved patient and families experience with transition from hospital to community"/>
    <s v="sandra.robinson@hoteldieushaver.org"/>
    <s v="Sandra Robinson"/>
    <s v="2021-03-15 11:53"/>
    <m/>
  </r>
  <r>
    <s v="Asset01691"/>
    <x v="1"/>
    <s v=""/>
    <s v=""/>
    <s v="Aging Well Clinic"/>
    <s v="Primary Care"/>
    <x v="72"/>
    <x v="0"/>
    <s v="370 Bayview Drive, Barrie, ON"/>
    <s v="ON"/>
    <s v="L4N 7L3"/>
    <s v="11 Lakeside Terrace, Barrie, ON"/>
    <s v="L4M 0H9"/>
    <s v="Simcoe"/>
    <x v="2"/>
    <n v="550"/>
    <n v="421"/>
    <n v="345"/>
    <n v="0"/>
    <n v="0"/>
    <n v="0"/>
    <n v="0"/>
    <n v="40"/>
    <s v="True"/>
    <s v=""/>
    <n v="0"/>
    <n v="135"/>
    <n v="0"/>
    <n v="0"/>
    <n v="0"/>
    <n v="0"/>
    <n v="1"/>
    <n v="0.5"/>
    <n v="0.8"/>
    <n v="0"/>
    <n v="0"/>
    <n v="0.4"/>
    <n v="0"/>
    <n v="0.2"/>
    <n v="0.2"/>
    <n v="0"/>
    <n v="0.8"/>
    <n v="0"/>
    <n v="0"/>
    <n v="0"/>
    <n v="0"/>
    <n v="0"/>
    <n v="0"/>
    <n v="0.1"/>
    <s v="MD"/>
    <n v="2208"/>
    <n v="723"/>
    <n v="0"/>
    <n v="0"/>
    <s v=""/>
    <s v="Barrie &amp; Community Family Health Team"/>
    <n v="100"/>
    <s v="The Aging Well Clinic is dedicated to helping seniors living at home, or in retirement residences, deal with the complicated medical conditions that can develop with age.  Referral Criteria:•_x0009_Special assessment and treatment of memory problems in adults age 65 and over.•_x0009_Special assessment and treatment of complicated medical conditions in adults age 75 and over•_x0009_Adults age 75 and over, with complicated medical conditions, preparing for major surgery.•_x0009_Must be rostered to FHT provider"/>
    <s v="seasson-bruno@nsmsgs.ca"/>
    <s v="NSM SGS"/>
    <s v="2021-03-15 12:30"/>
    <m/>
  </r>
  <r>
    <s v="Asset01693"/>
    <x v="8"/>
    <s v=""/>
    <s v=""/>
    <s v="North Innisfil Health Services"/>
    <s v="Community"/>
    <x v="73"/>
    <x v="0"/>
    <s v="490 Huronia Road, Barrie, ON"/>
    <s v="ON"/>
    <s v="L4N 6M2"/>
    <s v=""/>
    <s v=""/>
    <s v="Simcoe"/>
    <x v="2"/>
    <n v="6120"/>
    <n v="982"/>
    <n v="793"/>
    <n v="0"/>
    <n v="0"/>
    <n v="0"/>
    <n v="0"/>
    <n v="35"/>
    <s v="True"/>
    <s v=""/>
    <n v="0"/>
    <n v="0"/>
    <n v="0"/>
    <n v="0"/>
    <n v="1"/>
    <n v="0"/>
    <n v="0"/>
    <n v="0"/>
    <n v="2"/>
    <n v="0"/>
    <n v="0"/>
    <n v="0"/>
    <n v="0"/>
    <n v="0"/>
    <n v="0"/>
    <n v="0"/>
    <n v="0"/>
    <n v="0"/>
    <n v="0"/>
    <n v="0"/>
    <n v="0"/>
    <n v="0"/>
    <n v="0"/>
    <n v="0"/>
    <s v=""/>
    <n v="5802"/>
    <n v="1166"/>
    <n v="0"/>
    <n v="0"/>
    <s v=""/>
    <s v="HCC, Healthcare Connect, Community Providers, RVH, Barrie Area Navigators Collaborative, NSM Hospice Palliative Care Network"/>
    <n v="100"/>
    <s v="North Innisfil Health Services offers comprehensive geriatric primary health care including care for office, housebound, frail seniors, palliative care and follow up for patients admitted to local retirement and nursing homes. Complex geriatric and cognition consultations are provided both in house for the Barrie clinical team as well as in collaboration with the Aging Well Clinic of the BCFHT.  This service is for residents of North Innisfil who are over the age of 60, with no primary health care practitioner, based on available room on the caseload."/>
    <s v="seasson-bruno@nsmsgs.ca"/>
    <s v="NSM SGS"/>
    <s v="2021-03-15 12:42"/>
    <m/>
  </r>
  <r>
    <s v="Asset01695"/>
    <x v="6"/>
    <s v=""/>
    <s v=""/>
    <s v="Memory Clinic"/>
    <s v="Primary Care"/>
    <x v="74"/>
    <x v="0"/>
    <s v="36 McDonald Street, Bracebridge, ON"/>
    <s v="ON"/>
    <s v="P1L 2C2"/>
    <s v=""/>
    <s v=""/>
    <s v="Muskoka"/>
    <x v="2"/>
    <n v="0"/>
    <n v="34"/>
    <n v="0"/>
    <n v="0"/>
    <n v="0"/>
    <n v="0"/>
    <n v="0"/>
    <n v="7.5"/>
    <s v="True"/>
    <s v=""/>
    <n v="0"/>
    <n v="35"/>
    <n v="0"/>
    <n v="0"/>
    <n v="0.2"/>
    <n v="0"/>
    <n v="0"/>
    <n v="1"/>
    <n v="0"/>
    <n v="0"/>
    <n v="0"/>
    <n v="0.1"/>
    <n v="0"/>
    <n v="0"/>
    <n v="0"/>
    <n v="0"/>
    <n v="0"/>
    <n v="0"/>
    <n v="0"/>
    <n v="0"/>
    <n v="0"/>
    <n v="0"/>
    <n v="0"/>
    <n v="0"/>
    <s v=""/>
    <n v="66"/>
    <n v="0"/>
    <n v="0"/>
    <n v="0"/>
    <s v=""/>
    <s v="CCFHT primary care providers"/>
    <n v="100"/>
    <s v="Memory clinic follows the Linda Lee MINT model and is a partnership with CCFHT, Dr. Vicki Dechert, Alzheimer's Society of Muskoka and HCC."/>
    <s v="seasson-bruno@nsmsgs.ca"/>
    <s v="NSM SGS"/>
    <s v="2021-03-15 12:55"/>
    <m/>
  </r>
  <r>
    <s v="Asset01739"/>
    <x v="14"/>
    <s v=""/>
    <s v=""/>
    <s v="SJHH Seniors Mental Health Inpatient Unit - Forest 1"/>
    <s v="Hospital"/>
    <x v="75"/>
    <x v="0"/>
    <s v="100 West 5th, Hamilton, ON L8P3R2"/>
    <s v="ON"/>
    <s v="L8P 3R2"/>
    <s v=""/>
    <s v=""/>
    <s v="Brant; Brantford; Haldimand; Hamilton; Niagara Regional Municipality"/>
    <x v="4"/>
    <n v="0"/>
    <n v="54"/>
    <n v="0"/>
    <n v="12"/>
    <n v="104.2"/>
    <n v="0"/>
    <n v="92"/>
    <n v="168"/>
    <s v="True"/>
    <s v="Both"/>
    <n v="0"/>
    <n v="0"/>
    <n v="0"/>
    <n v="0.8"/>
    <n v="0"/>
    <n v="0"/>
    <n v="0.2"/>
    <n v="5"/>
    <n v="6"/>
    <n v="0"/>
    <n v="1"/>
    <n v="0"/>
    <n v="0"/>
    <n v="0"/>
    <n v="0.6"/>
    <n v="0"/>
    <n v="0.7"/>
    <n v="0"/>
    <n v="0"/>
    <n v="0"/>
    <n v="0"/>
    <n v="0"/>
    <n v="0"/>
    <n v="0"/>
    <s v="0.6 FTE Rehab Assistant ( assistant to OT and PT)_x000a_Note: physiotherapy, dietary, neuropsychology and pharmacy available from SJHH central resource departments at hospital based on patient needs"/>
    <n v="0"/>
    <n v="0"/>
    <n v="0"/>
    <n v="0"/>
    <s v=""/>
    <s v="acute and tertiary psychiatry inpatient and non psychiatry inpatient e.g. medical _x000a_SJHH seniors mental health community based services _x000a_ambulatory MH&amp;A programs"/>
    <n v="98"/>
    <s v="Forest 1 is a 12-bed assessment and treatment unit providing a therapeutic environment for those 65 years and over whose recovery from psychiatric disease is complicated by age related issues. The programs available will be appropriate for those who present primarily with mood disorders and late onset psychotic disorders.The purpose of this specialized unit dedicated to seniors is to provide compassionate, quality care for older adults presenting with mental health concerns to support their optimal level of function, empower them to achieve meaningful recovery and help restore them to their role in the community wherever possible.We offer programs and care that empower the person through engagement and goal setting. We believe in assisting every individual to create a practical and meaning full wellness plan that is unique to their needs. We will work with our community partners to ensure excellent care transitions"/>
    <s v="jabaxter@stjoes.ca"/>
    <s v="Julia Baxter"/>
    <s v="2021-03-16 01:29"/>
    <m/>
  </r>
  <r>
    <s v="Asset01741"/>
    <x v="15"/>
    <s v=""/>
    <s v=""/>
    <s v="SJHH Seniors Mental Health Behavioural Inpatient Program - Harbour North 1"/>
    <s v="Hospital"/>
    <x v="76"/>
    <x v="0"/>
    <s v="100 West 5th, Hamilton, ON L8P3R2"/>
    <s v="ON"/>
    <s v="L8P3R2"/>
    <s v=""/>
    <s v=""/>
    <s v="Brant; Brantford; Haldimand; Hamilton; Niagara Regional Municipality"/>
    <x v="4"/>
    <n v="0"/>
    <n v="65"/>
    <n v="0"/>
    <n v="24"/>
    <n v="98.3"/>
    <n v="0"/>
    <n v="240"/>
    <n v="168"/>
    <s v="True"/>
    <s v="Both"/>
    <n v="0"/>
    <n v="0"/>
    <n v="0"/>
    <n v="1.8"/>
    <n v="0.3"/>
    <n v="0"/>
    <n v="0"/>
    <n v="7"/>
    <n v="16"/>
    <n v="5"/>
    <n v="0.7"/>
    <n v="0"/>
    <n v="0"/>
    <n v="0"/>
    <n v="1"/>
    <n v="0"/>
    <n v="1"/>
    <n v="0"/>
    <n v="0"/>
    <n v="2"/>
    <n v="0"/>
    <n v="0"/>
    <n v="0"/>
    <n v="0"/>
    <s v="0.4 Rehab Assistant ( supports OT and PT services)_x000a_Note: physiotherapy, dietary, speech language, neuropsychology and pharmacy available from SJHH central resource departments at hospital based on patient needs_x000a_1.0 Clinical Manager who covers these 24 SMH behavioural beds, 12 beds on Forest 1, an additional surge 12 beds and physiotherapy dept for West 5th site."/>
    <n v="0"/>
    <n v="0"/>
    <n v="0"/>
    <n v="0"/>
    <s v=""/>
    <s v="acute and tertiary psychiatry inpatient units and non psychiatry inpatient units e.g. medical _x000a_Long Term Care Homes_x000a_SJHH seniors mental health community based programs and other regional SMHOPs"/>
    <n v="90.7"/>
    <s v="The SJHH Seniors mental Health Behavioural Inpatient Program provides specialized service and treatment in a safe, compassionate, caring environment for individuals who have behaviours related to a diagnosis of dementia. The goal of the program is that clients return to an appropriate care setting within their home community after assessment and development of a treatment plan. The staff of the Seniors Mental Health Behavioural Program provides specialized round the clock client care and assessment. We endeavour to recognize and honour the individuality of each client and to promote and enhance their capabilities.  As partners in care, we want to assist you in understanding treatment and care options, as we recognize that families are a valuable source of information for staff in getting to know our clients.We recognize the importance of family in the work we do with our clients and the need to provide them with proper educational tools and emotional support.  We encourage families to learn as much as they can through research and through attending care conferences. We recognize the impact of illness on the family and encourage your participation in family support groups and educational workshops. Our team meets regularly to review and discuss each individual’s care.  Treatment involves a team approach in which a number of health care professionals work with your family member to customize his/her own care plan."/>
    <s v="jabaxter@stjoes.ca"/>
    <s v="Julia Baxter"/>
    <s v="2021-03-16 01:54"/>
    <m/>
  </r>
  <r>
    <s v="Asset01732"/>
    <x v="3"/>
    <s v=""/>
    <s v=""/>
    <s v="Rehab Low (Formerly Slow Stream Rehab Pilot and Assess and Restore Pilot)25"/>
    <s v="Hospital"/>
    <x v="71"/>
    <x v="0"/>
    <s v="541 Glenridge Ave., St. Catharines, ON"/>
    <s v="ON"/>
    <s v="L2T 4C2"/>
    <s v=""/>
    <s v=""/>
    <s v="Niagara Regional Municipality"/>
    <x v="4"/>
    <n v="0"/>
    <n v="0"/>
    <n v="0"/>
    <n v="25"/>
    <n v="92.3"/>
    <n v="0"/>
    <n v="42.5"/>
    <n v="0"/>
    <s v="True"/>
    <s v="Both"/>
    <n v="0"/>
    <n v="4"/>
    <n v="0"/>
    <n v="0"/>
    <n v="0"/>
    <n v="0"/>
    <n v="0"/>
    <n v="0"/>
    <n v="0"/>
    <n v="0"/>
    <n v="0.8"/>
    <n v="0"/>
    <n v="0"/>
    <n v="1.75"/>
    <n v="1.75"/>
    <n v="0"/>
    <n v="0.5"/>
    <n v="2"/>
    <n v="0"/>
    <n v="0.25"/>
    <n v="0.3"/>
    <n v="0"/>
    <n v="0"/>
    <n v="0"/>
    <s v=""/>
    <n v="0"/>
    <n v="0"/>
    <n v="0"/>
    <n v="0"/>
    <s v=""/>
    <s v="Regional hospitals and health care practitioners"/>
    <n v="91"/>
    <s v="Our Restorative Care Programs enables an individual with an impairment to identify and reach his or her optimal mental, physical, cognitive, and/or social functional level. Our treatment approach is based on the belief that each person is responsible for his or her continuing health and wellness. Our rehabilitation clinicians are supported in and committed to enhancing expertise in specialized areas through continuing education and research opportunities. Emphasis of treatment is on teaching self-management techniques and providing home-based programs. This is accomplished through a partnership with patients and families, rehabilitation specialists, and appropriate community resources. Patients are admitted from an acute care hospital after an acute event or illness, with the goal of improving functional ability and facilitating a safe return to the community.After their stay on the unit, patients return to their homes, or to a supportive setting more suitable to their needs."/>
    <s v="sandra.robinson@hoteldieushaver.org"/>
    <s v="Sandra Robinson"/>
    <s v="2021-03-16 12:31"/>
    <m/>
  </r>
  <r>
    <s v="Asset01734"/>
    <x v="20"/>
    <s v=""/>
    <s v=""/>
    <s v="Centre for Health Aging"/>
    <s v="Hospital"/>
    <x v="71"/>
    <x v="0"/>
    <s v="541 Glenridge Ave., St. Cathariines, ON"/>
    <s v="ON"/>
    <s v="L2T 1V9"/>
    <s v=""/>
    <s v=""/>
    <s v="Niagara Regional Municipality"/>
    <x v="4"/>
    <n v="0"/>
    <n v="32"/>
    <n v="0"/>
    <n v="0"/>
    <n v="0"/>
    <n v="0"/>
    <n v="0"/>
    <n v="0.9"/>
    <s v="True"/>
    <s v=""/>
    <n v="0"/>
    <n v="4"/>
    <n v="0.02"/>
    <n v="0"/>
    <n v="0"/>
    <n v="0"/>
    <n v="0"/>
    <n v="0.02"/>
    <n v="0"/>
    <n v="0"/>
    <n v="0"/>
    <n v="0"/>
    <n v="0"/>
    <n v="0"/>
    <n v="0"/>
    <n v="0"/>
    <n v="0"/>
    <n v="0"/>
    <n v="0"/>
    <n v="0"/>
    <n v="0"/>
    <n v="0"/>
    <n v="0"/>
    <n v="0"/>
    <s v=""/>
    <n v="35"/>
    <n v="0"/>
    <n v="0"/>
    <n v="0"/>
    <s v=""/>
    <s v="Hotel Dieu Shaver Staff Physicians"/>
    <n v="97"/>
    <s v="Monthly geriatric consultation"/>
    <s v="sandra.robinson@hoteldieushaver.org"/>
    <s v="Sandra Robinson"/>
    <s v="2021-03-16 12:48"/>
    <m/>
  </r>
  <r>
    <s v="Asset01778"/>
    <x v="17"/>
    <s v=""/>
    <s v=""/>
    <s v="GEM Nurse - Juravinski Hospital Site ED, HHS"/>
    <s v="Hospital"/>
    <x v="77"/>
    <x v="0"/>
    <s v="711 Concession Street, Hamilton, Ontario"/>
    <s v="ON"/>
    <s v="L8V 1C3"/>
    <s v=""/>
    <s v=""/>
    <s v=""/>
    <x v="4"/>
    <n v="0"/>
    <n v="0"/>
    <n v="0"/>
    <n v="0"/>
    <n v="0"/>
    <n v="0"/>
    <n v="0"/>
    <n v="37.5"/>
    <s v="True"/>
    <s v=""/>
    <n v="0"/>
    <n v="0"/>
    <n v="0"/>
    <n v="0"/>
    <n v="0"/>
    <n v="0"/>
    <n v="0"/>
    <n v="1"/>
    <n v="0"/>
    <n v="0"/>
    <n v="0"/>
    <n v="0"/>
    <n v="0"/>
    <n v="0"/>
    <n v="0"/>
    <n v="0"/>
    <n v="0"/>
    <n v="0"/>
    <n v="0"/>
    <n v="0"/>
    <n v="0"/>
    <n v="0"/>
    <n v="0"/>
    <n v="0"/>
    <s v=""/>
    <n v="0"/>
    <n v="0"/>
    <n v="0"/>
    <n v="0"/>
    <s v=""/>
    <s v="Juravinski Hospital ED"/>
    <n v="100"/>
    <s v="Full-time GEM Nurse deployed to the Juravisnki Hospital (JH) Site, HHS, ED - provides geriatric expertise clinically and educationally in the JH ED.Special Project: GEM Nurse screens all referrals from the Juravinski and Hamilton General EDs for our Rapid Access Geriatric Medicine Clinic in the Centre for Healthy Aging Outpatient Department at the St. Peter's Hospital Site, HHS. Goal is to have patients seen in the Rapid clinic within two weeks of their ED visit."/>
    <s v="mckennac@hhsc.ca"/>
    <s v="Carol McKenna"/>
    <s v="2021-04-01 04:25"/>
    <m/>
  </r>
  <r>
    <s v="Asset01783"/>
    <x v="3"/>
    <s v=""/>
    <s v=""/>
    <s v="Geriatric Rehabilitation Unit (GRU) at Juravinski Hospital Site, HHS"/>
    <s v="Hospital"/>
    <x v="77"/>
    <x v="0"/>
    <s v="711 Concession Street, Hamilton, Ontario"/>
    <s v="ON"/>
    <s v="L8V 1C3"/>
    <s v=""/>
    <s v=""/>
    <s v=""/>
    <x v="4"/>
    <n v="0"/>
    <n v="384"/>
    <n v="576"/>
    <n v="18"/>
    <n v="100"/>
    <n v="20"/>
    <n v="18"/>
    <n v="168"/>
    <s v="True"/>
    <s v="Both"/>
    <n v="2"/>
    <n v="7.34"/>
    <n v="1.4"/>
    <n v="0"/>
    <n v="0.6"/>
    <n v="0"/>
    <n v="0"/>
    <n v="11.51"/>
    <n v="9.19"/>
    <n v="0"/>
    <n v="1"/>
    <n v="0.5"/>
    <n v="0.5"/>
    <n v="2"/>
    <n v="2"/>
    <n v="0"/>
    <n v="2.2000000000000002"/>
    <n v="1"/>
    <n v="1"/>
    <n v="0.6"/>
    <n v="0.2"/>
    <n v="0"/>
    <n v="0"/>
    <n v="1"/>
    <s v="Pharmacy Assistant = 0.5 / Clinical Educator = 0.5"/>
    <n v="0"/>
    <n v="0"/>
    <n v="0"/>
    <n v="0"/>
    <s v=""/>
    <s v="Acute Care Units at the JH &amp; HGH Sites of HHS (referral are screened and approved by our acute care Geriatric Consultation Teams). Very occasionally, we may receive a referral from one of our Geriatricians for a patient in their outpatient clinics.."/>
    <n v="100"/>
    <s v="Number of Caregivers Served estimated as:  # unique pts x 1.5Administration:  Clinical Manager = 0.5 / Business Clerks = 1.7"/>
    <s v="mckennac@hhsc.ca"/>
    <s v="Carol McKenna"/>
    <s v="2021-04-06 02:55"/>
    <m/>
  </r>
  <r>
    <s v="Asset01784"/>
    <x v="12"/>
    <s v=""/>
    <s v=""/>
    <s v="Restorative Care Program at St. Peter's Hospital Site, HHS (Complex Care level of care)"/>
    <s v="Hospital"/>
    <x v="78"/>
    <x v="0"/>
    <s v="88 Maplewood Avenue, Hamilton, Ontario"/>
    <s v="ON"/>
    <s v="L8M 1W9"/>
    <s v=""/>
    <s v=""/>
    <s v=""/>
    <x v="4"/>
    <n v="0"/>
    <n v="255"/>
    <n v="383"/>
    <n v="44"/>
    <n v="98"/>
    <n v="0"/>
    <n v="0"/>
    <n v="168"/>
    <s v="True"/>
    <s v="Both"/>
    <n v="0"/>
    <n v="81"/>
    <n v="0.02"/>
    <n v="0.02"/>
    <n v="0"/>
    <n v="0"/>
    <n v="1"/>
    <n v="6.76"/>
    <n v="29.87"/>
    <n v="0"/>
    <n v="2"/>
    <n v="0.5"/>
    <n v="0.7"/>
    <n v="2.69"/>
    <n v="6.01"/>
    <n v="0.5"/>
    <n v="2.5"/>
    <n v="0"/>
    <n v="0"/>
    <n v="0"/>
    <n v="1"/>
    <n v="0"/>
    <n v="0"/>
    <n v="1.2"/>
    <s v="CNS = 0.6 / Communication Disorders Assistant (CDA) = 0.6"/>
    <n v="0"/>
    <n v="0"/>
    <n v="0"/>
    <n v="0"/>
    <s v=""/>
    <s v="Referrals mainly come from Acute Care Units in area hospitals through a centralized application process coordinated by the HNHB LHIN HCC."/>
    <n v="98"/>
    <s v="Number of Caregivers Served estimated as:  # unique pts x 1.5Waiting List and Wait Time Data centrally controlled through HNHB LHIN HCC and not available to us at this timeALOS = 81 days / Median LOS = 64 daysOT FTEs include OTs &amp; OTA/PTA resourcesAdministration:  Clinical Manager = 1.0 / Business Clerks = 1.5"/>
    <s v="mckennac@hhsc.ca"/>
    <s v="Carol McKenna"/>
    <s v="2021-04-06 03:13"/>
    <m/>
  </r>
  <r>
    <s v="Asset01785"/>
    <x v="15"/>
    <s v=""/>
    <s v=""/>
    <s v="Behavioural Health program at St. Peter's Hospital Site, HHS (Complex Care level of care - secure units for Dementia with significant behaviours)"/>
    <s v="Hospital"/>
    <x v="78"/>
    <x v="0"/>
    <s v="88 Maplewood Avenue, Hamilton, Ontario"/>
    <s v="ON"/>
    <s v="L8M 1W9"/>
    <s v=""/>
    <s v=""/>
    <s v=""/>
    <x v="4"/>
    <n v="0"/>
    <n v="125"/>
    <n v="188"/>
    <n v="63"/>
    <n v="99"/>
    <n v="0"/>
    <n v="323"/>
    <n v="168"/>
    <s v="True"/>
    <s v="Both"/>
    <n v="0"/>
    <n v="0"/>
    <n v="0.02"/>
    <n v="0.2"/>
    <n v="0"/>
    <n v="0"/>
    <n v="0"/>
    <n v="9.1"/>
    <n v="52.38"/>
    <n v="0"/>
    <n v="1.8"/>
    <n v="0.25"/>
    <n v="0.63"/>
    <n v="1"/>
    <n v="3.25"/>
    <n v="0.5"/>
    <n v="3"/>
    <n v="0"/>
    <n v="0"/>
    <n v="3"/>
    <n v="0.43"/>
    <n v="0"/>
    <n v="0"/>
    <n v="0.5"/>
    <s v="CNS = 0.5"/>
    <n v="0"/>
    <n v="0"/>
    <n v="0"/>
    <n v="0"/>
    <s v=""/>
    <s v="Referrals come from Acute Care, Psychiatric Facility, LTC, RH &amp; home.  All referrals centrally coordinated through application process by the HNHB LHIN HCC.  Joint intake process also with St. Joseph's Hospital Mental Health Facility (Secure Dementia Behaviour Unit)."/>
    <n v="92"/>
    <s v="Number of Caregivers Served estimated as:  # unique pts x 1.5ALOS = 323 days / Median LOS = 203 daysWaiting List and Wait time data collected through centralized referral process coordinated by HNHB LHIN HCC an not currently availableOT category includes OT &amp; OTA/PTA resourcesAdministration:  Clinical Manager = 1.0 / Business Clerks = 2.0"/>
    <s v="mckennac@hhsc.ca"/>
    <s v="Carol McKenna"/>
    <s v="2021-04-06 05:08"/>
    <m/>
  </r>
  <r>
    <s v="Asset01786"/>
    <x v="12"/>
    <s v=""/>
    <s v=""/>
    <s v="Complex Care - Restorative Care at WLMH Site, HHS"/>
    <s v="Hospital"/>
    <x v="79"/>
    <x v="0"/>
    <s v="169 main Street East, Grimsby, Ontario"/>
    <s v="ON"/>
    <s v="L3M 1P3"/>
    <s v=""/>
    <s v=""/>
    <s v=""/>
    <x v="4"/>
    <n v="0"/>
    <n v="101"/>
    <n v="152"/>
    <n v="7"/>
    <n v="104.3"/>
    <n v="0"/>
    <n v="28.1"/>
    <n v="168"/>
    <s v="True"/>
    <s v="Both"/>
    <n v="0"/>
    <n v="0"/>
    <n v="0"/>
    <n v="0"/>
    <n v="0"/>
    <n v="0"/>
    <n v="0"/>
    <n v="0"/>
    <n v="0"/>
    <n v="0"/>
    <n v="0"/>
    <n v="0"/>
    <n v="0"/>
    <n v="0"/>
    <n v="0"/>
    <n v="0"/>
    <n v="0"/>
    <n v="0"/>
    <n v="0"/>
    <n v="0"/>
    <n v="0"/>
    <n v="0"/>
    <n v="0"/>
    <n v="0"/>
    <s v=""/>
    <n v="0"/>
    <n v="0"/>
    <n v="0"/>
    <n v="0"/>
    <s v=""/>
    <s v="Referrals coordinated centrally through HNHB LHIN HCC."/>
    <n v="0"/>
    <s v="Number Caregivers Served estimated as:  # unique pts x1.5ALOS = 28.1 days / Median LOS = 16 daysWaiting List and wait time data centrally collected by HNHB LHIN HCC and not currently availableFTE information not available at this time"/>
    <s v="mckennac@hhsc.ca"/>
    <s v="Carol McKenna"/>
    <s v="2021-04-07 03:01"/>
    <m/>
  </r>
  <r>
    <s v="Asset01787"/>
    <x v="28"/>
    <s v="OTs2Go"/>
    <s v=""/>
    <s v="OTs2Go Mobile Seating Assessment Service"/>
    <s v="Hospital"/>
    <x v="78"/>
    <x v="0"/>
    <s v="88 Maplewood Avenue, Hamilton, Ontario"/>
    <s v="ON"/>
    <s v="L8M 1W9"/>
    <s v=""/>
    <s v=""/>
    <s v=""/>
    <x v="4"/>
    <n v="1892"/>
    <n v="1112"/>
    <n v="0"/>
    <n v="0"/>
    <n v="0"/>
    <n v="0"/>
    <n v="0"/>
    <n v="37.5"/>
    <s v="True"/>
    <s v=""/>
    <n v="0"/>
    <n v="0"/>
    <n v="0"/>
    <n v="0"/>
    <n v="0"/>
    <n v="0"/>
    <n v="0"/>
    <n v="0"/>
    <n v="0"/>
    <n v="0"/>
    <n v="0"/>
    <n v="0"/>
    <n v="0"/>
    <n v="0"/>
    <n v="2.2000000000000002"/>
    <n v="0"/>
    <n v="0"/>
    <n v="0"/>
    <n v="0"/>
    <n v="0"/>
    <n v="0"/>
    <n v="0"/>
    <n v="0"/>
    <n v="0"/>
    <s v=""/>
    <n v="1892"/>
    <n v="0"/>
    <n v="0"/>
    <n v="0"/>
    <s v=""/>
    <s v=""/>
    <n v="0"/>
    <s v=""/>
    <s v="mckennac@hhsc.ca"/>
    <s v="Carol McKenna"/>
    <s v="2021-04-07 03:24"/>
    <m/>
  </r>
  <r>
    <s v="Asset01788"/>
    <x v="1"/>
    <s v=""/>
    <s v=""/>
    <s v="Centre for Healthy Aging - Geriatric Medicine Clinics, St. Peter's Hospital Site, HHS"/>
    <s v="Hospital"/>
    <x v="78"/>
    <x v="0"/>
    <s v="88 Maplewood Avenue, Hamilton, Ontario"/>
    <s v="ON"/>
    <s v="L8M 1W9"/>
    <s v=""/>
    <s v=""/>
    <s v=""/>
    <x v="4"/>
    <n v="3745"/>
    <n v="1729"/>
    <n v="3594"/>
    <n v="0"/>
    <n v="0"/>
    <n v="0"/>
    <n v="0"/>
    <n v="37.5"/>
    <s v="True"/>
    <s v=""/>
    <n v="61"/>
    <n v="115.6"/>
    <n v="4.4000000000000004"/>
    <n v="0"/>
    <n v="0"/>
    <n v="0"/>
    <n v="0"/>
    <n v="2.9"/>
    <n v="1.7"/>
    <n v="0"/>
    <n v="0"/>
    <n v="0"/>
    <n v="0"/>
    <n v="0"/>
    <n v="0.8"/>
    <n v="0"/>
    <n v="2.2000000000000002"/>
    <n v="0"/>
    <n v="0"/>
    <n v="0"/>
    <n v="0"/>
    <n v="0"/>
    <n v="0"/>
    <n v="0.5"/>
    <s v="CNS = 0.5"/>
    <n v="3745"/>
    <n v="0"/>
    <n v="0"/>
    <n v="0"/>
    <s v=""/>
    <s v="Referrals for community dwelling seniors mainly from Family Drs, NPs, specialists - New SGS Central Clinical Intake Service started in HNHB LHIN that centally process all of these referrals and provides a fulsome virtual assessment to accompany referral.  Also receive some referrals directly from LTC."/>
    <n v="98"/>
    <s v="Number of Caregivers Served estimated as:  # unique pts x1.5Administration:  Clinical Manager = 0.5 / Clerical &amp; Intake = 1.7"/>
    <s v="mckennac@hhsc.ca"/>
    <s v="Carol McKenna"/>
    <s v="2021-04-07 03:39"/>
    <m/>
  </r>
  <r>
    <s v="Asset01789"/>
    <x v="8"/>
    <s v=""/>
    <s v=""/>
    <s v="Centre for Healthy Aging - Geriatric Medicine Outreach Service, St. Peter's Hospital Site, HHS"/>
    <s v="Hospital"/>
    <x v="78"/>
    <x v="0"/>
    <s v="88 Maplewood Avenue, Hamilton, Ontario"/>
    <s v="ON"/>
    <s v="L8M 1W9"/>
    <s v=""/>
    <s v=""/>
    <s v=""/>
    <x v="4"/>
    <n v="193"/>
    <n v="153"/>
    <n v="230"/>
    <n v="0"/>
    <n v="0"/>
    <n v="0"/>
    <n v="0"/>
    <n v="37.5"/>
    <s v="True"/>
    <s v=""/>
    <n v="5"/>
    <n v="99.3"/>
    <n v="0.4"/>
    <n v="0"/>
    <n v="0"/>
    <n v="0"/>
    <n v="0"/>
    <n v="0.2"/>
    <n v="0"/>
    <n v="0"/>
    <n v="0"/>
    <n v="0"/>
    <n v="0"/>
    <n v="0"/>
    <n v="0.2"/>
    <n v="0"/>
    <n v="0.35"/>
    <n v="0"/>
    <n v="0"/>
    <n v="0"/>
    <n v="0"/>
    <n v="0"/>
    <n v="0"/>
    <n v="0"/>
    <s v=""/>
    <n v="193"/>
    <n v="0"/>
    <n v="0"/>
    <n v="0"/>
    <s v=""/>
    <s v="Primary Care and SGS Central Clinical Intake Service.  This Outreach service includes home visits in Hamilton and primary care settings in Hamilton West, Hamilton Mountain, Smithville, Dunnville &amp; Aboriginal Health in Brantford"/>
    <n v="98"/>
    <s v="Number Caregivers Served estimated as:  # unique pts x1.5Administration:  Clerical &amp; Intake = 0.35"/>
    <s v="mckennac@hhsc.ca"/>
    <s v="Carol McKenna"/>
    <s v="2021-04-07 03:53"/>
    <m/>
  </r>
  <r>
    <s v="Asset01790"/>
    <x v="1"/>
    <s v=""/>
    <s v=""/>
    <s v="Geriatric Medicine Clinic - WLMH Site, HHS"/>
    <s v="Hospital"/>
    <x v="79"/>
    <x v="0"/>
    <s v="169 Main Street East, Grimsby, Ontario"/>
    <s v="ON"/>
    <s v="L3M 1P3"/>
    <s v=""/>
    <s v=""/>
    <s v=""/>
    <x v="4"/>
    <n v="85"/>
    <n v="65"/>
    <n v="98"/>
    <n v="0"/>
    <n v="0"/>
    <n v="0"/>
    <n v="0"/>
    <n v="37.5"/>
    <s v="True"/>
    <s v=""/>
    <n v="32"/>
    <n v="143.80000000000001"/>
    <n v="0.14000000000000001"/>
    <n v="0"/>
    <n v="0"/>
    <n v="0"/>
    <n v="0"/>
    <n v="0.1"/>
    <n v="0"/>
    <n v="0"/>
    <n v="0"/>
    <n v="0"/>
    <n v="0"/>
    <n v="0"/>
    <n v="0"/>
    <n v="0"/>
    <n v="0"/>
    <n v="0"/>
    <n v="0"/>
    <n v="0"/>
    <n v="0"/>
    <n v="0"/>
    <n v="0"/>
    <n v="0"/>
    <s v=""/>
    <n v="85"/>
    <n v="0"/>
    <n v="0"/>
    <n v="0"/>
    <s v=""/>
    <s v="Primary Care"/>
    <n v="98"/>
    <s v="Number of Caregivers Served estimated as:  #unique pts x 1.5"/>
    <s v="mckennac@hhsc.ca"/>
    <s v="Carol McKenna"/>
    <s v="2021-04-07 03:57"/>
    <m/>
  </r>
  <r>
    <s v="Asset01791"/>
    <x v="10"/>
    <s v=""/>
    <s v=""/>
    <s v="Centre for Healthy Aging - Geriatric Psychiatry Clinics, St. peter's Hospital Site, HHS"/>
    <s v="Hospital"/>
    <x v="78"/>
    <x v="0"/>
    <s v="88 Maplewood Avenue, Hamilton, Ontario"/>
    <s v="ON"/>
    <s v="L8M 1W9"/>
    <s v=""/>
    <s v=""/>
    <s v=""/>
    <x v="4"/>
    <n v="2863"/>
    <n v="639"/>
    <n v="959"/>
    <n v="0"/>
    <n v="0"/>
    <n v="0"/>
    <n v="0"/>
    <n v="37.5"/>
    <s v="True"/>
    <s v=""/>
    <n v="5"/>
    <n v="113.2"/>
    <n v="0"/>
    <n v="0.4"/>
    <n v="0"/>
    <n v="0"/>
    <n v="0"/>
    <n v="0.3"/>
    <n v="0"/>
    <n v="0"/>
    <n v="0"/>
    <n v="0"/>
    <n v="0"/>
    <n v="0"/>
    <n v="0.3"/>
    <n v="0"/>
    <n v="0.35"/>
    <n v="0"/>
    <n v="0"/>
    <n v="0"/>
    <n v="0"/>
    <n v="0"/>
    <n v="0"/>
    <n v="0"/>
    <s v=""/>
    <n v="2863"/>
    <n v="0"/>
    <n v="0"/>
    <n v="0"/>
    <s v=""/>
    <s v="Referrals from primary care go through HNHB SGS Central Clinical Intake Service and then come to us."/>
    <n v="98"/>
    <s v="Number Caregivers Served estimated as:  # unique pts x1.5Administration:  Clerical &amp; Intake = 0.35"/>
    <s v="mckennac@hhsc.ca"/>
    <s v="Carol McKenna"/>
    <s v="2021-04-07 04:06"/>
    <m/>
  </r>
  <r>
    <s v="Asset01792"/>
    <x v="0"/>
    <s v=""/>
    <s v=""/>
    <s v="Centre for Healthy Aging - Geriatric Psychiatry Outreach Service, St. Peter's Hospital Site, HHS"/>
    <s v="Hospital"/>
    <x v="78"/>
    <x v="0"/>
    <s v="88 Maplewood Avenue, Hamilton, Ontario"/>
    <s v="ON"/>
    <s v="L8M 1W9"/>
    <s v=""/>
    <s v=""/>
    <s v=""/>
    <x v="4"/>
    <n v="1305"/>
    <n v="488"/>
    <n v="390"/>
    <n v="0"/>
    <n v="0"/>
    <n v="0"/>
    <n v="0"/>
    <n v="37.5"/>
    <s v="True"/>
    <s v=""/>
    <n v="62"/>
    <n v="89.3"/>
    <n v="0"/>
    <n v="0.3"/>
    <n v="0"/>
    <n v="0"/>
    <n v="0"/>
    <n v="0.7"/>
    <n v="0"/>
    <n v="0"/>
    <n v="0"/>
    <n v="0"/>
    <n v="0"/>
    <n v="0"/>
    <n v="2.7"/>
    <n v="0"/>
    <n v="1.7"/>
    <n v="0"/>
    <n v="0"/>
    <n v="0"/>
    <n v="0"/>
    <n v="0"/>
    <n v="0"/>
    <n v="0"/>
    <s v=""/>
    <n v="1305"/>
    <n v="0"/>
    <n v="0"/>
    <n v="0"/>
    <s v=""/>
    <s v="Referrals from primary care for community dwelling seniors go to HNHB SGS Central Clinical Intake Service to us.  Referrals for LTC come directly to us.  We do home visits and visit to caseloads in 27 LTCs in the communities of Hamilton."/>
    <n v="98"/>
    <s v="Number Caregivers Served estimated as:  # unique pts x 0.8Administration:  Clerical &amp; Intake = 1.7"/>
    <s v="mckennac@hhsc.ca"/>
    <s v="Carol McKenna"/>
    <s v="2021-04-07 04:15"/>
    <m/>
  </r>
  <r>
    <s v="Asset01794"/>
    <x v="7"/>
    <s v=""/>
    <s v=""/>
    <s v="Hospital Elder Life Program (HELP) - Delirium Prevention Strategies - Juravinski Hospital (JH) Site, HHS"/>
    <s v="Hospital"/>
    <x v="77"/>
    <x v="0"/>
    <s v="711 Concession Street, Hamilton, Ontario"/>
    <s v="ON"/>
    <s v="L8V 1C3"/>
    <s v=""/>
    <s v=""/>
    <s v=""/>
    <x v="4"/>
    <n v="0"/>
    <n v="312"/>
    <n v="94"/>
    <n v="0"/>
    <n v="0"/>
    <n v="0"/>
    <n v="24.7"/>
    <n v="52.5"/>
    <s v="True"/>
    <s v="Both"/>
    <n v="11"/>
    <n v="3.18"/>
    <n v="0.01"/>
    <n v="0"/>
    <n v="0"/>
    <n v="0"/>
    <n v="0"/>
    <n v="0.8"/>
    <n v="0"/>
    <n v="0"/>
    <n v="0"/>
    <n v="0"/>
    <n v="0"/>
    <n v="0"/>
    <n v="0"/>
    <n v="0"/>
    <n v="0"/>
    <n v="0"/>
    <n v="0"/>
    <n v="0"/>
    <n v="0"/>
    <n v="0"/>
    <n v="0"/>
    <n v="1.26"/>
    <s v="Elder Life Specialist = 1.26"/>
    <n v="0"/>
    <n v="0"/>
    <n v="0"/>
    <n v="0"/>
    <s v=""/>
    <s v="Inpatient Medicine Units primarily."/>
    <n v="100"/>
    <s v="Number in-person Visits represents the total number of annual referrals accepted at the JH Site.  The HELP strategies are implemented through hundreds of trained volunteers visiting patients on the HELP Service up to 3xday, seven days per week.  We do not collect volunteer visits separately.  We do collect total volunteer hours annually by calendar year (Total HELP Volunteer hours in 2019 = 11,488 hours combined for JH &amp; HGH sites).Number Caregivers Served estimated as:  # unique pts x 0.3Chief of Geriatrics acts as a resource for the HELP Team Registered Nurse is a CNS"/>
    <s v="mckennac@hhsc.ca"/>
    <s v="Carol McKenna"/>
    <s v="2021-04-07 04:38"/>
    <m/>
  </r>
  <r>
    <s v="Asset01795"/>
    <x v="7"/>
    <s v=""/>
    <s v=""/>
    <s v="Hospital Elder Life Program - Delirium Prevention Strategies, Hamilton General Hospital (HGH) Site, HHS"/>
    <s v="Hospital"/>
    <x v="80"/>
    <x v="0"/>
    <s v="237 Barton Street East, Hamilton, Ontario"/>
    <s v="ON"/>
    <s v="L8L 2X2"/>
    <s v=""/>
    <s v=""/>
    <s v=""/>
    <x v="4"/>
    <n v="0"/>
    <n v="237"/>
    <n v="71"/>
    <n v="0"/>
    <n v="0"/>
    <n v="0"/>
    <n v="28.8"/>
    <n v="52.5"/>
    <s v="True"/>
    <s v="Both"/>
    <n v="15"/>
    <n v="4.7"/>
    <n v="0.01"/>
    <n v="0"/>
    <n v="0"/>
    <n v="0"/>
    <n v="0"/>
    <n v="0.8"/>
    <n v="0"/>
    <n v="0"/>
    <n v="0"/>
    <n v="0"/>
    <n v="0"/>
    <n v="0"/>
    <n v="0"/>
    <n v="0"/>
    <n v="0"/>
    <n v="0"/>
    <n v="0"/>
    <n v="0"/>
    <n v="0"/>
    <n v="0"/>
    <n v="0"/>
    <n v="1.26"/>
    <s v="Elder Life Specialist = 1.26"/>
    <n v="0"/>
    <n v="0"/>
    <n v="0"/>
    <n v="0"/>
    <s v=""/>
    <s v="Inpatient Medicine Units mainly."/>
    <n v="100"/>
    <s v="Number in-person Visits represents the total number of annual referrals accepted at the HGH Site.  The HELP strategies are implemented through hundreds of trained volunteers visiting patients on the HELP Service up to 3xday, seven days per week.  We do not collect volunteer visits separately.  We do collect total volunteer hours annually by calendar year (Total HELP Volunteer hours in 2019 = 11,488 hours combined for JH &amp; HGH sites).Number Caregivers Served estimated as:  # unique pts x 0.3Chief of Geriatrics acts as a resource for the HELP Team Registered Nurse is a CNS"/>
    <s v="mckennac@hhsc.ca"/>
    <s v="Carol McKenna"/>
    <s v="2021-04-07 04:45"/>
    <m/>
  </r>
  <r>
    <s v="Asset01796"/>
    <x v="18"/>
    <s v=""/>
    <s v=""/>
    <s v="Geriatric Consultation Service - Juravinski Hospital Site, HHS"/>
    <s v="Hospital"/>
    <x v="77"/>
    <x v="0"/>
    <s v="711 Concession Street, Hamilton, Ontario"/>
    <s v="ON"/>
    <s v="L8V 1C3"/>
    <s v=""/>
    <s v=""/>
    <s v=""/>
    <x v="4"/>
    <n v="0"/>
    <n v="378"/>
    <n v="302"/>
    <n v="0"/>
    <n v="0"/>
    <n v="0"/>
    <n v="0"/>
    <n v="37.5"/>
    <s v="True"/>
    <s v=""/>
    <n v="1"/>
    <n v="0.89"/>
    <n v="1"/>
    <n v="0"/>
    <n v="0"/>
    <n v="0"/>
    <n v="0"/>
    <n v="1.02"/>
    <n v="0"/>
    <n v="0"/>
    <n v="0"/>
    <n v="0"/>
    <n v="0"/>
    <n v="0"/>
    <n v="0"/>
    <n v="0"/>
    <n v="0"/>
    <n v="0"/>
    <n v="0"/>
    <n v="0"/>
    <n v="0"/>
    <n v="0"/>
    <n v="0"/>
    <n v="0"/>
    <s v=""/>
    <n v="0"/>
    <n v="0"/>
    <n v="0"/>
    <n v="0"/>
    <s v=""/>
    <s v="Acute Care inpatient units."/>
    <n v="100"/>
    <s v="In-person Visits represents the number of referrals accepted annually - we do not collect individual visits to patients on service.Number of Caregivers Served estimated as:  # unique pts x0.8"/>
    <s v="mckennac@hhsc.ca"/>
    <s v="Carol McKenna"/>
    <s v="2021-04-07 04:52"/>
    <m/>
  </r>
  <r>
    <s v="Asset01798"/>
    <x v="18"/>
    <s v=""/>
    <s v=""/>
    <s v="Geriatric Consultation Service - Hamilton General Hospital  (HGH) Site, HHS"/>
    <s v="Hospital"/>
    <x v="80"/>
    <x v="0"/>
    <s v="237 Barton Street East, Hamilton, Ontario"/>
    <s v="ON"/>
    <s v="L8L 2X2"/>
    <s v=""/>
    <s v=""/>
    <s v=""/>
    <x v="4"/>
    <n v="0"/>
    <n v="386"/>
    <n v="309"/>
    <n v="0"/>
    <n v="0"/>
    <n v="0"/>
    <n v="0"/>
    <n v="37.5"/>
    <s v="True"/>
    <s v=""/>
    <n v="0"/>
    <n v="1.1000000000000001"/>
    <n v="0"/>
    <n v="0"/>
    <n v="0"/>
    <n v="0"/>
    <n v="0"/>
    <n v="0"/>
    <n v="0"/>
    <n v="0"/>
    <n v="0"/>
    <n v="0"/>
    <n v="0"/>
    <n v="0"/>
    <n v="0"/>
    <n v="0"/>
    <n v="0"/>
    <n v="0"/>
    <n v="0"/>
    <n v="0"/>
    <n v="0"/>
    <n v="0"/>
    <n v="0"/>
    <n v="0"/>
    <s v=""/>
    <n v="0"/>
    <n v="0"/>
    <n v="0"/>
    <n v="0"/>
    <s v=""/>
    <s v="All acute care inpatient units"/>
    <n v="100"/>
    <s v="In-person Visits represents the number of referrals accepted annually - we do not collect individual visits to patients on service.Number of Caregivers Served estimated as:  # unique pts x0.8"/>
    <s v="mckennac@hhsc.ca"/>
    <s v="Carol McKenna"/>
    <s v="2021-04-07 04:58"/>
    <m/>
  </r>
  <r>
    <s v="Asset01804"/>
    <x v="12"/>
    <s v=""/>
    <s v=""/>
    <s v="Geriatric Assessment &amp; Rehab Care (GARC)"/>
    <s v="Hospital"/>
    <x v="61"/>
    <x v="0"/>
    <s v="35 Algoma Street North"/>
    <s v="ON"/>
    <s v="P7B 5G7"/>
    <s v=""/>
    <s v=""/>
    <s v="Rainy River; Thunder Bay"/>
    <x v="5"/>
    <n v="0"/>
    <n v="0"/>
    <n v="0"/>
    <n v="0"/>
    <n v="0"/>
    <n v="0"/>
    <n v="0"/>
    <n v="0"/>
    <s v="False"/>
    <s v=""/>
    <n v="0"/>
    <n v="0"/>
    <n v="2"/>
    <n v="0"/>
    <n v="0"/>
    <n v="0"/>
    <n v="0"/>
    <n v="9.6999999999999993"/>
    <n v="29.98"/>
    <n v="0"/>
    <n v="1.8"/>
    <n v="0"/>
    <n v="0.5"/>
    <n v="3.5"/>
    <n v="3.5"/>
    <n v="0"/>
    <n v="1.26"/>
    <n v="4.8"/>
    <n v="0"/>
    <n v="0"/>
    <n v="0.2"/>
    <n v="0"/>
    <n v="0"/>
    <n v="0"/>
    <s v=""/>
    <n v="0"/>
    <n v="0"/>
    <n v="0"/>
    <n v="0"/>
    <s v=""/>
    <s v="ED, Geriatric Outpatient Clinic, Community, NLOT, GCC,"/>
    <n v="100"/>
    <s v="2.0 Geriatricians working on the GARC unit also support Telemedicine as part of 6 week rotation."/>
    <s v="dentona@tbh.net"/>
    <s v="Alison Denton"/>
    <s v="2021-04-21 02:05"/>
    <m/>
  </r>
  <r>
    <s v="Asset01806"/>
    <x v="8"/>
    <s v=""/>
    <s v=""/>
    <s v="Seniors' Outpatient Services - Outreach Teams"/>
    <s v="Hospital"/>
    <x v="61"/>
    <x v="0"/>
    <s v="35 Algoma Street North"/>
    <s v="ON"/>
    <s v="P7B5G7"/>
    <s v=""/>
    <s v=""/>
    <s v="Rainy River; Kenora; Thunder Bay"/>
    <x v="5"/>
    <n v="1818"/>
    <n v="1203"/>
    <n v="962"/>
    <n v="0"/>
    <n v="0"/>
    <n v="0"/>
    <n v="0"/>
    <n v="37.5"/>
    <s v="True"/>
    <s v=""/>
    <n v="94"/>
    <n v="39"/>
    <n v="0"/>
    <n v="0"/>
    <n v="0"/>
    <n v="0"/>
    <n v="1"/>
    <n v="0.6"/>
    <n v="0"/>
    <n v="0"/>
    <n v="0.7"/>
    <n v="0.1"/>
    <n v="0.2"/>
    <n v="0"/>
    <n v="1"/>
    <n v="0"/>
    <n v="0"/>
    <n v="0"/>
    <n v="0"/>
    <n v="0"/>
    <n v="0"/>
    <n v="0"/>
    <n v="0"/>
    <n v="0"/>
    <s v=""/>
    <n v="1749"/>
    <n v="577"/>
    <n v="0"/>
    <n v="0"/>
    <s v=""/>
    <s v="Primary Care, Specialists, Emergency Department, Acute Care, Rehab Care"/>
    <n v="100"/>
    <s v="FTEs are part of SGS Team."/>
    <s v="dentona@tbh.net"/>
    <s v="Alison Denton"/>
    <s v="2021-04-21 02:06"/>
    <m/>
  </r>
  <r>
    <s v="Asset01808"/>
    <x v="25"/>
    <s v=""/>
    <s v=""/>
    <s v="Geriatric Psychiatrists"/>
    <s v="Hospital"/>
    <x v="61"/>
    <x v="0"/>
    <s v="35 Algoma Street North"/>
    <s v="ON"/>
    <s v="P7B 5G7"/>
    <s v=""/>
    <s v=""/>
    <s v="Thunder Bay"/>
    <x v="5"/>
    <n v="668"/>
    <n v="261"/>
    <n v="208"/>
    <n v="0"/>
    <n v="0"/>
    <n v="0"/>
    <n v="0"/>
    <n v="37.5"/>
    <s v="True"/>
    <s v=""/>
    <n v="10"/>
    <n v="22"/>
    <n v="0"/>
    <n v="1.4"/>
    <n v="0"/>
    <n v="0"/>
    <n v="0"/>
    <n v="0"/>
    <n v="0"/>
    <n v="0"/>
    <n v="0"/>
    <n v="0"/>
    <n v="0"/>
    <n v="0"/>
    <n v="0"/>
    <n v="0"/>
    <n v="0"/>
    <n v="0"/>
    <n v="0"/>
    <n v="0"/>
    <n v="0"/>
    <n v="0"/>
    <n v="0"/>
    <n v="0"/>
    <s v=""/>
    <n v="650"/>
    <n v="32"/>
    <n v="0"/>
    <n v="0"/>
    <s v=""/>
    <s v="Rehab Care, Acute Care, LTC"/>
    <n v="100"/>
    <s v="1.4 FTE support all Geriatric Psychiatry Programs - Inpatient and Outpatient Consult and Outreach"/>
    <s v="dentona@tbh.net"/>
    <s v="Alison Denton"/>
    <s v="2021-04-21 02:07"/>
    <m/>
  </r>
  <r>
    <s v="Asset01810"/>
    <x v="0"/>
    <s v=""/>
    <s v=""/>
    <s v="Seniors' Outpatient Services Geriatric Psychiatry Outreach Team"/>
    <s v="Hospital"/>
    <x v="61"/>
    <x v="0"/>
    <s v="35 Algoma Street North"/>
    <s v="ON"/>
    <s v="P7B 5G7"/>
    <s v=""/>
    <s v=""/>
    <s v=""/>
    <x v="5"/>
    <n v="3789"/>
    <n v="564"/>
    <n v="451"/>
    <n v="0"/>
    <n v="0"/>
    <n v="0"/>
    <n v="0"/>
    <n v="37.5"/>
    <s v="True"/>
    <s v=""/>
    <n v="10"/>
    <n v="22"/>
    <n v="0"/>
    <n v="1.4"/>
    <n v="0"/>
    <n v="0"/>
    <n v="0"/>
    <n v="0"/>
    <n v="3.6"/>
    <n v="0"/>
    <n v="2"/>
    <n v="0"/>
    <n v="0"/>
    <n v="0"/>
    <n v="1"/>
    <n v="0"/>
    <n v="0"/>
    <n v="0"/>
    <n v="0"/>
    <n v="0"/>
    <n v="0"/>
    <n v="0"/>
    <n v="0"/>
    <n v="0"/>
    <s v=""/>
    <n v="3679"/>
    <n v="1830"/>
    <n v="0"/>
    <n v="0"/>
    <s v=""/>
    <s v="Primary Care, Specialists, Emergency Department, Acute Care, Rehab Care, Long Term Care"/>
    <n v="100"/>
    <s v="Combined Service with Geriatric Psychiatry Inpatient Consultation under SGS Geriatric Psychiatry Consultation - 1.4 FTE as part of entire consult program"/>
    <s v="dentona@tbh.net"/>
    <s v="Alison Denton"/>
    <s v="2021-04-21 02:08"/>
    <m/>
  </r>
  <r>
    <s v="Asset01812"/>
    <x v="20"/>
    <s v=""/>
    <s v=""/>
    <s v="Geriatric Medicine Telemedicine"/>
    <s v="Hospital"/>
    <x v="61"/>
    <x v="0"/>
    <s v="35 Algoma Street North"/>
    <s v="ON"/>
    <s v="P7B 5G7"/>
    <s v=""/>
    <s v=""/>
    <s v="Rainy River; Kenora; Thunder Bay"/>
    <x v="5"/>
    <n v="204"/>
    <n v="151"/>
    <n v="120"/>
    <n v="0"/>
    <n v="0"/>
    <n v="0"/>
    <n v="0"/>
    <n v="37.5"/>
    <s v="True"/>
    <s v=""/>
    <n v="12"/>
    <n v="61"/>
    <n v="1"/>
    <n v="0"/>
    <n v="0"/>
    <n v="0"/>
    <n v="0"/>
    <n v="0"/>
    <n v="0"/>
    <n v="0"/>
    <n v="0"/>
    <n v="0"/>
    <n v="0"/>
    <n v="0"/>
    <n v="0"/>
    <n v="0"/>
    <n v="0"/>
    <n v="0"/>
    <n v="0"/>
    <n v="0"/>
    <n v="0"/>
    <n v="0"/>
    <n v="0"/>
    <n v="0"/>
    <s v=""/>
    <n v="189"/>
    <n v="0"/>
    <n v="189"/>
    <n v="0"/>
    <s v=""/>
    <s v="Primary Care, Specialists, Emergency Department, Acute Care, Long Term Care"/>
    <n v="100"/>
    <s v="This service is part of the overall service for geriatric Medicine Clinic and Outpatient SGS.  4.0 FTE Geriatricians supporting all Geriatric Medicine services across TBRHSC and SJCG Inpatient and Outpatient."/>
    <s v="dentona@tbh.net"/>
    <s v="Alison Denton"/>
    <s v="2021-04-21 02:27"/>
    <m/>
  </r>
  <r>
    <s v="Asset01814"/>
    <x v="28"/>
    <s v="Geriatric and Geriatric Psychiatry Outpatient Clinics and Outreach Team"/>
    <s v=""/>
    <s v="Community Addiction and Mental Health Services of Haldimand and Norfolk (CAMHS) - Specialized Geriatric Services"/>
    <s v="Community"/>
    <x v="81"/>
    <x v="0"/>
    <s v="216 West St #103, Simcoe, ON"/>
    <s v="ON"/>
    <s v="N3Y 1S8"/>
    <s v="101 Nanticoke Creek Parkway Townsend, ON; West Haldimand General Hospital 75 Parkview Rd, Hagersville, ON; Grandview Lodge 657 Lock St W, Dunnville, ON"/>
    <s v="N0A 1S0; N0A 1H0; N1A 1V9"/>
    <s v="Haldimand; Norfolk"/>
    <x v="4"/>
    <n v="0"/>
    <n v="808"/>
    <n v="1212"/>
    <n v="0"/>
    <n v="0"/>
    <n v="0"/>
    <n v="0"/>
    <n v="35"/>
    <s v="True"/>
    <s v=""/>
    <n v="63"/>
    <n v="38"/>
    <n v="0.1"/>
    <n v="0.4"/>
    <n v="0"/>
    <n v="0"/>
    <n v="0"/>
    <n v="3.7"/>
    <n v="0"/>
    <n v="0"/>
    <n v="0.9"/>
    <n v="0"/>
    <n v="0"/>
    <n v="0"/>
    <n v="0"/>
    <n v="0"/>
    <n v="0"/>
    <n v="0"/>
    <n v="0"/>
    <n v="0"/>
    <n v="0"/>
    <n v="0"/>
    <n v="0"/>
    <n v="1.8"/>
    <s v="1.8 FTE &quot;other&quot; are Intensive Geriatric Service Workers, or IGSWs"/>
    <n v="5672"/>
    <n v="3063"/>
    <n v="208"/>
    <n v="0"/>
    <s v=""/>
    <s v="Referrals come from Regional Geriatric Program Centralized Intake, Retirement/LTC facilities, Hospitals, GPs, families/self referrals"/>
    <n v="0"/>
    <s v="-Contact person is Nancy Candy-Harding: ncandy@camhs.ca-# of caregivers served is based on an assumption of 1-2 caregivers per client. -IGSWs respond within 48 hours to assist with outreach for systems navigation, support and coaching, caregiver burden assessment,– see narrative story-Mental Health and Addiction Crisis Support Services (MCRRT and CAST), Peer Support, and Addiction assessment and treatment are also available through CAMHS and are utilized by the SGS program to support and treat clients-Decrease in face to face clinic accessibility; increase in virtual assessment and treatment; continued with IGSW home outreach; serve all of Haldimand and Norfolk Counties"/>
    <s v="siemonj@hhsc.ca"/>
    <s v="Jenny Siemon"/>
    <s v="2021-06-03 04:54"/>
    <m/>
  </r>
  <r>
    <s v="Asset01817"/>
    <x v="6"/>
    <s v=""/>
    <s v=""/>
    <s v="Northumberland Primary Care Collaborative Memory Clinic"/>
    <s v="Community"/>
    <x v="82"/>
    <x v="0"/>
    <s v="99 Toronto Street, Port Hope, Ontario"/>
    <s v="ON"/>
    <s v="L1A 3S4"/>
    <s v="Lower Level Northumberland Mall, 1111 Elgin St W, Cobourg, ON"/>
    <s v="K9A 5H7"/>
    <s v="Northumberland"/>
    <x v="0"/>
    <n v="228"/>
    <n v="102"/>
    <n v="0"/>
    <n v="0"/>
    <n v="0"/>
    <n v="0"/>
    <n v="0"/>
    <n v="0"/>
    <s v="True"/>
    <s v=""/>
    <n v="19"/>
    <n v="123.5"/>
    <n v="0"/>
    <n v="0"/>
    <n v="0"/>
    <n v="0"/>
    <n v="0"/>
    <n v="0"/>
    <n v="0.4"/>
    <n v="0"/>
    <n v="0"/>
    <n v="0.1"/>
    <n v="0"/>
    <n v="0"/>
    <n v="0.1"/>
    <n v="0.1"/>
    <n v="0.5"/>
    <n v="0"/>
    <n v="0"/>
    <n v="0"/>
    <n v="0"/>
    <n v="0"/>
    <n v="0"/>
    <n v="0"/>
    <s v=""/>
    <n v="326"/>
    <n v="93"/>
    <n v="0"/>
    <n v="0"/>
    <s v="Primary Care"/>
    <s v=""/>
    <n v="95"/>
    <s v="Average wait time at CHC = 176 days, at NFHT = 71. Primary care physician is not funded. Key contact: lthompson@porthopechc.ca"/>
    <s v="ktwo50a@gmail.com"/>
    <s v="Kelly Kay - Home"/>
    <s v="2021-11-13 12:41"/>
    <m/>
  </r>
  <r>
    <s v="Asset01834"/>
    <x v="10"/>
    <s v=""/>
    <s v=""/>
    <s v="Geriatric Psychiatry Outpatient Clinics"/>
    <s v="Hospital"/>
    <x v="18"/>
    <x v="0"/>
    <s v="2075 Bayview Avenue"/>
    <s v="ON"/>
    <s v="M4N 3M5"/>
    <s v=""/>
    <s v=""/>
    <s v="Toronto"/>
    <x v="1"/>
    <n v="0"/>
    <n v="0"/>
    <n v="0"/>
    <n v="0"/>
    <n v="0"/>
    <n v="0"/>
    <n v="0"/>
    <n v="37.5"/>
    <s v="True"/>
    <s v=""/>
    <n v="0"/>
    <n v="42"/>
    <n v="0"/>
    <n v="2.6"/>
    <n v="0"/>
    <n v="0"/>
    <n v="0"/>
    <n v="0"/>
    <n v="0"/>
    <n v="0"/>
    <n v="0"/>
    <n v="0"/>
    <n v="0"/>
    <n v="0"/>
    <n v="0"/>
    <n v="0"/>
    <n v="0"/>
    <n v="0"/>
    <n v="0"/>
    <n v="0"/>
    <n v="0"/>
    <n v="0"/>
    <n v="0"/>
    <n v="0"/>
    <s v=""/>
    <n v="3400"/>
    <n v="0"/>
    <n v="0"/>
    <n v="0"/>
    <s v="Emergency Department; Other; Primary Care"/>
    <s v="Adult Psychiatry"/>
    <n v="100"/>
    <s v=""/>
    <s v="hema.bhatt@sunnybrook.ca"/>
    <s v="Hemasvi Bhatt"/>
    <s v="2021-11-23 03:28"/>
    <m/>
  </r>
  <r>
    <s v="Asset01837"/>
    <x v="8"/>
    <s v=""/>
    <s v=""/>
    <s v="Geriatric Mental Health Outreach Team"/>
    <s v="Hospital"/>
    <x v="48"/>
    <x v="0"/>
    <s v="399 Bathurst St Toronto Ontario"/>
    <s v="ON"/>
    <s v="M5T 2S8"/>
    <s v=""/>
    <s v=""/>
    <s v="Toronto"/>
    <x v="2"/>
    <n v="0"/>
    <n v="367"/>
    <n v="0"/>
    <n v="0"/>
    <n v="0"/>
    <n v="0"/>
    <n v="0"/>
    <n v="0"/>
    <s v="True"/>
    <s v=""/>
    <n v="0"/>
    <n v="0"/>
    <n v="0"/>
    <n v="1"/>
    <n v="0"/>
    <n v="0"/>
    <n v="0"/>
    <n v="0"/>
    <n v="0"/>
    <n v="0"/>
    <n v="0"/>
    <n v="0"/>
    <n v="0"/>
    <n v="0"/>
    <n v="0"/>
    <n v="0"/>
    <n v="0"/>
    <n v="0"/>
    <n v="0"/>
    <n v="0"/>
    <n v="0"/>
    <n v="0"/>
    <n v="0"/>
    <n v="2"/>
    <s v="Mental Health Clinician"/>
    <n v="1026"/>
    <n v="0"/>
    <n v="0"/>
    <n v="0"/>
    <s v="Other"/>
    <s v="Behavioral support leads in LTC"/>
    <n v="75"/>
    <s v=""/>
    <s v="vera.raposo@uhn.ca"/>
    <s v="Vera Raposo"/>
    <s v="2021-12-06 02:28"/>
    <m/>
  </r>
  <r>
    <s v="Asset01845"/>
    <x v="19"/>
    <s v=""/>
    <s v=""/>
    <s v="HELP (Hospital Elder Life Program"/>
    <s v="Hospital"/>
    <x v="83"/>
    <x v="0"/>
    <s v="Louise Marshall Hospital, 630 Dublin Street, Mount Forest, ON"/>
    <s v="ON"/>
    <s v="N0G 2L3"/>
    <s v="Palmerston and District Hospital, 500 Whites Road, Palmerston, ON"/>
    <s v="N0G 2P0"/>
    <s v="Wellington"/>
    <x v="4"/>
    <n v="0"/>
    <n v="92"/>
    <n v="0"/>
    <n v="0"/>
    <n v="0"/>
    <n v="0"/>
    <n v="0"/>
    <n v="22.5"/>
    <s v="True"/>
    <s v=""/>
    <n v="0"/>
    <n v="0"/>
    <n v="0"/>
    <n v="0"/>
    <n v="0"/>
    <n v="0"/>
    <n v="0"/>
    <n v="0"/>
    <n v="0"/>
    <n v="0"/>
    <n v="0"/>
    <n v="0"/>
    <n v="0"/>
    <n v="0"/>
    <n v="0"/>
    <n v="0"/>
    <n v="0"/>
    <n v="0"/>
    <n v="0"/>
    <n v="0"/>
    <n v="0"/>
    <n v="0"/>
    <n v="0"/>
    <n v="0.6"/>
    <s v="Social Worker, Elder Life Clinical Nurse Specialist, Geriatrician, Volunteers"/>
    <n v="0"/>
    <n v="0"/>
    <n v="0"/>
    <n v="0"/>
    <s v="Other"/>
    <s v="Inpatient"/>
    <n v="0"/>
    <s v="visits not counted, unique patient visits all in person"/>
    <s v="cplatt@cmhaww.ca"/>
    <s v="C Platt"/>
    <s v="2022-01-03 10:42"/>
    <m/>
  </r>
  <r>
    <s v="Asset01851"/>
    <x v="19"/>
    <s v=""/>
    <s v=""/>
    <s v="HELP (Hospital Elder Life Program"/>
    <s v="Hospital"/>
    <x v="84"/>
    <x v="0"/>
    <s v="131 Frederick Campbell Street, Fergus, ON"/>
    <s v="ON"/>
    <s v="N1M 0H3"/>
    <s v=""/>
    <s v=""/>
    <s v="Wellington"/>
    <x v="4"/>
    <n v="0"/>
    <n v="210"/>
    <n v="0"/>
    <n v="0"/>
    <n v="0"/>
    <n v="0"/>
    <n v="0"/>
    <n v="37.5"/>
    <s v="True"/>
    <s v=""/>
    <n v="0"/>
    <n v="0"/>
    <n v="0"/>
    <n v="0"/>
    <n v="0"/>
    <n v="0"/>
    <n v="0"/>
    <n v="0"/>
    <n v="0"/>
    <n v="0"/>
    <n v="0"/>
    <n v="0"/>
    <n v="0"/>
    <n v="0"/>
    <n v="0"/>
    <n v="0"/>
    <n v="0"/>
    <n v="0"/>
    <n v="0"/>
    <n v="0"/>
    <n v="0"/>
    <n v="0"/>
    <n v="0"/>
    <n v="1"/>
    <s v="Elder Life Specialist, Elder Life Clinical Nurse"/>
    <n v="0"/>
    <n v="0"/>
    <n v="0"/>
    <n v="0"/>
    <s v="Other"/>
    <s v="Inpatient"/>
    <n v="0"/>
    <s v="Note: In addition to staff, HELP runs with volunteers"/>
    <s v="cplatt@cmhaww.ca"/>
    <s v="C Platt"/>
    <s v="2022-01-03 11:51"/>
    <m/>
  </r>
  <r>
    <s v="Asset01862"/>
    <x v="6"/>
    <s v=""/>
    <s v=""/>
    <s v="MINT Memory Clinic"/>
    <s v="Primary Care"/>
    <x v="85"/>
    <x v="0"/>
    <s v="Unit B15 350 Conestoga Blvd Cambridge ON"/>
    <s v="ON"/>
    <s v="N2R 7L7"/>
    <s v=""/>
    <s v=""/>
    <s v=""/>
    <x v="4"/>
    <n v="69"/>
    <n v="66"/>
    <n v="71"/>
    <n v="0"/>
    <n v="0"/>
    <n v="0"/>
    <n v="0"/>
    <n v="0"/>
    <s v="True"/>
    <s v=""/>
    <n v="0"/>
    <n v="66.25"/>
    <n v="0"/>
    <n v="0"/>
    <n v="0"/>
    <n v="0"/>
    <n v="0"/>
    <n v="0.2"/>
    <n v="0"/>
    <n v="0"/>
    <n v="0.1"/>
    <n v="0.1"/>
    <n v="0"/>
    <n v="0"/>
    <n v="0.2"/>
    <n v="0.09"/>
    <n v="0"/>
    <n v="0"/>
    <n v="0"/>
    <n v="0"/>
    <n v="0"/>
    <n v="0"/>
    <n v="0"/>
    <n v="3"/>
    <s v="primary care physician is about .04-.09 (variable)_x000a_Other is to describe that 3 physicians support the memory clinic and FTE varies based on availability"/>
    <n v="66"/>
    <n v="0"/>
    <n v="0"/>
    <n v="0"/>
    <s v="Primary Care"/>
    <s v="TRFHT physicians"/>
    <n v="0"/>
    <s v="Data not available on percentage of over 65, majority but do occasionally see under 65 if it is for a memory concern"/>
    <s v="cplatt@cmhaww.ca"/>
    <s v="C Platt"/>
    <s v="2022-02-28 10:45"/>
    <m/>
  </r>
  <r>
    <s v="Asset01866"/>
    <x v="6"/>
    <s v=""/>
    <s v=""/>
    <s v="Memory Clinic"/>
    <s v="Primary Care"/>
    <x v="86"/>
    <x v="0"/>
    <s v="167 Hespeler Road, Cambridge, Ontario"/>
    <s v="ON"/>
    <s v="N1R 3H7"/>
    <s v=""/>
    <s v=""/>
    <s v=""/>
    <x v="4"/>
    <n v="120"/>
    <n v="0"/>
    <n v="119"/>
    <n v="0"/>
    <n v="0"/>
    <n v="0"/>
    <n v="0"/>
    <n v="2"/>
    <s v="True"/>
    <s v=""/>
    <n v="19"/>
    <n v="84"/>
    <n v="0"/>
    <n v="0"/>
    <n v="0"/>
    <n v="0"/>
    <n v="0"/>
    <n v="0.2"/>
    <n v="0"/>
    <n v="0"/>
    <n v="0.1"/>
    <n v="0.2"/>
    <n v="0"/>
    <n v="0"/>
    <n v="0"/>
    <n v="0.1"/>
    <n v="0.1"/>
    <n v="0"/>
    <n v="0"/>
    <n v="0"/>
    <n v="0"/>
    <n v="0"/>
    <n v="0"/>
    <n v="0"/>
    <s v=""/>
    <n v="119"/>
    <n v="0"/>
    <n v="0"/>
    <n v="0"/>
    <s v=""/>
    <s v=""/>
    <n v="99"/>
    <s v="Hours of Service per week = 8/hrs per week (1 wk per month)Thursday (normally unless rescheduling of clinic needs to happen)Memory Clinic has 2 teams each run by a FD seeing 3 patients per team/per clinic.  These clinics typically run once per month on a Thursday unless there is a scheduling conflict, resulting in the clinic being rescheduled.The referral process is internal, for patients of the physicians of Grandview Medical Centre.  Physicians would assess their patients, and if it was felt they needed a referral to the Memory Clinic, the physician would then initiate the internal referral process.There have been discussions around running the clinic more frequently than just once per month, but this is in a very exploratory stage."/>
    <s v="cplatt@cmhaww.ca"/>
    <s v="C Platt"/>
    <s v="2022-02-28 11:34"/>
    <m/>
  </r>
  <r>
    <s v="Asset01872"/>
    <x v="1"/>
    <s v=""/>
    <s v=""/>
    <s v="Geriatric Team"/>
    <s v="Primary Care"/>
    <x v="87"/>
    <x v="0"/>
    <s v="107- 6420 Beatty Line N,  Fergus, ON"/>
    <s v="ON"/>
    <s v="N1M 2W3"/>
    <s v=""/>
    <s v=""/>
    <s v="Wellington"/>
    <x v="4"/>
    <n v="517"/>
    <n v="161"/>
    <n v="145"/>
    <n v="0"/>
    <n v="0"/>
    <n v="0"/>
    <n v="0"/>
    <n v="0"/>
    <s v="True"/>
    <s v=""/>
    <n v="0"/>
    <n v="30"/>
    <n v="0"/>
    <n v="0"/>
    <n v="0"/>
    <n v="0"/>
    <n v="0"/>
    <n v="0.7"/>
    <n v="0"/>
    <n v="0"/>
    <n v="0.3"/>
    <n v="0"/>
    <n v="0"/>
    <n v="0"/>
    <n v="0.7"/>
    <n v="0"/>
    <n v="0"/>
    <n v="0"/>
    <n v="0"/>
    <n v="0"/>
    <n v="0"/>
    <n v="0"/>
    <n v="0"/>
    <n v="0"/>
    <s v=""/>
    <n v="483"/>
    <n v="0"/>
    <n v="0"/>
    <n v="0"/>
    <s v="Primary Care"/>
    <s v="Physician Referral"/>
    <n v="99"/>
    <s v=""/>
    <s v="gwen.kostal@uppergrandfht.org"/>
    <s v="gwenkostal"/>
    <s v="2022-03-01 04:03"/>
    <m/>
  </r>
  <r>
    <s v="Asset01873"/>
    <x v="20"/>
    <s v=""/>
    <s v=""/>
    <s v="Geriatrician consult via OTN"/>
    <s v="Primary Care"/>
    <x v="87"/>
    <x v="0"/>
    <s v="107- 6420 Beatty Line N,  Fergus, ON"/>
    <s v="ON"/>
    <s v="N1M 2W3"/>
    <s v=""/>
    <s v=""/>
    <s v="Wellington"/>
    <x v="4"/>
    <n v="24"/>
    <n v="24"/>
    <n v="0"/>
    <n v="0"/>
    <n v="0"/>
    <n v="0"/>
    <n v="0"/>
    <n v="0"/>
    <s v="False"/>
    <s v=""/>
    <n v="0"/>
    <n v="0"/>
    <n v="0.02"/>
    <n v="0"/>
    <n v="0"/>
    <n v="0"/>
    <n v="0"/>
    <n v="0.1"/>
    <n v="0"/>
    <n v="0"/>
    <n v="0"/>
    <n v="0"/>
    <n v="0"/>
    <n v="0"/>
    <n v="0"/>
    <n v="0"/>
    <n v="0"/>
    <n v="0"/>
    <n v="0"/>
    <n v="0"/>
    <n v="0"/>
    <n v="0"/>
    <n v="0"/>
    <n v="0"/>
    <s v=""/>
    <n v="24"/>
    <n v="0"/>
    <n v="24"/>
    <n v="0"/>
    <s v="Primary Care"/>
    <s v="Family Physician Referral"/>
    <n v="0"/>
    <s v=""/>
    <s v="gwen.kostal@uppergrandfht.org"/>
    <s v="gwenkostal"/>
    <s v="2022-03-01 04:06"/>
    <m/>
  </r>
  <r>
    <s v="Asset01874"/>
    <x v="6"/>
    <s v=""/>
    <s v=""/>
    <s v="Memory Clinic"/>
    <s v="Primary Care"/>
    <x v="87"/>
    <x v="0"/>
    <s v="107- 6420 Beatty Line N,  Fergus, ON"/>
    <s v="ON"/>
    <s v="N1M2W3"/>
    <s v=""/>
    <s v=""/>
    <s v="Wellington"/>
    <x v="4"/>
    <n v="60"/>
    <n v="45"/>
    <n v="45"/>
    <n v="0"/>
    <n v="0"/>
    <n v="0"/>
    <n v="0"/>
    <n v="0"/>
    <s v="False"/>
    <s v=""/>
    <n v="0"/>
    <n v="0"/>
    <n v="0"/>
    <n v="0"/>
    <n v="0"/>
    <n v="0"/>
    <n v="0.1"/>
    <n v="0.2"/>
    <n v="0"/>
    <n v="0"/>
    <n v="0"/>
    <n v="0.1"/>
    <n v="0"/>
    <n v="0"/>
    <n v="0"/>
    <n v="0.05"/>
    <n v="0"/>
    <n v="0"/>
    <n v="0.1"/>
    <n v="0"/>
    <n v="0"/>
    <n v="0"/>
    <n v="0"/>
    <n v="0"/>
    <s v=""/>
    <n v="50"/>
    <n v="0"/>
    <n v="0"/>
    <n v="0"/>
    <s v="Primary Care"/>
    <s v="Primary care referral"/>
    <n v="99"/>
    <s v=""/>
    <s v="gwen.kostal@uppergrandfht.org"/>
    <s v="gwenkostal"/>
    <s v="2022-03-01 04:09"/>
    <m/>
  </r>
  <r>
    <s v="Asset01894"/>
    <x v="0"/>
    <s v=""/>
    <s v=""/>
    <s v="Specialized Geriatric Services"/>
    <s v="Community"/>
    <x v="58"/>
    <x v="0"/>
    <s v="Canadian Mental Health Association Waterloo Wellington 80 Waterloo Avenue Guelph Ontario"/>
    <s v="ON"/>
    <s v="N1H0A1"/>
    <s v="Canadian Mental Health Association Waterloo Wellington 234 St. Patrick Street East"/>
    <s v="N1M1X6"/>
    <s v="Wellington"/>
    <x v="4"/>
    <n v="0"/>
    <n v="265"/>
    <n v="115"/>
    <n v="0"/>
    <n v="0"/>
    <n v="0"/>
    <n v="340"/>
    <n v="40"/>
    <s v="True"/>
    <s v=""/>
    <n v="20"/>
    <n v="40.799999999999997"/>
    <n v="0"/>
    <n v="0"/>
    <n v="0"/>
    <n v="0"/>
    <n v="0"/>
    <n v="0"/>
    <n v="0"/>
    <n v="0"/>
    <n v="0"/>
    <n v="0"/>
    <n v="0"/>
    <n v="0"/>
    <n v="0"/>
    <n v="0"/>
    <n v="0"/>
    <n v="0"/>
    <n v="0"/>
    <n v="0"/>
    <n v="0"/>
    <n v="0"/>
    <n v="0"/>
    <n v="0"/>
    <s v=""/>
    <n v="3574"/>
    <n v="2744"/>
    <n v="0"/>
    <n v="0"/>
    <s v="Emergency Department; Community Agency; Home and Community Care Support Services; Primary Care"/>
    <s v="GEM, Family Physicians, General Hospital, Emergency Department, Homewood Health Centre"/>
    <n v="89"/>
    <s v="No additional comments"/>
    <s v="cplatt@cmhaww.ca"/>
    <s v="C Platt"/>
    <s v="2022-03-07 02:06"/>
    <m/>
  </r>
  <r>
    <s v="Asset01900"/>
    <x v="1"/>
    <s v=""/>
    <s v=""/>
    <s v="Geriatric/Senior's Health Clinic"/>
    <s v="Hospital"/>
    <x v="59"/>
    <x v="0"/>
    <s v="700 Coronation Blvd, Cambridge, Ontario"/>
    <s v="ON"/>
    <s v="N1R 3G2"/>
    <s v=""/>
    <s v=""/>
    <s v="Waterloo"/>
    <x v="4"/>
    <n v="1200"/>
    <n v="464"/>
    <n v="226"/>
    <n v="0"/>
    <n v="0"/>
    <n v="0"/>
    <n v="0"/>
    <n v="15"/>
    <s v="True"/>
    <s v=""/>
    <n v="0"/>
    <n v="18"/>
    <n v="0.1"/>
    <n v="0"/>
    <n v="0"/>
    <n v="0"/>
    <n v="0.4"/>
    <n v="0"/>
    <n v="0"/>
    <n v="0"/>
    <n v="0"/>
    <n v="0"/>
    <n v="0"/>
    <n v="0"/>
    <n v="0"/>
    <n v="0"/>
    <n v="0.4"/>
    <n v="0"/>
    <n v="0"/>
    <n v="0"/>
    <n v="0"/>
    <n v="0"/>
    <n v="0"/>
    <n v="0"/>
    <s v="Clerical resource is 1 FTE shared with other clinics with 0.4 FTE attributed to Senior’s Health Clinic"/>
    <n v="1198"/>
    <n v="0"/>
    <n v="0"/>
    <n v="0"/>
    <s v="Other; Primary Care"/>
    <s v="Referral from hospitalist for follow-up post discharge of acute admission to hospital or Primary Care referral."/>
    <n v="100"/>
    <s v="Home and Community Care RN Care Coordinator supports clinic numbers not included in data."/>
    <s v="cplatt@cmhaww.ca"/>
    <s v="C Platt"/>
    <s v="2022-03-07 03:08"/>
    <m/>
  </r>
  <r>
    <s v="Asset01902"/>
    <x v="1"/>
    <s v=""/>
    <s v=""/>
    <s v="Geriatric Medical Assessment"/>
    <s v="Hospital"/>
    <x v="36"/>
    <x v="0"/>
    <s v="100 Westmount Road, Guelph"/>
    <s v="ON"/>
    <s v="N1H5H8"/>
    <s v=""/>
    <s v=""/>
    <s v="Wellington"/>
    <x v="4"/>
    <n v="2146"/>
    <n v="1519"/>
    <n v="1519"/>
    <n v="0"/>
    <n v="0"/>
    <n v="0"/>
    <n v="0"/>
    <n v="37.5"/>
    <s v="True"/>
    <s v=""/>
    <n v="0"/>
    <n v="0"/>
    <n v="0.8"/>
    <n v="0"/>
    <n v="0"/>
    <n v="0"/>
    <n v="0.4"/>
    <n v="0"/>
    <n v="0"/>
    <n v="0"/>
    <n v="0"/>
    <n v="0"/>
    <n v="0"/>
    <n v="0"/>
    <n v="0"/>
    <n v="0"/>
    <n v="0.78"/>
    <n v="0"/>
    <n v="0"/>
    <n v="0"/>
    <n v="0"/>
    <n v="0"/>
    <n v="0"/>
    <n v="0"/>
    <s v="Please note with vacation time and unplanned absences this NP FTE level will be at a min less 4%. _x000a_FTE Clerical coverage = 0.73, this an integrated role with our switchboard services"/>
    <n v="1519"/>
    <n v="365"/>
    <n v="47"/>
    <n v="0"/>
    <s v="Other"/>
    <s v="Referrals for Geriatric medical clinic come thru centralized Specialized Geriatric intake. Referrals to OP clinic from acute site (GGH) following inpatient geriatric consults."/>
    <n v="90"/>
    <s v="Clinic service levels are highly dependent on availability of RN support and clerical coverage. This is vital with for vacation and other unplanned absences."/>
    <s v="cplatt@cmhaww.ca"/>
    <s v="C Platt"/>
    <s v="2022-03-07 04:33"/>
    <m/>
  </r>
  <r>
    <s v="Asset01904"/>
    <x v="9"/>
    <s v=""/>
    <s v=""/>
    <s v="Memory Clinic"/>
    <s v="Primary Care"/>
    <x v="88"/>
    <x v="0"/>
    <s v="1-6 Thompson Crescent, Erin, ON"/>
    <s v="ON"/>
    <s v="N0B 1T0"/>
    <s v="175 Alma Street, Rockwood, ON"/>
    <s v="N0B 2K0"/>
    <s v=""/>
    <x v="4"/>
    <n v="48"/>
    <n v="41"/>
    <n v="10"/>
    <n v="0"/>
    <n v="0"/>
    <n v="0"/>
    <n v="0"/>
    <n v="1.5"/>
    <s v="False"/>
    <s v=""/>
    <n v="6"/>
    <n v="60"/>
    <n v="0"/>
    <n v="0"/>
    <n v="0"/>
    <n v="0"/>
    <n v="0"/>
    <n v="0"/>
    <n v="2"/>
    <n v="0"/>
    <n v="1.5"/>
    <n v="0"/>
    <n v="0"/>
    <n v="0"/>
    <n v="0"/>
    <n v="1.8"/>
    <n v="0"/>
    <n v="0"/>
    <n v="0"/>
    <n v="0"/>
    <n v="0"/>
    <n v="0"/>
    <n v="0"/>
    <n v="0"/>
    <s v="Registered Practical Nurse  2.0 FTE nurses allocate 2 days and 1 day per month respectively_x000a_Social Worker  1.5 FTE social workers for a total of 1 day per month_x000a_Primary Care Physician 1.8 FTE allocates 12 hours a month every other month"/>
    <n v="61"/>
    <n v="21"/>
    <n v="0"/>
    <n v="0"/>
    <s v="Primary Care"/>
    <s v="EWFHT Physicians"/>
    <n v="95"/>
    <s v="Hours of Service per week: Wednesday, 9-4 x1/moWe have seen patients as young as 50, with memory concerns; small percentage – so estimate senior population at 95%"/>
    <s v="cplatt@cmhaww.ca"/>
    <s v="C Platt"/>
    <s v="2022-03-07 04:51"/>
    <m/>
  </r>
  <r>
    <s v="Asset01889"/>
    <x v="0"/>
    <s v=""/>
    <s v=""/>
    <s v="SGS Intensive Geriatric Services"/>
    <s v="Community"/>
    <x v="58"/>
    <x v="0"/>
    <s v="Canadian Mental Health Association Waterloo Wellington 80 Waterloo Avenue Guelph Ontario"/>
    <s v="ON"/>
    <s v="N1H0A1"/>
    <s v="Canadian Mental Health Association Waterloo Wellington 234 St. Patrick Street East"/>
    <s v="N1M1X6"/>
    <s v="Wellington"/>
    <x v="4"/>
    <n v="0"/>
    <n v="518"/>
    <n v="244"/>
    <n v="0"/>
    <n v="0"/>
    <n v="0"/>
    <n v="202"/>
    <n v="40"/>
    <s v="True"/>
    <s v=""/>
    <n v="2"/>
    <n v="4.0999999999999996"/>
    <n v="0"/>
    <n v="0.2"/>
    <n v="0"/>
    <n v="0"/>
    <n v="0"/>
    <n v="1"/>
    <n v="0"/>
    <n v="0"/>
    <n v="4"/>
    <n v="0"/>
    <n v="0"/>
    <n v="0"/>
    <n v="0"/>
    <n v="0"/>
    <n v="0"/>
    <n v="0"/>
    <n v="0"/>
    <n v="0"/>
    <n v="0"/>
    <n v="0"/>
    <n v="0"/>
    <n v="0"/>
    <s v=""/>
    <n v="8572"/>
    <n v="5041"/>
    <n v="0"/>
    <n v="0"/>
    <s v="Emergency Department; Community Agency; Home and Community Care Support Services; Primary Care"/>
    <s v="GEM, Acute Care, Primary Care, Community Support Services"/>
    <n v="91"/>
    <s v="No additional comments"/>
    <s v="cplatt@cmhaww.ca"/>
    <s v="C Platt"/>
    <s v="2022-03-07 11:00"/>
    <m/>
  </r>
  <r>
    <s v="Asset01906"/>
    <x v="8"/>
    <s v="Geriatric Outreach Teams"/>
    <s v=""/>
    <s v="Senior's At Risk"/>
    <s v="Community"/>
    <x v="58"/>
    <x v="0"/>
    <s v="80 Waterloo Ave, Guelph, ON"/>
    <s v="ON"/>
    <s v="N1H 0A1"/>
    <s v=""/>
    <s v=""/>
    <s v="Wellington; Waterloo"/>
    <x v="4"/>
    <n v="0"/>
    <n v="195"/>
    <n v="62"/>
    <n v="0"/>
    <n v="0"/>
    <n v="0"/>
    <n v="123"/>
    <n v="40"/>
    <s v="True"/>
    <s v=""/>
    <n v="2"/>
    <n v="3.1"/>
    <n v="0"/>
    <n v="0"/>
    <n v="0"/>
    <n v="0"/>
    <n v="0"/>
    <n v="0"/>
    <n v="0"/>
    <n v="0"/>
    <n v="0"/>
    <n v="0"/>
    <n v="0"/>
    <n v="0"/>
    <n v="0"/>
    <n v="0"/>
    <n v="0"/>
    <n v="0"/>
    <n v="0"/>
    <n v="0"/>
    <n v="0"/>
    <n v="0"/>
    <n v="0"/>
    <n v="1"/>
    <s v="Other: 1 FTE Vulnerable Seniors Lead_x000a_Mental Health and Addiction Workers: _x000a_1 FTE MSW Mental Health Clinician"/>
    <n v="1383"/>
    <n v="1094"/>
    <n v="0"/>
    <n v="1"/>
    <s v="Primary Care"/>
    <s v="Family Physician"/>
    <n v="92"/>
    <s v=""/>
    <s v="cplatt@cmhaww.ca"/>
    <s v="C Platt"/>
    <s v="2022-03-08 11:39"/>
    <m/>
  </r>
  <r>
    <s v="Asset01912"/>
    <x v="15"/>
    <s v=""/>
    <s v=""/>
    <s v="Senior's Mental Health"/>
    <s v="Hospital"/>
    <x v="89"/>
    <x v="0"/>
    <s v="3570 King Street East, Kitchener, ON"/>
    <s v="ON"/>
    <s v="N2A 2W6"/>
    <s v=""/>
    <s v=""/>
    <s v="Wellington; Waterloo"/>
    <x v="4"/>
    <n v="0"/>
    <n v="0"/>
    <n v="0"/>
    <n v="0"/>
    <n v="73"/>
    <n v="60"/>
    <n v="142"/>
    <n v="0"/>
    <s v="True"/>
    <s v="Both"/>
    <n v="0"/>
    <n v="0"/>
    <n v="0"/>
    <n v="1"/>
    <n v="0"/>
    <n v="0"/>
    <n v="0.6"/>
    <n v="2"/>
    <n v="10"/>
    <n v="2"/>
    <n v="1"/>
    <n v="0"/>
    <n v="0"/>
    <n v="0"/>
    <n v="1"/>
    <n v="0"/>
    <n v="0"/>
    <n v="0"/>
    <n v="0"/>
    <n v="0.8"/>
    <n v="0"/>
    <n v="0"/>
    <n v="0"/>
    <n v="1.3"/>
    <s v="Other: 1 FTE Clinical Assistant, .3 Hospitalist_x000a_PSW: 4 PT_x000a_RPN: 8 FTE and 4 PT_x000a_Geriatric Psychiatrist: 1 at .6 and 1 at .4_x000a_Music therapist on a weekly basis _x000a_Medical Resident a regular part of the staffing compliment"/>
    <n v="0"/>
    <n v="0"/>
    <n v="0"/>
    <n v="0"/>
    <s v="Community Agency; Other"/>
    <s v="Hospital, Community, LTC"/>
    <n v="0"/>
    <s v="We could have patients that are under 65 as related to earlier onset of  of dementia."/>
    <s v="cplatt@cmhaww.ca"/>
    <s v="C Platt"/>
    <s v="2022-03-09 10:54"/>
    <m/>
  </r>
  <r>
    <s v="Asset01916"/>
    <x v="22"/>
    <s v=""/>
    <s v=""/>
    <s v="SGS Nurse Practitioner Waterloo Region (Geriatric Outreach Team)"/>
    <s v="Community"/>
    <x v="58"/>
    <x v="0"/>
    <s v="1 Blue Springs Drive, Waterloo, ON"/>
    <s v="ON"/>
    <s v="N2J 4M1"/>
    <s v=""/>
    <s v=""/>
    <s v="Waterloo"/>
    <x v="4"/>
    <n v="0"/>
    <n v="146"/>
    <n v="98"/>
    <n v="0"/>
    <n v="0"/>
    <n v="0"/>
    <n v="80"/>
    <n v="37.5"/>
    <s v="True"/>
    <s v=""/>
    <n v="7"/>
    <n v="30.9"/>
    <n v="0"/>
    <n v="0"/>
    <n v="0"/>
    <n v="0"/>
    <n v="0"/>
    <n v="0"/>
    <n v="0"/>
    <n v="0"/>
    <n v="0"/>
    <n v="0"/>
    <n v="0"/>
    <n v="0"/>
    <n v="0"/>
    <n v="0"/>
    <n v="0"/>
    <n v="0"/>
    <n v="0"/>
    <n v="0"/>
    <n v="0"/>
    <n v="0"/>
    <n v="0"/>
    <n v="0"/>
    <s v=""/>
    <n v="637"/>
    <n v="414"/>
    <n v="0"/>
    <n v="0"/>
    <s v="Emergency Department; Home and Community Care Support Services; Other; Primary Care"/>
    <s v="Family Physicians, General Hospital, GEM, Emergency Department, CCAC-Home/Community Support Services"/>
    <n v="99"/>
    <s v=""/>
    <s v="cplatt@cmhaww.ca"/>
    <s v="C Platt"/>
    <s v="2022-03-09 11:55"/>
    <m/>
  </r>
  <r>
    <s v="Asset01943"/>
    <x v="17"/>
    <s v=""/>
    <s v=""/>
    <s v="GEM Nurses"/>
    <s v="Hospital"/>
    <x v="89"/>
    <x v="0"/>
    <s v="835 King St W, Kitchener, ON"/>
    <s v="ON"/>
    <s v="N2G 1G3"/>
    <s v=""/>
    <s v=""/>
    <s v="Waterloo"/>
    <x v="4"/>
    <n v="0"/>
    <n v="0"/>
    <n v="0"/>
    <n v="0"/>
    <n v="0"/>
    <n v="0"/>
    <n v="0"/>
    <n v="40"/>
    <s v="True"/>
    <s v="Both"/>
    <n v="0"/>
    <n v="0"/>
    <n v="0"/>
    <n v="0"/>
    <n v="0"/>
    <n v="0"/>
    <n v="0"/>
    <n v="0"/>
    <n v="0"/>
    <n v="0"/>
    <n v="0"/>
    <n v="0"/>
    <n v="0"/>
    <n v="0"/>
    <n v="0"/>
    <n v="0"/>
    <n v="0"/>
    <n v="0"/>
    <n v="0"/>
    <n v="0"/>
    <n v="0"/>
    <n v="0"/>
    <n v="0"/>
    <n v="2"/>
    <s v="Other: GEM Nurse 2 FTE"/>
    <n v="1137"/>
    <n v="0"/>
    <n v="0"/>
    <n v="0"/>
    <s v="Emergency Department; Other"/>
    <s v="ERP, Case Finding, AUA"/>
    <n v="100"/>
    <s v=""/>
    <s v="cplatt@cmhaww.ca"/>
    <s v="C Platt"/>
    <s v="2022-03-10 02:28"/>
    <m/>
  </r>
  <r>
    <s v="Asset01946"/>
    <x v="17"/>
    <s v=""/>
    <s v=""/>
    <s v="Geriatric Emergency Management (Nurses)"/>
    <s v="Hospital"/>
    <x v="84"/>
    <x v="0"/>
    <s v="131 Frederick Campbell Street, Fergus, ON"/>
    <s v="ON"/>
    <s v="N1M 0H3"/>
    <s v=""/>
    <s v=""/>
    <s v="Wellington"/>
    <x v="4"/>
    <n v="0"/>
    <n v="0"/>
    <n v="0"/>
    <n v="0"/>
    <n v="0"/>
    <n v="0"/>
    <n v="0"/>
    <n v="70"/>
    <s v="True"/>
    <s v="Both"/>
    <n v="0"/>
    <n v="0"/>
    <n v="0"/>
    <n v="0"/>
    <n v="0"/>
    <n v="0"/>
    <n v="0"/>
    <n v="0"/>
    <n v="0"/>
    <n v="0"/>
    <n v="0"/>
    <n v="0"/>
    <n v="0"/>
    <n v="0"/>
    <n v="0"/>
    <n v="0"/>
    <n v="0"/>
    <n v="0"/>
    <n v="0"/>
    <n v="0"/>
    <n v="0"/>
    <n v="0"/>
    <n v="0"/>
    <n v="2"/>
    <s v="Other: GEM Nurse 2 FTE (service interruption due to one GEM nurse on medical leave)"/>
    <n v="781"/>
    <n v="13"/>
    <n v="0"/>
    <n v="0"/>
    <s v="Emergency Department"/>
    <s v="ERP, Case Finding"/>
    <n v="100"/>
    <s v="Note: Family/Caregivers Serviced have no actual volumes to report however GEM nurse indicated that caregiver support is part of almost every referral"/>
    <s v="cplatt@cmhaww.ca"/>
    <s v="C Platt"/>
    <s v="2022-03-10 02:41"/>
    <m/>
  </r>
  <r>
    <s v="Asset01949"/>
    <x v="17"/>
    <s v=""/>
    <s v=""/>
    <s v="Geriatric Emergency Management (Nurses)"/>
    <s v="Hospital"/>
    <x v="83"/>
    <x v="0"/>
    <s v="Louise Marshall Hospital, 630 Dublin Street, Mount Forest, ON"/>
    <s v="ON"/>
    <s v="N0G 2L3"/>
    <s v="Palmerston and District Hospital, 500 Whites Road, Palmerston, ON"/>
    <s v="N0G 2P0"/>
    <s v="Wellington"/>
    <x v="4"/>
    <n v="0"/>
    <n v="0"/>
    <n v="0"/>
    <n v="0"/>
    <n v="0"/>
    <n v="0"/>
    <n v="0"/>
    <n v="40"/>
    <s v="True"/>
    <s v=""/>
    <n v="0"/>
    <n v="0"/>
    <n v="0"/>
    <n v="0"/>
    <n v="0"/>
    <n v="0"/>
    <n v="0"/>
    <n v="0"/>
    <n v="0"/>
    <n v="0"/>
    <n v="0"/>
    <n v="0"/>
    <n v="0"/>
    <n v="0"/>
    <n v="0"/>
    <n v="0"/>
    <n v="0"/>
    <n v="0"/>
    <n v="0"/>
    <n v="0"/>
    <n v="0"/>
    <n v="0"/>
    <n v="0"/>
    <n v="2"/>
    <s v="Other: GEM Nurse 1 FTE Louise Marshall and 1 FTE Palmerston"/>
    <n v="1252"/>
    <n v="71"/>
    <n v="0"/>
    <n v="0"/>
    <s v="Emergency Department"/>
    <s v="ERP and Case Finding"/>
    <n v="100"/>
    <s v="Note: Family/Caregivers serviced have no actual volumes to report however GEM nurse indicated that caregiver support is part of almost every referral"/>
    <s v="cplatt@cmhaww.ca"/>
    <s v="C Platt"/>
    <s v="2022-03-10 03:01"/>
    <m/>
  </r>
  <r>
    <s v="Asset01931"/>
    <x v="19"/>
    <s v=""/>
    <s v=""/>
    <s v="HELP (Hospital Elder Life Program)"/>
    <s v="Hospital"/>
    <x v="89"/>
    <x v="0"/>
    <s v="835 King St W, Kitchener, ON"/>
    <s v="ON"/>
    <s v="N2G 1G3"/>
    <s v=""/>
    <s v=""/>
    <s v="Waterloo"/>
    <x v="4"/>
    <n v="0"/>
    <n v="608"/>
    <n v="0"/>
    <n v="0"/>
    <n v="0"/>
    <n v="0"/>
    <n v="0"/>
    <n v="40"/>
    <s v="True"/>
    <s v=""/>
    <n v="0"/>
    <n v="0"/>
    <n v="0"/>
    <n v="0"/>
    <n v="0"/>
    <n v="0"/>
    <n v="0"/>
    <n v="0"/>
    <n v="0"/>
    <n v="0"/>
    <n v="0"/>
    <n v="0"/>
    <n v="0"/>
    <n v="0"/>
    <n v="0"/>
    <n v="0"/>
    <n v="0"/>
    <n v="0"/>
    <n v="0"/>
    <n v="0"/>
    <n v="0"/>
    <n v="0"/>
    <n v="0"/>
    <n v="1"/>
    <s v="Other: Elder Life Specialist 1 FTE"/>
    <n v="710"/>
    <n v="0"/>
    <n v="0"/>
    <n v="0"/>
    <s v="Other"/>
    <s v="Inpatient"/>
    <n v="0"/>
    <s v="Data is based on electronic order being placed for ELS to see patient."/>
    <s v="cplatt@cmhaww.ca"/>
    <s v="C Platt"/>
    <s v="2022-03-10 11:09"/>
    <m/>
  </r>
  <r>
    <s v="Asset01932"/>
    <x v="11"/>
    <s v=""/>
    <s v=""/>
    <s v="5A Acute Care of the Elderly Unit"/>
    <s v="Hospital"/>
    <x v="89"/>
    <x v="0"/>
    <s v="835 King St W, Kitchener, ON"/>
    <s v="ON"/>
    <s v="N2G 1G3"/>
    <s v=""/>
    <s v=""/>
    <s v="Waterloo"/>
    <x v="4"/>
    <n v="0"/>
    <n v="487"/>
    <n v="0"/>
    <n v="12"/>
    <n v="98"/>
    <n v="0"/>
    <n v="8.1999999999999993"/>
    <n v="0"/>
    <s v="True"/>
    <s v="Both"/>
    <n v="0"/>
    <n v="0"/>
    <n v="0"/>
    <n v="0"/>
    <n v="0"/>
    <n v="0"/>
    <n v="0"/>
    <n v="6.44"/>
    <n v="4.34"/>
    <n v="0"/>
    <n v="0"/>
    <n v="0"/>
    <n v="0"/>
    <n v="0"/>
    <n v="0"/>
    <n v="0"/>
    <n v="1"/>
    <n v="0"/>
    <n v="0"/>
    <n v="0"/>
    <n v="0"/>
    <n v="0"/>
    <n v="0"/>
    <n v="1.5"/>
    <s v="Other: Clinical Assistant 1 FTE and Physician .5 FTE_x000a_Administration: Clinical Secretary 1 FTE_x000a__x000a_Unit is supported by a multidisciplinary allied health team."/>
    <n v="520"/>
    <n v="0"/>
    <n v="0"/>
    <n v="0"/>
    <s v="Emergency Department; Other"/>
    <s v="Emergency Department and Direct Admissions"/>
    <n v="0"/>
    <s v=""/>
    <s v="cplatt@cmhaww.ca"/>
    <s v="C Platt"/>
    <s v="2022-03-10 11:13"/>
    <m/>
  </r>
  <r>
    <s v="Asset01937"/>
    <x v="17"/>
    <s v=""/>
    <s v=""/>
    <s v="GEM Nurses"/>
    <s v="Hospital"/>
    <x v="59"/>
    <x v="0"/>
    <s v="700 Coronation Blvd. Cambridge, Ontario"/>
    <s v="ON"/>
    <s v="N1R 3G2"/>
    <s v=""/>
    <s v=""/>
    <s v="Waterloo"/>
    <x v="4"/>
    <n v="0"/>
    <n v="0"/>
    <n v="0"/>
    <n v="0"/>
    <n v="0"/>
    <n v="0"/>
    <n v="0"/>
    <n v="40"/>
    <s v="True"/>
    <s v="Both"/>
    <n v="0"/>
    <n v="0"/>
    <n v="0"/>
    <n v="0"/>
    <n v="0"/>
    <n v="0"/>
    <n v="0"/>
    <n v="0"/>
    <n v="0"/>
    <n v="0"/>
    <n v="0"/>
    <n v="0"/>
    <n v="0"/>
    <n v="0"/>
    <n v="0"/>
    <n v="0"/>
    <n v="0"/>
    <n v="0"/>
    <n v="0"/>
    <n v="0"/>
    <n v="0"/>
    <n v="0"/>
    <n v="0"/>
    <n v="2"/>
    <s v="Other: GEM Nurse 2 FTE"/>
    <n v="1237"/>
    <n v="0"/>
    <n v="0"/>
    <n v="0"/>
    <s v="Emergency Department; Other"/>
    <s v="ERP and Case Finding"/>
    <n v="100"/>
    <s v=""/>
    <s v="cplatt@cmhaww.ca"/>
    <s v="C Platt"/>
    <s v="2022-03-10 11:57"/>
    <m/>
  </r>
  <r>
    <s v="Asset01940"/>
    <x v="17"/>
    <s v=""/>
    <s v=""/>
    <s v="GEM Nurses"/>
    <s v="Hospital"/>
    <x v="90"/>
    <x v="0"/>
    <s v="115 Delhi St, Guelph ON"/>
    <s v="ON"/>
    <s v="N1E 4J4"/>
    <s v=""/>
    <s v=""/>
    <s v="Wellington"/>
    <x v="4"/>
    <n v="0"/>
    <n v="0"/>
    <n v="0"/>
    <n v="0"/>
    <n v="0"/>
    <n v="0"/>
    <n v="0"/>
    <n v="40"/>
    <s v="True"/>
    <s v="Both"/>
    <n v="0"/>
    <n v="0"/>
    <n v="0"/>
    <n v="0"/>
    <n v="0"/>
    <n v="0"/>
    <n v="0"/>
    <n v="0"/>
    <n v="0"/>
    <n v="0"/>
    <n v="0"/>
    <n v="0"/>
    <n v="0"/>
    <n v="0"/>
    <n v="0"/>
    <n v="0"/>
    <n v="0"/>
    <n v="0"/>
    <n v="0"/>
    <n v="0"/>
    <n v="0"/>
    <n v="0"/>
    <n v="0"/>
    <n v="2"/>
    <s v="Other: GEM Nurse 2 FTE"/>
    <n v="1005"/>
    <n v="0"/>
    <n v="0"/>
    <n v="0"/>
    <s v="Emergency Department; Other"/>
    <s v="ERP and Case Finding"/>
    <n v="100"/>
    <s v=""/>
    <s v="cplatt@cmhaww.ca"/>
    <s v="C Platt"/>
    <s v="2022-03-10 12:09"/>
    <m/>
  </r>
  <r>
    <s v="Asset01953"/>
    <x v="17"/>
    <s v=""/>
    <s v=""/>
    <s v="GEM Nurses"/>
    <s v="Hospital"/>
    <x v="91"/>
    <x v="0"/>
    <s v="911 Queen's Blvd, Kitchener ON"/>
    <s v="ON"/>
    <s v="N2M 1B2"/>
    <s v=""/>
    <s v=""/>
    <s v="Waterloo"/>
    <x v="4"/>
    <n v="0"/>
    <n v="0"/>
    <n v="0"/>
    <n v="0"/>
    <n v="0"/>
    <n v="0"/>
    <n v="0"/>
    <n v="40"/>
    <s v="True"/>
    <s v="Both"/>
    <n v="0"/>
    <n v="0"/>
    <n v="0"/>
    <n v="0"/>
    <n v="0"/>
    <n v="0"/>
    <n v="0"/>
    <n v="0"/>
    <n v="0"/>
    <n v="0"/>
    <n v="0"/>
    <n v="0"/>
    <n v="0"/>
    <n v="0"/>
    <n v="0"/>
    <n v="0"/>
    <n v="0"/>
    <n v="0"/>
    <n v="0"/>
    <n v="0"/>
    <n v="0"/>
    <n v="0"/>
    <n v="0"/>
    <n v="2"/>
    <s v="Other: GEM Nurse 2 FTE"/>
    <n v="1019"/>
    <n v="0"/>
    <n v="0"/>
    <n v="0"/>
    <s v="Other; Community Paramedicine; Home and Community Care Support Services; Primary Care; Self Referral"/>
    <s v="Self/family, ambulatory care services, residential care, private practice, home care"/>
    <n v="100"/>
    <s v=""/>
    <s v="cplatt@cmhaww.ca"/>
    <s v="C Platt"/>
    <s v="2022-03-11 09:20"/>
    <m/>
  </r>
  <r>
    <s v="Asset01956"/>
    <x v="18"/>
    <s v=""/>
    <s v=""/>
    <s v="Inpatient Specialized Geriatric Medicine Consultation Service"/>
    <s v="Hospital"/>
    <x v="91"/>
    <x v="0"/>
    <s v="911 Queen’s Blvd. Kitchener, ON"/>
    <s v="ON"/>
    <s v="N2M 1B2"/>
    <s v=""/>
    <s v=""/>
    <s v="Waterloo"/>
    <x v="4"/>
    <n v="0"/>
    <n v="25"/>
    <n v="0"/>
    <n v="0"/>
    <n v="0"/>
    <n v="0"/>
    <n v="16.2"/>
    <n v="40"/>
    <s v="True"/>
    <s v=""/>
    <n v="0"/>
    <n v="0"/>
    <n v="0"/>
    <n v="0"/>
    <n v="0"/>
    <n v="0"/>
    <n v="0"/>
    <n v="0"/>
    <n v="0"/>
    <n v="0"/>
    <n v="0"/>
    <n v="0"/>
    <n v="0"/>
    <n v="0"/>
    <n v="0"/>
    <n v="0"/>
    <n v="0"/>
    <n v="0"/>
    <n v="0"/>
    <n v="0"/>
    <n v="0"/>
    <n v="0"/>
    <n v="0"/>
    <n v="0"/>
    <s v=""/>
    <n v="25"/>
    <n v="0"/>
    <n v="0"/>
    <n v="0"/>
    <s v="Emergency Department; Other"/>
    <s v="Direct Admissions, Emergency Department and Clinic admissions"/>
    <n v="76"/>
    <s v=""/>
    <s v="cplatt@cmhaww.ca"/>
    <s v="C Platt"/>
    <s v="2022-03-11 09:36"/>
    <m/>
  </r>
  <r>
    <s v="Asset01957"/>
    <x v="1"/>
    <s v=""/>
    <s v=""/>
    <s v="St. Mary's General Hospital"/>
    <s v="Hospital"/>
    <x v="91"/>
    <x v="0"/>
    <s v="99 Queen's Blvd Kitchener"/>
    <s v="ON"/>
    <s v="N2M 1B2"/>
    <s v=""/>
    <s v=""/>
    <s v="Waterloo"/>
    <x v="4"/>
    <n v="0"/>
    <n v="0"/>
    <n v="0"/>
    <n v="0"/>
    <n v="0"/>
    <n v="0"/>
    <n v="0"/>
    <n v="40"/>
    <s v="True"/>
    <s v=""/>
    <n v="0"/>
    <n v="0"/>
    <n v="2"/>
    <n v="0"/>
    <n v="0"/>
    <n v="0"/>
    <n v="2"/>
    <n v="0"/>
    <n v="0"/>
    <n v="0"/>
    <n v="0"/>
    <n v="0"/>
    <n v="0"/>
    <n v="0"/>
    <n v="0"/>
    <n v="0"/>
    <n v="1"/>
    <n v="0"/>
    <n v="0"/>
    <n v="0"/>
    <n v="0"/>
    <n v="0"/>
    <n v="0"/>
    <n v="0"/>
    <s v=""/>
    <n v="1366"/>
    <n v="0"/>
    <n v="0"/>
    <n v="0"/>
    <s v=""/>
    <s v="Primary Care, GEM nurses, acute care, Retirement Homes"/>
    <n v="90"/>
    <s v="Note there were 3 Geriatricians working approximately 2 FTEs"/>
    <s v="cplatt@cmhaww.ca"/>
    <s v="C Platt"/>
    <s v="2022-03-11 09:37"/>
    <m/>
  </r>
  <r>
    <s v="Asset01960"/>
    <x v="20"/>
    <s v=""/>
    <s v=""/>
    <s v="Geriatricians and Geriatric NP Program"/>
    <s v="Hospital"/>
    <x v="90"/>
    <x v="0"/>
    <s v="Guelph General Hospital, 115 Delhi Street, Guelph, ON"/>
    <s v="ON"/>
    <s v="N1E 4J4"/>
    <s v=""/>
    <s v=""/>
    <s v="Wellington"/>
    <x v="4"/>
    <n v="0"/>
    <n v="381"/>
    <n v="0"/>
    <n v="0"/>
    <n v="0"/>
    <n v="0"/>
    <n v="0"/>
    <n v="37.5"/>
    <s v="True"/>
    <s v=""/>
    <n v="0"/>
    <n v="0"/>
    <n v="0.2"/>
    <n v="0"/>
    <n v="0"/>
    <n v="0"/>
    <n v="1"/>
    <n v="0"/>
    <n v="0"/>
    <n v="0"/>
    <n v="0"/>
    <n v="0"/>
    <n v="0"/>
    <n v="0"/>
    <n v="0"/>
    <n v="0"/>
    <n v="0"/>
    <n v="0"/>
    <n v="0"/>
    <n v="0"/>
    <n v="0"/>
    <n v="0"/>
    <n v="0"/>
    <n v="0"/>
    <s v="NP is 1 FTE at 37.5 hours per week_x000a_Geriatrician works 8 hours per work in this program"/>
    <n v="1524"/>
    <n v="0"/>
    <n v="0"/>
    <n v="0"/>
    <s v="Other"/>
    <s v="Hospitalists, intensivist"/>
    <n v="0"/>
    <s v="381 new referrals. On average each patient is provided 1 initial assessment and on average of 3 follow up visits/ assessments/ follow ups. COVID impact on inpatient admissions in first waves. This program is older adult focused but also diagnosis focused. it is not limited by age. Patients suffering for illnesses such as early on set dementia for example would not be excluded based on age."/>
    <s v="cplatt@cmhaww.ca"/>
    <s v="C Platt"/>
    <s v="2022-03-11 09:54"/>
    <m/>
  </r>
  <r>
    <s v="Asset01965"/>
    <x v="19"/>
    <s v=""/>
    <s v=""/>
    <s v="HELP (Hospital Elder Life Program)"/>
    <s v="Hospital"/>
    <x v="90"/>
    <x v="0"/>
    <s v="115 Delhi St, Guelph ON"/>
    <s v="ON"/>
    <s v="N1E 4J4"/>
    <s v=""/>
    <s v=""/>
    <s v="Wellington"/>
    <x v="4"/>
    <n v="0"/>
    <n v="0"/>
    <n v="0"/>
    <n v="0"/>
    <n v="0"/>
    <n v="0"/>
    <n v="0"/>
    <n v="40"/>
    <s v="True"/>
    <s v="Both"/>
    <n v="0"/>
    <n v="0"/>
    <n v="0"/>
    <n v="0"/>
    <n v="0"/>
    <n v="0"/>
    <n v="0"/>
    <n v="0"/>
    <n v="0"/>
    <n v="0"/>
    <n v="0"/>
    <n v="0"/>
    <n v="0"/>
    <n v="0"/>
    <n v="0"/>
    <n v="0"/>
    <n v="0"/>
    <n v="0"/>
    <n v="0"/>
    <n v="0"/>
    <n v="0"/>
    <n v="0"/>
    <n v="0"/>
    <n v="4"/>
    <s v="Other: Elder Life Specialist 1 FTE, Volunteers 3 FTE_x000a_Depends on volunteer commitment. _x000a_Pre Covid:  3 shifts a day (3 hours long) 7 days a week with up to 3 volunteers per shift. Total of  63 people with 189 hours of volunteer support a week if the schedule was full. _x000a__x000a_Average:  50 volunteers"/>
    <n v="846"/>
    <n v="0"/>
    <n v="0"/>
    <n v="0"/>
    <s v="Other"/>
    <s v="Any inpatient staff member can recommend a patient to take part in the program if criteria are met. This program is focused on Delirium prevention."/>
    <n v="0"/>
    <s v="COVID impact on volunteers. No volunteers were in hospital during much of the pandemic period. This program is older adult focused but also diagnosis focused. it is not limited by age. Patients suffering for illnesses such as early on set dementia for example would not be excluded based on age."/>
    <s v="cplatt@cmhaww.ca"/>
    <s v="C Platt"/>
    <s v="2022-03-11 10:07"/>
    <m/>
  </r>
  <r>
    <s v="Asset01975"/>
    <x v="20"/>
    <s v=""/>
    <s v=""/>
    <s v="SGS Medical Geriatrician St. Joseph's Health Centre"/>
    <s v="Hospital"/>
    <x v="36"/>
    <x v="0"/>
    <s v="100 Westmount Road Guelph ON Canada"/>
    <s v="ON"/>
    <s v="N1H 5H8"/>
    <s v=""/>
    <s v=""/>
    <s v="Wellington"/>
    <x v="4"/>
    <n v="0"/>
    <n v="851"/>
    <n v="42"/>
    <n v="0"/>
    <n v="0"/>
    <n v="0"/>
    <n v="537"/>
    <n v="40"/>
    <s v="True"/>
    <s v=""/>
    <n v="246"/>
    <n v="113.4"/>
    <n v="0"/>
    <n v="0"/>
    <n v="0"/>
    <n v="0"/>
    <n v="0"/>
    <n v="0"/>
    <n v="0"/>
    <n v="0"/>
    <n v="0"/>
    <n v="0"/>
    <n v="0"/>
    <n v="0"/>
    <n v="0"/>
    <n v="0"/>
    <n v="0"/>
    <n v="0"/>
    <n v="0"/>
    <n v="0"/>
    <n v="0"/>
    <n v="0"/>
    <n v="0"/>
    <n v="0"/>
    <s v=""/>
    <n v="1464"/>
    <n v="452"/>
    <n v="13"/>
    <n v="0"/>
    <s v="Emergency Department; Home and Community Care Support Services; Other; Primary Care"/>
    <s v="Family Physician, General Hospital, CCAC-Home/Community Support Services, Emergency Department, GEM"/>
    <n v="95"/>
    <s v=""/>
    <s v="cplatt@cmhaww.ca"/>
    <s v="C Platt"/>
    <s v="2022-03-14 04:52"/>
    <m/>
  </r>
  <r>
    <s v="Asset01970"/>
    <x v="20"/>
    <s v=""/>
    <s v=""/>
    <s v="SGS Medical Geriatrician Cambridge Memorial Hospital"/>
    <s v="Hospital"/>
    <x v="59"/>
    <x v="0"/>
    <s v="700 Coronation Blvd. Cambridge, Ontario"/>
    <s v="ON"/>
    <s v="N1R 3G2"/>
    <s v="St. Joseph's Health Centre, 100 Westmount Road, Guelph, ON"/>
    <s v="N1H 5H8"/>
    <s v="Wellington"/>
    <x v="4"/>
    <n v="0"/>
    <n v="262"/>
    <n v="44"/>
    <n v="0"/>
    <n v="0"/>
    <n v="0"/>
    <n v="306"/>
    <n v="40"/>
    <s v="True"/>
    <s v=""/>
    <n v="60"/>
    <n v="69"/>
    <n v="0"/>
    <n v="0"/>
    <n v="0"/>
    <n v="0"/>
    <n v="0"/>
    <n v="0"/>
    <n v="0"/>
    <n v="0"/>
    <n v="0"/>
    <n v="0"/>
    <n v="0"/>
    <n v="0"/>
    <n v="0"/>
    <n v="0"/>
    <n v="0"/>
    <n v="0"/>
    <n v="0"/>
    <n v="0"/>
    <n v="0"/>
    <n v="0"/>
    <n v="0"/>
    <n v="0"/>
    <s v=""/>
    <n v="744"/>
    <n v="415"/>
    <n v="0"/>
    <n v="0"/>
    <s v="Primary Care"/>
    <s v="Family Physicians"/>
    <n v="96"/>
    <s v="Data for this program is held at CMHA WW"/>
    <s v="cplatt@cmhaww.ca"/>
    <s v="C Platt"/>
    <s v="2022-03-14 10:39"/>
    <m/>
  </r>
  <r>
    <s v="Asset01971"/>
    <x v="20"/>
    <s v=""/>
    <s v=""/>
    <s v="SGS"/>
    <s v="Hospital"/>
    <x v="58"/>
    <x v="0"/>
    <s v="St. Joseph's Health Centre, 100 Westmount Road Guelph ON Canada"/>
    <s v="ON"/>
    <s v="N1H 5H8"/>
    <s v="Cambridge Memorial Hospital, 700 Coronation Blvd. Cambridge, Ontario"/>
    <s v="N1R 3G2"/>
    <s v=""/>
    <x v="4"/>
    <n v="0"/>
    <n v="0"/>
    <n v="0"/>
    <n v="0"/>
    <n v="0"/>
    <n v="0"/>
    <n v="0"/>
    <n v="0"/>
    <s v="False"/>
    <s v=""/>
    <n v="0"/>
    <n v="0"/>
    <n v="0"/>
    <n v="0"/>
    <n v="0"/>
    <n v="0"/>
    <n v="0"/>
    <n v="0"/>
    <n v="0"/>
    <n v="0"/>
    <n v="0"/>
    <n v="0"/>
    <n v="0"/>
    <n v="0"/>
    <n v="0"/>
    <n v="0"/>
    <n v="0"/>
    <n v="0"/>
    <n v="0"/>
    <n v="0"/>
    <n v="0"/>
    <n v="0"/>
    <n v="0"/>
    <n v="0"/>
    <s v=""/>
    <n v="0"/>
    <n v="0"/>
    <n v="0"/>
    <n v="0"/>
    <s v=""/>
    <s v=""/>
    <n v="0"/>
    <s v=""/>
    <s v="cplatt@cmhaww.ca"/>
    <s v="C Platt"/>
    <s v="2022-03-14 10:41"/>
    <m/>
  </r>
  <r>
    <s v="Asset01978"/>
    <x v="12"/>
    <s v=""/>
    <s v=""/>
    <s v="Geriatricians and Geriatric NP Program"/>
    <s v="Hospital"/>
    <x v="92"/>
    <x v="0"/>
    <s v="Guelph General Hospital, 115 Delhi Street, Guelph, ON"/>
    <s v="ON"/>
    <s v="N1E 4J4"/>
    <s v=""/>
    <s v=""/>
    <s v="Wellington; Waterloo"/>
    <x v="4"/>
    <n v="0"/>
    <n v="109"/>
    <n v="0"/>
    <n v="17"/>
    <n v="100"/>
    <n v="0"/>
    <n v="52"/>
    <n v="0"/>
    <s v="True"/>
    <s v="Both"/>
    <n v="15"/>
    <n v="30"/>
    <n v="0"/>
    <n v="0"/>
    <n v="0"/>
    <n v="0"/>
    <n v="0"/>
    <n v="0"/>
    <n v="0"/>
    <n v="0"/>
    <n v="1"/>
    <n v="1"/>
    <n v="0"/>
    <n v="0"/>
    <n v="1"/>
    <n v="0"/>
    <n v="0"/>
    <n v="0"/>
    <n v="0"/>
    <n v="0"/>
    <n v="0"/>
    <n v="0"/>
    <n v="0"/>
    <n v="2"/>
    <s v="Other: Physician 1 FTE, Therapy Assistant 1 FTE"/>
    <n v="112"/>
    <n v="0"/>
    <n v="0"/>
    <n v="0"/>
    <s v="Home and Community Care Support Services; Other; Primary Care"/>
    <s v="Hospitals, Seniors Geriatric Services, Community Physicians, Geriatricians, Geriatric Psychiatrists, LTC, RH, LHIN"/>
    <n v="95"/>
    <s v="No COVID staff reallocated. No medical residents. GAU is a voluntary program and valid consent upon referral is necessary. We do consider applications for patients with geriatric syndromes (i.e. early onset dementia)."/>
    <s v="cplatt@cmhaww.ca"/>
    <s v="C Platt"/>
    <s v="2022-03-15 02:13"/>
    <m/>
  </r>
  <r>
    <s v="Asset02044"/>
    <x v="8"/>
    <s v=""/>
    <s v=""/>
    <s v="Geriatric Assessment Outreach Team (GAOT)"/>
    <s v="Hospital"/>
    <x v="14"/>
    <x v="0"/>
    <s v="2039 Robertson Rd #100, Nepean, ON"/>
    <s v="ON"/>
    <s v="K2H 8R2"/>
    <s v=""/>
    <s v=""/>
    <s v="Ottawa"/>
    <x v="0"/>
    <n v="0"/>
    <n v="794"/>
    <n v="0"/>
    <n v="0"/>
    <n v="0"/>
    <n v="0"/>
    <n v="0"/>
    <n v="0"/>
    <s v="True"/>
    <s v=""/>
    <n v="0"/>
    <n v="35"/>
    <n v="0"/>
    <n v="0"/>
    <n v="0"/>
    <n v="0"/>
    <n v="0"/>
    <n v="2"/>
    <n v="0"/>
    <n v="0"/>
    <n v="0"/>
    <n v="0"/>
    <n v="0"/>
    <n v="2"/>
    <n v="2"/>
    <n v="0"/>
    <n v="1"/>
    <n v="0"/>
    <n v="0"/>
    <n v="0"/>
    <n v="0"/>
    <n v="0"/>
    <n v="0"/>
    <n v="6"/>
    <s v="Other: 6 Geriatric assessors"/>
    <n v="856"/>
    <n v="0"/>
    <n v="0"/>
    <n v="0"/>
    <s v=""/>
    <s v="Referral Source: Other  (52%), GEM (16%), Physician (32%) _x000a_In 2019/20 fiscal year, majority of the referrals came from “Other” ( include LHIN Home and Community Care, family, self)_x000a_GEM referral source continues to increase each year"/>
    <n v="100"/>
    <s v="Goal: ‘The Why’To provide a multidimensional assessment in the client’s home resulting in recommendations that aim to optimize an older adult’s health, safety and independence in their chosen environment"/>
    <s v="msitu@qch.on.ca"/>
    <s v="michaelc2"/>
    <s v="2022-06-07 10:35"/>
    <m/>
  </r>
  <r>
    <s v="Asset02054"/>
    <x v="6"/>
    <s v=""/>
    <s v=""/>
    <s v="Loyalist Family Health Team Collaborative Memory Clinic"/>
    <s v="Primary Care"/>
    <x v="93"/>
    <x v="0"/>
    <s v="101-200 Speers Blvd. Amherstview, Ontario"/>
    <s v="ON"/>
    <s v="K7N0B6"/>
    <s v=""/>
    <s v=""/>
    <s v="Frontenac; Lennox and Addington"/>
    <x v="0"/>
    <n v="31"/>
    <n v="22"/>
    <n v="22"/>
    <n v="0"/>
    <n v="0"/>
    <n v="0"/>
    <n v="0"/>
    <n v="3"/>
    <s v="True"/>
    <s v=""/>
    <n v="4"/>
    <n v="71"/>
    <n v="0"/>
    <n v="0"/>
    <n v="0"/>
    <n v="0"/>
    <n v="0"/>
    <n v="1"/>
    <n v="0"/>
    <n v="0"/>
    <n v="0.5"/>
    <n v="0"/>
    <n v="0"/>
    <n v="0"/>
    <n v="0.5"/>
    <n v="0.5"/>
    <n v="0"/>
    <n v="0"/>
    <n v="0"/>
    <n v="0"/>
    <n v="0"/>
    <n v="0"/>
    <n v="0"/>
    <n v="0"/>
    <s v="The Memory clinic runs two (4 hour) mornings/month."/>
    <n v="23"/>
    <n v="0"/>
    <n v="0"/>
    <n v="0"/>
    <s v=""/>
    <s v="Referrals for our program are only accepted by the physicians who are a part of the Loyalist FHT. They refer directly to the lead RN of the Memory Clinic"/>
    <n v="93"/>
    <s v="In the 2019/2020 fiscal year we had a smaller working team for part of the year so were not able to offer as many appointments. As of March 2020, our program has adapted due to COVID to provide as much of our appointments as possible through virtual means, ie; phone or video appts."/>
    <s v="websters@providencecare.ca"/>
    <s v="Sarah Webster"/>
    <s v="2022-06-09 02:57"/>
    <m/>
  </r>
  <r>
    <s v="Asset02058"/>
    <x v="18"/>
    <s v=""/>
    <s v=""/>
    <s v="Geriatric Medicine Consult Team"/>
    <s v="Hospital"/>
    <x v="9"/>
    <x v="0"/>
    <s v="1053 Carling Ave, Ottawa, ON"/>
    <s v="ON"/>
    <s v="K1Y 4E9"/>
    <s v=""/>
    <s v=""/>
    <s v=""/>
    <x v="0"/>
    <n v="0"/>
    <n v="1590"/>
    <n v="0"/>
    <n v="0"/>
    <n v="0"/>
    <n v="0"/>
    <n v="0"/>
    <n v="0"/>
    <s v="True"/>
    <s v=""/>
    <n v="0"/>
    <n v="0"/>
    <n v="0"/>
    <n v="0"/>
    <n v="0"/>
    <n v="0"/>
    <n v="0"/>
    <n v="0"/>
    <n v="0"/>
    <n v="0"/>
    <n v="0"/>
    <n v="0"/>
    <n v="0"/>
    <n v="0"/>
    <n v="0"/>
    <n v="0"/>
    <n v="0"/>
    <n v="0"/>
    <n v="0"/>
    <n v="0"/>
    <n v="0"/>
    <n v="0"/>
    <n v="0"/>
    <n v="0"/>
    <s v=""/>
    <n v="1590"/>
    <n v="0"/>
    <n v="0"/>
    <n v="0"/>
    <s v=""/>
    <s v=""/>
    <n v="100"/>
    <s v="Geriatricians, Clinical Nurse Specialist Geriatrics, RN Geriatrics, and Geriatric Psychiatrist provide specialist consultation and follow up to other inpatient services (medicine, surgery, mental health, acute rehabilitation, Transition to Home). Referral from internal hospital programs and physicans. Treatment plan provided to primary care physician at discharge, including referrals to community services for patient and caregiver."/>
    <s v="jkoop@toh.ca"/>
    <s v="JenKoop"/>
    <s v="2022-06-13 12:25"/>
    <m/>
  </r>
  <r>
    <s v="Asset02087"/>
    <x v="3"/>
    <s v=""/>
    <s v=""/>
    <s v="Geriatric Functional Enhancement Service"/>
    <s v="Hospital"/>
    <x v="94"/>
    <x v="0"/>
    <s v="82 Buttonwood Ave"/>
    <s v="ON"/>
    <s v="M6M 2J5"/>
    <s v=""/>
    <s v=""/>
    <s v=""/>
    <x v="1"/>
    <n v="0"/>
    <n v="0"/>
    <n v="0"/>
    <n v="0"/>
    <n v="0"/>
    <n v="0"/>
    <n v="0"/>
    <n v="0"/>
    <s v="False"/>
    <s v=""/>
    <n v="0"/>
    <n v="0"/>
    <n v="0"/>
    <n v="0"/>
    <n v="0"/>
    <n v="0"/>
    <n v="0"/>
    <n v="0"/>
    <n v="0"/>
    <n v="0"/>
    <n v="0"/>
    <n v="0"/>
    <n v="0"/>
    <n v="0"/>
    <n v="0"/>
    <n v="0"/>
    <n v="0"/>
    <n v="0"/>
    <n v="0"/>
    <n v="0"/>
    <n v="0"/>
    <n v="0"/>
    <n v="0"/>
    <n v="0"/>
    <s v=""/>
    <n v="0"/>
    <n v="0"/>
    <n v="0"/>
    <n v="0"/>
    <s v=""/>
    <s v=""/>
    <n v="0"/>
    <s v=""/>
    <s v="shirley.price@westpark.org"/>
    <s v="Shirley Price"/>
    <s v="2022-06-17 03:07"/>
    <m/>
  </r>
  <r>
    <s v="Asset02143"/>
    <x v="28"/>
    <s v="Geriatric intake and triage"/>
    <s v=""/>
    <s v="Central Intake for Specialized Geriatric Services (Geriatric Medicine)"/>
    <s v="Hospital"/>
    <x v="9"/>
    <x v="0"/>
    <s v="1053 Carling Avenue, Ottawa, ON,"/>
    <s v="ON"/>
    <s v="K1Y4E9"/>
    <s v=""/>
    <s v=""/>
    <s v="Ottawa"/>
    <x v="0"/>
    <n v="0"/>
    <n v="0"/>
    <n v="0"/>
    <n v="0"/>
    <n v="0"/>
    <n v="0"/>
    <n v="0"/>
    <n v="37.5"/>
    <s v="True"/>
    <s v=""/>
    <n v="0"/>
    <n v="0"/>
    <n v="0"/>
    <n v="0"/>
    <n v="0"/>
    <n v="0"/>
    <n v="0"/>
    <n v="1"/>
    <n v="0"/>
    <n v="0"/>
    <n v="0"/>
    <n v="0"/>
    <n v="0"/>
    <n v="0"/>
    <n v="1"/>
    <n v="0"/>
    <n v="1"/>
    <n v="0"/>
    <n v="0"/>
    <n v="0"/>
    <n v="0"/>
    <n v="0"/>
    <n v="0"/>
    <n v="0"/>
    <s v=""/>
    <n v="2370"/>
    <n v="2370"/>
    <n v="0"/>
    <n v="0"/>
    <s v="Caregiver Referral; Community Agency; Emergency Department; Home and Community Care Support Services; Other; Primary Care; Self Referral"/>
    <s v="Hospital in-patient"/>
    <n v="100"/>
    <s v=""/>
    <s v="adimillo@toh.ca"/>
    <s v="AnnMarie DiMillo"/>
    <s v="2022-06-21 03:03"/>
    <m/>
  </r>
  <r>
    <s v="Asset02182"/>
    <x v="11"/>
    <s v=""/>
    <s v=""/>
    <s v="Geriatric Medicine Unit"/>
    <s v="Hospital"/>
    <x v="9"/>
    <x v="0"/>
    <s v="1053 Carling Ave, Ottawa, ON"/>
    <s v="ON"/>
    <s v="K1Y 4E9"/>
    <s v=""/>
    <s v=""/>
    <s v=""/>
    <x v="0"/>
    <n v="0"/>
    <n v="0"/>
    <n v="0"/>
    <n v="24"/>
    <n v="100"/>
    <n v="0"/>
    <n v="0"/>
    <n v="168"/>
    <s v="False"/>
    <s v=""/>
    <n v="0"/>
    <n v="0"/>
    <n v="2"/>
    <n v="0"/>
    <n v="0"/>
    <n v="0"/>
    <n v="0"/>
    <n v="14"/>
    <n v="4"/>
    <n v="0"/>
    <n v="1.5"/>
    <n v="1"/>
    <n v="0"/>
    <n v="1"/>
    <n v="1"/>
    <n v="0"/>
    <n v="0"/>
    <n v="1"/>
    <n v="0"/>
    <n v="0"/>
    <n v="0"/>
    <n v="0"/>
    <n v="0"/>
    <n v="0"/>
    <s v=""/>
    <n v="0"/>
    <n v="0"/>
    <n v="0"/>
    <n v="0"/>
    <s v="Other"/>
    <s v="inpatient referrals from admitting services to geriatric consult team - @ times case finding by team"/>
    <n v="100"/>
    <s v=""/>
    <s v="jkaing@toh.ca"/>
    <s v="Joanne"/>
    <s v="2022-06-27 01:43"/>
    <m/>
  </r>
  <r>
    <s v="Asset02174"/>
    <x v="3"/>
    <s v=""/>
    <s v=""/>
    <s v="Geriatric Outpatient Rehabilitation Services"/>
    <s v="Hospital"/>
    <x v="37"/>
    <x v="0"/>
    <s v="865 regent Street, Sudbury, Ontario"/>
    <s v="ON"/>
    <s v="P3Y3Y9"/>
    <s v=""/>
    <s v=""/>
    <s v="Sudbury; Manitoulin; Greater Sudbury"/>
    <x v="3"/>
    <n v="0"/>
    <n v="818"/>
    <n v="0"/>
    <n v="0"/>
    <n v="0"/>
    <n v="0"/>
    <n v="0"/>
    <n v="40"/>
    <s v="False"/>
    <s v=""/>
    <n v="0"/>
    <n v="9"/>
    <n v="0"/>
    <n v="0"/>
    <n v="0.3"/>
    <n v="0"/>
    <n v="1"/>
    <n v="0"/>
    <n v="0"/>
    <n v="0"/>
    <n v="0.4"/>
    <n v="0"/>
    <n v="0"/>
    <n v="1.5"/>
    <n v="1"/>
    <n v="0"/>
    <n v="1"/>
    <n v="0"/>
    <n v="0"/>
    <n v="0.8"/>
    <n v="1"/>
    <n v="0"/>
    <n v="0"/>
    <n v="0"/>
    <s v=""/>
    <n v="4604"/>
    <n v="1043"/>
    <n v="67"/>
    <n v="0"/>
    <s v="Community Agency; Community Paramedicine; Emergency Department; Home and Community Care Support Services; Primary Care; Self Referral"/>
    <s v=""/>
    <n v="0"/>
    <s v=""/>
    <s v="sjibb@hsnsudbury.ca"/>
    <s v="Samantha Jibb"/>
    <s v="2022-06-27 09:56"/>
    <m/>
  </r>
  <r>
    <s v="Asset02178"/>
    <x v="18"/>
    <s v=""/>
    <s v=""/>
    <s v="Geriatric Inpatient Consult Services"/>
    <s v="Hospital"/>
    <x v="95"/>
    <x v="0"/>
    <s v="41 Ramsey Lake Road, Sudbury, Ontario"/>
    <s v="ON"/>
    <s v="P3E 5J1"/>
    <s v=""/>
    <s v=""/>
    <s v="Sudbury; Greater Sudbury"/>
    <x v="3"/>
    <n v="0"/>
    <n v="627"/>
    <n v="0"/>
    <n v="0"/>
    <n v="0"/>
    <n v="0"/>
    <n v="0"/>
    <n v="40"/>
    <s v="False"/>
    <s v=""/>
    <n v="0"/>
    <n v="0"/>
    <n v="0"/>
    <n v="0"/>
    <n v="0.6"/>
    <n v="0"/>
    <n v="0"/>
    <n v="1"/>
    <n v="0"/>
    <n v="0"/>
    <n v="0"/>
    <n v="0"/>
    <n v="0"/>
    <n v="1"/>
    <n v="1"/>
    <n v="0"/>
    <n v="0"/>
    <n v="0"/>
    <n v="0"/>
    <n v="2"/>
    <n v="0"/>
    <n v="0"/>
    <n v="0"/>
    <n v="0"/>
    <s v=""/>
    <n v="8389"/>
    <n v="0"/>
    <n v="0"/>
    <n v="0"/>
    <s v="Emergency Department; Other"/>
    <s v="Other Inpatient Units"/>
    <n v="100"/>
    <s v=""/>
    <s v="sjibb@hsnsudbury.ca"/>
    <s v="Samantha Jibb"/>
    <s v="2022-06-27 10:11"/>
    <m/>
  </r>
  <r>
    <s v="Asset02241"/>
    <x v="0"/>
    <s v=""/>
    <s v=""/>
    <s v="SJHH Seniors Mental Health Outreach Brant"/>
    <s v="Hospital"/>
    <x v="96"/>
    <x v="0"/>
    <s v="99 Wayne Gretzky Parkway, Brantford"/>
    <s v="ON"/>
    <s v="N3S 7P1"/>
    <s v=""/>
    <s v=""/>
    <s v=""/>
    <x v="4"/>
    <n v="0"/>
    <n v="87"/>
    <n v="0"/>
    <n v="0"/>
    <n v="0"/>
    <n v="0"/>
    <n v="200"/>
    <n v="37.5"/>
    <s v="True"/>
    <s v=""/>
    <n v="0"/>
    <n v="61"/>
    <n v="0"/>
    <n v="0"/>
    <n v="0"/>
    <n v="0"/>
    <n v="0"/>
    <n v="0"/>
    <n v="0"/>
    <n v="0"/>
    <n v="0"/>
    <n v="0"/>
    <n v="0"/>
    <n v="0"/>
    <n v="0"/>
    <n v="0"/>
    <n v="0"/>
    <n v="0"/>
    <n v="0"/>
    <n v="0"/>
    <n v="0"/>
    <n v="0"/>
    <n v="0"/>
    <n v="0"/>
    <s v=""/>
    <n v="427"/>
    <n v="141"/>
    <n v="0"/>
    <n v="0"/>
    <s v=""/>
    <s v=""/>
    <n v="0"/>
    <s v=""/>
    <s v="epeterse@stjoes.ca"/>
    <s v="Eugenia Petersen"/>
    <s v="2022-06-30 02:27"/>
    <m/>
  </r>
  <r>
    <s v="Asset02242"/>
    <x v="0"/>
    <s v=""/>
    <s v=""/>
    <s v="SJHH Seniors Mental Health Outreach Program - Halton - NW Mississauga"/>
    <s v="Hospital"/>
    <x v="97"/>
    <x v="0"/>
    <s v="5230 South Service Road Burlington ON L7L 5P2"/>
    <s v="ON"/>
    <s v="L7L5P2"/>
    <s v=""/>
    <s v=""/>
    <s v=""/>
    <x v="2"/>
    <n v="0"/>
    <n v="779"/>
    <n v="0"/>
    <n v="0"/>
    <n v="0"/>
    <n v="0"/>
    <n v="282"/>
    <n v="37.5"/>
    <s v="True"/>
    <s v=""/>
    <n v="0"/>
    <n v="48"/>
    <n v="0"/>
    <n v="1.25"/>
    <n v="0"/>
    <n v="0"/>
    <n v="0"/>
    <n v="0"/>
    <n v="0"/>
    <n v="0"/>
    <n v="0"/>
    <n v="0"/>
    <n v="0"/>
    <n v="0"/>
    <n v="0"/>
    <n v="0"/>
    <n v="1.7"/>
    <n v="0"/>
    <n v="0"/>
    <n v="0"/>
    <n v="0"/>
    <n v="0"/>
    <n v="0"/>
    <n v="9.9"/>
    <s v="1.0 Seniors Concurrent Disorder Worker ( long term seconded position from Halton ADAPT) _x000a_7.9 Mental Health Workers who are regulated health professions (RN, OT, SW) however function and operate s in transdisciplinary fashion_x000a_1.0 Clinical Manager, Seniors MH Outpt and Outreach Services supporting Halton, Niagara, Brant and Hamilton SMHOPs"/>
    <n v="6737"/>
    <n v="3002"/>
    <n v="41"/>
    <n v="1"/>
    <s v=""/>
    <s v="primary care physicians - community_x000a_LTCH attending physicians"/>
    <n v="97"/>
    <s v="The SJHH Seniors Mental Health Outreach Program - Halton staff and affiliated physicians provide comprehensive assessment, treatment planning, case management support, short term psychotherapy (individual and group) , health teaching, education, advocacy, consultation and collaboration as a means to serve and support seniors with complex mental health, addiction and behavioral issues which may include: mood disorders ( e.g. depression, mania) anxiety, psychosis, progressive cognitive disorder and/or substance use disorder.); behavioral complications associated with neurodegenerative cognitive impairment ( e.g. Alzheimer's disease); chronic mental illness ( e.g. schizophrenia, bipolar disorder etc. ) complicated by age related decline in physical and mental health. We provide outreach e.g. home visiting service to those seniors who will not or cannot access traditional ambulatory services e.g. office or clinic setting within Halton and north west Mississauga. We service seniors and their families residing in community based and within 27 LTCHS geographically catchmented to us.  Those persons who are under age 65 years of age requiring specialized assessment and/or management as described above will be considered on an individual basis. ** see attachment re: formal partnership"/>
    <s v="epeterse@stjoes.ca"/>
    <s v="Eugenia Petersen"/>
    <s v="2022-06-30 02:30"/>
    <m/>
  </r>
  <r>
    <s v="Asset02243"/>
    <x v="10"/>
    <s v=""/>
    <s v=""/>
    <s v="SJHH Seniors Mental Health Outpatient and Outreach Service - Hamilton"/>
    <s v="Hospital"/>
    <x v="98"/>
    <x v="0"/>
    <s v="100 West 5th, Hamilton, ON L8P3R2"/>
    <s v="ON"/>
    <s v="L8P3R2"/>
    <s v=""/>
    <s v=""/>
    <s v="Hamilton"/>
    <x v="4"/>
    <n v="0"/>
    <n v="278"/>
    <n v="0"/>
    <n v="0"/>
    <n v="0"/>
    <n v="0"/>
    <n v="443"/>
    <n v="37.5"/>
    <s v="True"/>
    <s v=""/>
    <n v="0"/>
    <n v="61"/>
    <n v="0"/>
    <n v="1"/>
    <n v="0"/>
    <n v="0"/>
    <n v="0"/>
    <n v="2.6"/>
    <n v="0"/>
    <n v="0"/>
    <n v="1"/>
    <n v="0"/>
    <n v="0"/>
    <n v="0"/>
    <n v="0"/>
    <n v="0"/>
    <n v="1.1000000000000001"/>
    <n v="0"/>
    <n v="0"/>
    <n v="0"/>
    <n v="0"/>
    <n v="0"/>
    <n v="0"/>
    <n v="1.5"/>
    <s v="1.0 FTE neuropsychologist shared across all our SMH community services and also a resource for central SJHH referrals for seniors community and inpatient _x000a_0.5 FTE mental health worker who was a regulated health professional (RN)"/>
    <n v="1187"/>
    <n v="110"/>
    <n v="1"/>
    <n v="0"/>
    <s v=""/>
    <s v="primary care community_x000a_re-directed referrals from other SJHH ambulatory MH&amp;A programs _x000a_SJHH inpatient - acute and tertiary psychiatry and non psychiatry beds e.g. medicine"/>
    <n v="97"/>
    <s v="The SJHH Seniors Mental Health Outpatient and Outreach Service staff and affiliated physicians provide comprehensive assessment, treatment planning, case management support, short term psychotherapy, health teaching, education, advocacy, consultation and collaboration as a means to serve and support seniors with complex mental health, addiction and behavioral issues which may include: mood disorders ( e.g. depression, mania) anxiety, psychosis, progressive cognitive disorder and/or substance use disorder.); behavioral complications associated with neurodegenerative cognitive impairment ( e.g. Alzheimer's disease); chronic mental illness ( e.g. schizophrenia, bipolar disorder etc. ) complicated by age related decline in physical and mental health. We provide outreach e.g. home visiting service to those seniors who will not or cannot access traditional ambulatory services e.g. office or clinic setting within Hamilton/Brant region. Those persons who are under age 65 years of age requiring specialized assessment and/or management as described above will be considered on an individual basis."/>
    <s v="epeterse@stjoes.ca"/>
    <s v="Eugenia Petersen"/>
    <s v="2022-06-30 02:32"/>
    <m/>
  </r>
  <r>
    <s v="Asset02244"/>
    <x v="0"/>
    <s v=""/>
    <s v=""/>
    <s v="SJHH Seniors Mental Health Outreach Program - Niagara"/>
    <s v="Hospital"/>
    <x v="99"/>
    <x v="0"/>
    <s v="26 Hiscott, Unit 201 St Catharines, ON L2R 1C6"/>
    <s v="ON"/>
    <s v="L2R 1C6"/>
    <s v=""/>
    <s v=""/>
    <s v="Niagara Regional Municipality"/>
    <x v="4"/>
    <n v="0"/>
    <n v="324"/>
    <n v="0"/>
    <n v="0"/>
    <n v="0"/>
    <n v="0"/>
    <n v="180"/>
    <n v="37.5"/>
    <s v="True"/>
    <s v=""/>
    <n v="0"/>
    <n v="57"/>
    <n v="0"/>
    <n v="0.6"/>
    <n v="0.2"/>
    <n v="0"/>
    <n v="0"/>
    <n v="-1"/>
    <n v="0"/>
    <n v="0"/>
    <n v="0"/>
    <n v="0"/>
    <n v="0"/>
    <n v="0"/>
    <n v="0"/>
    <n v="0"/>
    <n v="1.1000000000000001"/>
    <n v="0"/>
    <n v="0"/>
    <n v="0"/>
    <n v="0"/>
    <n v="0"/>
    <n v="0"/>
    <n v="2.6"/>
    <s v="2.6 FTE - mental health workers who are regulated health professionals who operate and function in a transdisciplinary role"/>
    <n v="2917"/>
    <n v="1398"/>
    <n v="24"/>
    <n v="0"/>
    <s v=""/>
    <s v="primary care physicians - community_x000a_LTCH attending physicians"/>
    <n v="97"/>
    <s v="The SJHH Seniors Mental Health Outreach Program - Niagara staff and affiliated physicians provide comprehensive assessment, treatment planning, case management support, health teaching, education, advocacy, consultation and collaboration as a means to serve and support seniors with complex mental health, addiction and behavioral issues which may include: mood disorders ( e.g. depression, mania) anxiety, psychosis, progressive cognitive disorder and/or substance usedisorder.); behavioral complications associated with neurodegenerative cognitive impairment ( e.g. Alzheimer's disease); chronic mental illness ( e.g. schizophrenia, bipolar disorder etc. ) complicated by age related decline in physical and mental health. We provide outreach e.g. home visiting service to those seniors who will not or cannot access traditional ambulatory services e.g. office or clinic setting within Niagara Region.  The program services seniors and their families who reside in community based settings and in any of the 32 LTCHs in Niagara Region.  Attached is the LTCH referral form used in Niagara Region, and now across our SJHH SMHOPs. which was originally collaboratively developed with LTCHs, BSO, PRCs and our SMHOP service as a means to optimize use of internal LTCH resources ( e.g. Responsive Behaviour Meetings, RB or PIECES champions etc.) and external resources ( e.g. PRC, BSO, SMHOP, NP) and forward onto SMHOP the most appropriate referrals and to assist with prioritization. Those persons who are under age 65 years of age requiring specialized assessment and/or management as described above will be considered on an individual basis."/>
    <s v="epeterse@stjoes.ca"/>
    <s v="Eugenia Petersen"/>
    <s v="2022-06-30 02:34"/>
    <m/>
  </r>
  <r>
    <s v="Asset02228"/>
    <x v="5"/>
    <s v=""/>
    <s v=""/>
    <s v="SJHH Psychogeriatric Resource Consultant Halton"/>
    <s v="Hospital"/>
    <x v="100"/>
    <x v="0"/>
    <s v="5230 South Service Road, Unit 103, Burlington ON"/>
    <s v="ON"/>
    <s v="L7L 5P2"/>
    <s v=""/>
    <s v=""/>
    <s v=""/>
    <x v="2"/>
    <n v="0"/>
    <n v="0"/>
    <n v="0"/>
    <n v="0"/>
    <n v="0"/>
    <n v="0"/>
    <n v="0"/>
    <n v="0"/>
    <s v="False"/>
    <s v=""/>
    <n v="0"/>
    <n v="0"/>
    <n v="0"/>
    <n v="0"/>
    <n v="0"/>
    <n v="0"/>
    <n v="0"/>
    <n v="0"/>
    <n v="0"/>
    <n v="0"/>
    <n v="0"/>
    <n v="0"/>
    <n v="0"/>
    <n v="0"/>
    <n v="0"/>
    <n v="0"/>
    <n v="0"/>
    <n v="0"/>
    <n v="0"/>
    <n v="0"/>
    <n v="0"/>
    <n v="0"/>
    <n v="0"/>
    <n v="0"/>
    <s v=""/>
    <n v="440"/>
    <n v="0"/>
    <n v="0"/>
    <n v="0"/>
    <s v=""/>
    <s v=""/>
    <n v="0"/>
    <s v=""/>
    <s v="epeterse@stjoes.ca"/>
    <s v="Eugenia Petersen"/>
    <s v="2022-06-30 10:37"/>
    <m/>
  </r>
  <r>
    <s v="Asset02231"/>
    <x v="3"/>
    <s v=""/>
    <s v=""/>
    <s v="Transition to Home Program"/>
    <s v="Hospital"/>
    <x v="14"/>
    <x v="0"/>
    <s v="3045 Baseline Rd, Ottawa ON"/>
    <s v="ON"/>
    <s v="K2H8P4"/>
    <s v=""/>
    <s v=""/>
    <s v=""/>
    <x v="0"/>
    <n v="0"/>
    <n v="377"/>
    <n v="0"/>
    <n v="0"/>
    <n v="0"/>
    <n v="0"/>
    <n v="22"/>
    <n v="0"/>
    <s v="False"/>
    <s v=""/>
    <n v="0"/>
    <n v="0"/>
    <n v="1"/>
    <n v="0"/>
    <n v="1"/>
    <n v="0"/>
    <n v="0"/>
    <n v="4.4000000000000004"/>
    <n v="2.95"/>
    <n v="0"/>
    <n v="0"/>
    <n v="0"/>
    <n v="0.2"/>
    <n v="0"/>
    <n v="0"/>
    <n v="0"/>
    <n v="0"/>
    <n v="0"/>
    <n v="0"/>
    <n v="0"/>
    <n v="0"/>
    <n v="0"/>
    <n v="0"/>
    <n v="2.41"/>
    <s v="1.40 FTE budgeted for Patient Care Aide, 0.56 FTE budgeted for Food Services Aide, 0.45 FTE budgeted for Environmental Services Aide"/>
    <n v="377"/>
    <n v="0"/>
    <n v="0"/>
    <n v="0"/>
    <s v=""/>
    <s v=""/>
    <n v="99"/>
    <s v=""/>
    <s v="msitu@qch.on.ca"/>
    <s v="michaelc2"/>
    <s v="2022-06-30 11:55"/>
    <m/>
  </r>
  <r>
    <s v="Asset02256"/>
    <x v="10"/>
    <s v=""/>
    <s v=""/>
    <s v="Geriatric Outpatient Clinics"/>
    <s v="Hospital"/>
    <x v="101"/>
    <x v="0"/>
    <s v="1800 8th St. E, Owen Sound, ON"/>
    <s v="ON"/>
    <s v="N4K 6M9"/>
    <s v=""/>
    <s v=""/>
    <s v="Bruce; Grey"/>
    <x v="4"/>
    <n v="0"/>
    <n v="0"/>
    <n v="0"/>
    <n v="0"/>
    <n v="0"/>
    <n v="0"/>
    <n v="0"/>
    <n v="0.75"/>
    <s v="True"/>
    <s v=""/>
    <n v="0"/>
    <n v="0"/>
    <n v="0"/>
    <n v="0.02"/>
    <n v="0"/>
    <n v="0"/>
    <n v="0"/>
    <n v="0"/>
    <n v="0"/>
    <n v="0"/>
    <n v="0"/>
    <n v="0"/>
    <n v="0"/>
    <n v="0"/>
    <n v="0"/>
    <n v="0"/>
    <n v="0"/>
    <n v="0"/>
    <n v="0"/>
    <n v="0"/>
    <n v="0"/>
    <n v="0"/>
    <n v="0"/>
    <n v="0"/>
    <s v=""/>
    <n v="48"/>
    <n v="0"/>
    <n v="0"/>
    <n v="0"/>
    <s v="Emergency Department; Primary Care"/>
    <s v="- Referrals need to come from a physician/NP"/>
    <n v="0"/>
    <s v="- No set appointment times per year - flexible clinic schedule.- Unable to separate face-to-face vs. telephone vs. video appointments at this time. Numbers do not include telephone conversations with patients/families providing information and answering questions.- Unable to calculate number of unique patients per year – Geriatric Psychiatrist aims to assess patients annually.- Hours of Service – clinic ran once a month."/>
    <s v="sjlaw@gbhs.on.ca"/>
    <s v="Sarah Law (she/her)"/>
    <s v="2022-07-04 11:20"/>
    <m/>
  </r>
  <r>
    <s v="Asset02258"/>
    <x v="4"/>
    <s v=""/>
    <s v=""/>
    <s v="Geriatric Outpatient Clinics"/>
    <s v="Hospital"/>
    <x v="101"/>
    <x v="0"/>
    <s v="1800 8th St. E, Owen Sound, ON"/>
    <s v="ON"/>
    <s v="N4K 6M9"/>
    <s v=""/>
    <s v=""/>
    <s v="Bruce; Grey"/>
    <x v="4"/>
    <n v="0"/>
    <n v="0"/>
    <n v="0"/>
    <n v="0"/>
    <n v="0"/>
    <n v="0"/>
    <n v="0"/>
    <n v="3"/>
    <s v="True"/>
    <s v=""/>
    <n v="0"/>
    <n v="0"/>
    <n v="0"/>
    <n v="0"/>
    <n v="7.0000000000000007E-2"/>
    <n v="0"/>
    <n v="0"/>
    <n v="7.0000000000000007E-2"/>
    <n v="0"/>
    <n v="0"/>
    <n v="0"/>
    <n v="0"/>
    <n v="0"/>
    <n v="0"/>
    <n v="0"/>
    <n v="0"/>
    <n v="0"/>
    <n v="0"/>
    <n v="0"/>
    <n v="0"/>
    <n v="0"/>
    <n v="0"/>
    <n v="0"/>
    <n v="0"/>
    <s v=""/>
    <n v="209"/>
    <n v="0"/>
    <n v="0"/>
    <n v="0"/>
    <s v="Emergency Department; Primary Care"/>
    <s v="- Referrals need to come from a physician/NP"/>
    <n v="97.72"/>
    <s v="- No set appointment times per year - flexible clinic schedule.- Unable to separate face-to-face vs. telephone vs. video appointments at this time. Numbers do not include telephone conversations with patients/families providing information and answering questions.- Unable to calculate number of unique patients per year – Care of the Elderly Physician aimed to assess patients every 6 months.- COE Physician ran clinics with BSO ERCP assisting with clinic in addition to her FT role."/>
    <s v="sjlaw@gbhs.on.ca"/>
    <s v="Sarah Law (she/her)"/>
    <s v="2022-07-04 11:33"/>
    <m/>
  </r>
  <r>
    <s v="Asset02269"/>
    <x v="8"/>
    <s v=""/>
    <s v=""/>
    <s v="Geriatric Psychiatry Outreach LTC"/>
    <s v="Hospital"/>
    <x v="19"/>
    <x v="0"/>
    <s v="1145 Carling Ave, Ottawa, ON"/>
    <s v="ON"/>
    <s v="K1Z 7K4"/>
    <s v=""/>
    <s v=""/>
    <s v="Lanark; Leeds &amp; Grenville; Prescott and Russell, United Counties; Renfrew; Ottawa"/>
    <x v="0"/>
    <n v="0"/>
    <n v="3412"/>
    <n v="1193"/>
    <n v="7808"/>
    <n v="98"/>
    <n v="365"/>
    <n v="0"/>
    <n v="37.5"/>
    <s v="True"/>
    <s v=""/>
    <n v="47"/>
    <n v="21"/>
    <n v="0"/>
    <n v="0"/>
    <n v="0"/>
    <n v="0"/>
    <n v="0"/>
    <n v="13.3"/>
    <n v="0"/>
    <n v="0"/>
    <n v="0.5"/>
    <n v="0"/>
    <n v="0"/>
    <n v="0"/>
    <n v="0"/>
    <n v="0"/>
    <n v="0"/>
    <n v="0"/>
    <n v="0"/>
    <n v="0"/>
    <n v="0"/>
    <n v="0"/>
    <n v="0"/>
    <n v="5.7"/>
    <s v="Behaviour Therapist 5.70"/>
    <n v="7169"/>
    <n v="0"/>
    <n v="0"/>
    <n v="0"/>
    <s v=""/>
    <s v=""/>
    <n v="0"/>
    <s v="Urban OttawaManager Patient Care Services: 1.0 FTE Program Evaluation Coordinator (MA): 1.0 FTESecretary: 1.80 FTEPRC: 1.0 FTEAging At HomeDirector Patient Care Services: 0.20 FTERegistered Nurse (RN): 3.00 FTE Secretary III: 0.60 FTE Outreach Rural (Brockville, Leeds, Grenville)Admitting Clerk: 0.35 FTE Clinical Team Secretary: 1.0 FTE Director Patient Care Services: 0.10 FTEPsychologist: 0.40 FTERegistered Nurse (RN): 6.0 FTESocial Worker II: 1.0 FTE Outreach Rural (Tri-County/Cornwall)Registered Nurse (RN): 2.0 FTEOutreach Rural (Lanarak)Clinical Team Secretary: 1.0 FTE Registered Nurse (RN): 4.0 FTE"/>
    <s v="martina.greco@theroyal.ca"/>
    <s v="Martina Greco"/>
    <s v="2022-07-06 01:59"/>
    <m/>
  </r>
  <r>
    <s v="Asset02300"/>
    <x v="29"/>
    <s v=""/>
    <s v=""/>
    <s v="Community Paramedics"/>
    <s v="Community"/>
    <x v="102"/>
    <x v="0"/>
    <s v="80 Bales Drive East, East Gwillimbury Ontario, Canada"/>
    <s v="ON"/>
    <s v="L0G 1V0"/>
    <s v="194 Eagle Street, Newmarket, ON L3Y 1J6"/>
    <s v="L3Y 1J6"/>
    <s v="York"/>
    <x v="2"/>
    <n v="0"/>
    <n v="0"/>
    <n v="0"/>
    <n v="0"/>
    <n v="0"/>
    <n v="0"/>
    <n v="0"/>
    <n v="0"/>
    <s v="False"/>
    <s v=""/>
    <n v="0"/>
    <n v="0"/>
    <n v="0"/>
    <n v="0"/>
    <n v="0"/>
    <n v="0"/>
    <n v="0"/>
    <n v="0"/>
    <n v="0"/>
    <n v="0"/>
    <n v="0"/>
    <n v="0"/>
    <n v="0"/>
    <n v="0"/>
    <n v="0"/>
    <n v="0"/>
    <n v="0"/>
    <n v="0"/>
    <n v="0"/>
    <n v="0"/>
    <n v="0"/>
    <n v="1"/>
    <n v="0"/>
    <n v="0"/>
    <s v=""/>
    <n v="0"/>
    <n v="0"/>
    <n v="0"/>
    <n v="0"/>
    <s v="Other"/>
    <s v=""/>
    <n v="0"/>
    <s v=""/>
    <s v="jane.coulman@york.ca"/>
    <s v="Regional Municipality of York"/>
    <s v="2022-07-11 11:47"/>
    <m/>
  </r>
  <r>
    <s v="Asset02381"/>
    <x v="11"/>
    <s v=""/>
    <s v=""/>
    <s v="Queensway Carleton Hospital"/>
    <s v="Hospital"/>
    <x v="14"/>
    <x v="0"/>
    <s v="3045 Baseline Rd, Ottawa ON"/>
    <s v="ON"/>
    <s v="K2H8P4"/>
    <s v=""/>
    <s v=""/>
    <s v=""/>
    <x v="0"/>
    <n v="0"/>
    <n v="1236"/>
    <n v="0"/>
    <n v="34"/>
    <n v="0"/>
    <n v="0"/>
    <n v="9.25"/>
    <n v="0"/>
    <s v="False"/>
    <s v=""/>
    <n v="0"/>
    <n v="0"/>
    <n v="0.4"/>
    <n v="0"/>
    <n v="2.5"/>
    <n v="0"/>
    <n v="0"/>
    <n v="22.72"/>
    <n v="13.46"/>
    <n v="1.64"/>
    <n v="1.5"/>
    <n v="1"/>
    <n v="0.5"/>
    <n v="1.5"/>
    <n v="1.5"/>
    <n v="0"/>
    <n v="1"/>
    <n v="0.5"/>
    <n v="0"/>
    <n v="0"/>
    <n v="0.3"/>
    <n v="0"/>
    <n v="0"/>
    <n v="0"/>
    <s v=""/>
    <n v="1236"/>
    <n v="0"/>
    <n v="0"/>
    <n v="0"/>
    <s v="Emergency Department"/>
    <s v=""/>
    <n v="96"/>
    <s v=""/>
    <s v="mlaroche@qch.on.ca"/>
    <s v="QCH user 1"/>
    <s v="2022-07-12 01:40"/>
    <m/>
  </r>
  <r>
    <s v="Asset02386"/>
    <x v="17"/>
    <s v=""/>
    <s v=""/>
    <s v="Geriatric Emergency Medicine"/>
    <s v="Hospital"/>
    <x v="14"/>
    <x v="0"/>
    <s v="3045 Baseline Rd, Nepean, ON K2H 8P4"/>
    <s v="ON"/>
    <s v="K2H 8P4"/>
    <s v=""/>
    <s v=""/>
    <s v="Ottawa"/>
    <x v="0"/>
    <n v="0"/>
    <n v="0"/>
    <n v="0"/>
    <n v="0"/>
    <n v="0"/>
    <n v="0"/>
    <n v="0"/>
    <n v="0"/>
    <s v="True"/>
    <s v="Saturday"/>
    <n v="0"/>
    <n v="0"/>
    <n v="0"/>
    <n v="0"/>
    <n v="0"/>
    <n v="0"/>
    <n v="0"/>
    <n v="2.1"/>
    <n v="0"/>
    <n v="0"/>
    <n v="0"/>
    <n v="0"/>
    <n v="0"/>
    <n v="0"/>
    <n v="0"/>
    <n v="0"/>
    <n v="0"/>
    <n v="0"/>
    <n v="0"/>
    <n v="0"/>
    <n v="0"/>
    <n v="0"/>
    <n v="0"/>
    <n v="0"/>
    <s v=""/>
    <n v="872"/>
    <n v="0"/>
    <n v="0"/>
    <n v="0"/>
    <s v="Emergency Department"/>
    <s v="ED Physician"/>
    <n v="100"/>
    <s v="GEM nurse sees patients who present to the ED who are over 65 years of age and live in a private home or retirement home.Functional impairment and cognitive decline are common and frequently unrecognized or inadequately managed in older adults.Nurse conducts a comprehensive assessment focused on geriatric concerns to ensure that high risk seniors receive the age appropriate care to ensure their safe discharge home. Clients served excludes admissions and transfers."/>
    <s v="mlaroche@qch.on.ca"/>
    <s v="QCH user 1"/>
    <s v="2022-07-12 01:46"/>
    <m/>
  </r>
  <r>
    <s v="Asset02392"/>
    <x v="2"/>
    <s v=""/>
    <s v=""/>
    <s v="Queensway Carleton Geriatric Day Hospital"/>
    <s v="Hospital"/>
    <x v="14"/>
    <x v="0"/>
    <s v="2039 Robertson Rd #100, Nepean, ON"/>
    <s v="ON"/>
    <s v="K2H 8R2"/>
    <s v=""/>
    <s v=""/>
    <s v=""/>
    <x v="0"/>
    <n v="0"/>
    <n v="339"/>
    <n v="147"/>
    <n v="0"/>
    <n v="0"/>
    <n v="0"/>
    <n v="0"/>
    <n v="40"/>
    <s v="True"/>
    <s v=""/>
    <n v="0"/>
    <n v="30"/>
    <n v="0"/>
    <n v="0"/>
    <n v="0"/>
    <n v="0"/>
    <n v="0"/>
    <n v="2"/>
    <n v="0"/>
    <n v="0"/>
    <n v="1"/>
    <n v="0"/>
    <n v="0"/>
    <n v="0"/>
    <n v="0"/>
    <n v="0"/>
    <n v="1"/>
    <n v="0"/>
    <n v="1"/>
    <n v="0"/>
    <n v="0"/>
    <n v="0"/>
    <n v="0"/>
    <n v="0"/>
    <s v=""/>
    <n v="339"/>
    <n v="210"/>
    <n v="0"/>
    <n v="0"/>
    <s v=""/>
    <s v="In 2019/20, referral source was more evenly distributed across categories with Family Physician making up the largest proportion (29%) _x000a_Other referral sources include:_x000a_Internal  Clinic, inpatient_x000a_Outreach_x000a_GEM Direct to GDH_x000a_Family Physician"/>
    <n v="100"/>
    <s v="Goal:- To help patients optimize their own safety and independence in the community through slow-stream rehabilitation.- To provide education to caregivers to support a patient’s healthy aging in their own home (or retirement home)"/>
    <s v="mlaroche@qch.on.ca"/>
    <s v="QCH user 1"/>
    <s v="2022-07-12 01:53"/>
    <m/>
  </r>
  <r>
    <s v="Asset02393"/>
    <x v="13"/>
    <s v=""/>
    <s v=""/>
    <s v="Nurse Led Outreach Team"/>
    <s v="Hospital"/>
    <x v="69"/>
    <x v="0"/>
    <s v="170 Colborne St. West, Orillia, ON"/>
    <s v="ON"/>
    <s v="L3V2Z3"/>
    <s v=""/>
    <s v=""/>
    <s v="Simcoe"/>
    <x v="2"/>
    <n v="0"/>
    <n v="0"/>
    <n v="0"/>
    <n v="0"/>
    <n v="0"/>
    <n v="0"/>
    <n v="0"/>
    <n v="40"/>
    <s v="True"/>
    <s v=""/>
    <n v="0"/>
    <n v="0"/>
    <n v="0"/>
    <n v="0"/>
    <n v="0"/>
    <n v="0"/>
    <n v="2"/>
    <n v="0"/>
    <n v="0"/>
    <n v="0"/>
    <n v="0"/>
    <n v="0"/>
    <n v="0"/>
    <n v="0"/>
    <n v="0"/>
    <n v="0"/>
    <n v="0"/>
    <n v="0"/>
    <n v="0"/>
    <n v="0"/>
    <n v="0"/>
    <n v="0"/>
    <n v="0"/>
    <n v="0"/>
    <s v=""/>
    <n v="4756"/>
    <n v="48"/>
    <n v="0"/>
    <n v="0"/>
    <s v=""/>
    <s v="No referral necessary. Service is provided to any resident living in a LTC facility serviced by the NLOT team."/>
    <n v="0"/>
    <s v=""/>
    <s v="lhlam@osmh.on.ca"/>
    <s v="Lillian Lam"/>
    <s v="2022-07-12 01:59"/>
    <m/>
  </r>
  <r>
    <s v="Asset02338"/>
    <x v="5"/>
    <s v=""/>
    <s v=""/>
    <s v="Regional Psychogeriatric Resource Consulting Service"/>
    <s v="Community"/>
    <x v="102"/>
    <x v="0"/>
    <s v="194 Eagle Street"/>
    <s v="ON"/>
    <s v="L3Y 1J6"/>
    <s v=""/>
    <s v=""/>
    <s v="York"/>
    <x v="2"/>
    <n v="0"/>
    <n v="0"/>
    <n v="0"/>
    <n v="0"/>
    <n v="0"/>
    <n v="0"/>
    <n v="0"/>
    <n v="35"/>
    <s v="False"/>
    <s v=""/>
    <n v="0"/>
    <n v="0"/>
    <n v="0"/>
    <n v="0"/>
    <n v="0"/>
    <n v="0"/>
    <n v="0"/>
    <n v="0"/>
    <n v="0"/>
    <n v="0"/>
    <n v="0"/>
    <n v="0"/>
    <n v="0"/>
    <n v="0"/>
    <n v="0"/>
    <n v="0"/>
    <n v="0"/>
    <n v="0"/>
    <n v="0"/>
    <n v="0"/>
    <n v="0"/>
    <n v="0"/>
    <n v="0"/>
    <n v="3"/>
    <s v="Psychogeriatric Education and Resource staff provide training - the &quot;visits&quot; above is the number of LTC Homes/Community agencies that have received some training at some point throughout year (could be multiple times)"/>
    <n v="833"/>
    <n v="0"/>
    <n v="0"/>
    <n v="0"/>
    <s v="Other"/>
    <s v="Each PRC is responsible for specific LTC homes/Community Agencies in York and provides/facilitates training in conjunction with the Management/Nursing team at each home regularly and as needed."/>
    <n v="0"/>
    <s v="Psychogeriatric Resource Consultants are educators who provide specific and general education regarding geriatric patients. They provide consultation with care providers (LTC/Community) on specific disease/intervention for patients as referred but also provide education as requested to staff (i.e. GPA, Responsive Behaviours training, etc). Their service is not patient/client based but rather training of staff in community organizations and Long Term Care Homes."/>
    <s v="jane.coulman@york.ca"/>
    <s v="Regional Municipality of York"/>
    <s v="2022-07-12 09:08"/>
    <m/>
  </r>
  <r>
    <s v="Asset02462"/>
    <x v="18"/>
    <s v=""/>
    <s v=""/>
    <s v="Inpatient Geriatric Consultation"/>
    <s v="Hospital"/>
    <x v="14"/>
    <x v="0"/>
    <s v="3045 Baseline Rd, Ottawa ON"/>
    <s v="ON"/>
    <s v="K2H8P4"/>
    <s v=""/>
    <s v=""/>
    <s v="Ottawa"/>
    <x v="0"/>
    <n v="0"/>
    <n v="959"/>
    <n v="0"/>
    <n v="0"/>
    <n v="0"/>
    <n v="0"/>
    <n v="0"/>
    <n v="0"/>
    <s v="False"/>
    <s v=""/>
    <n v="0"/>
    <n v="0"/>
    <n v="1.4"/>
    <n v="0"/>
    <n v="0"/>
    <n v="0"/>
    <n v="0"/>
    <n v="2"/>
    <n v="0"/>
    <n v="0"/>
    <n v="0"/>
    <n v="0"/>
    <n v="0"/>
    <n v="0"/>
    <n v="0"/>
    <n v="0"/>
    <n v="0"/>
    <n v="0"/>
    <n v="0"/>
    <n v="0"/>
    <n v="0"/>
    <n v="0"/>
    <n v="0"/>
    <n v="0"/>
    <s v=""/>
    <n v="969"/>
    <n v="0"/>
    <n v="0"/>
    <n v="0"/>
    <s v="Other"/>
    <s v="For Geriatricians: Physicians on the inpatient units, Medicine-on-call physicians in ED (when patient is admitted) _x000a_For Specialized Inpatient Geriatrics Nursing as an open-referral:  Physicians on the inpatient units, Medicine-on-call physicians in ED (when patient is admitted) Inpatient and ED RNs and RPNs, GEM nurses, and Allied Health professionals."/>
    <n v="98"/>
    <s v="# of visits annually  490 for Geriatricians and  479 referrals from Specialized Inpatient Geriatrics Nursing.# of Unique Patients Served/Year  480 for Geriatricians and  479 referrals from Specialized Inpatient Geriatrics Nursing"/>
    <s v="mlaroche@qch.on.ca"/>
    <s v="QCH user 1"/>
    <s v="2022-07-13 03:27"/>
    <m/>
  </r>
  <r>
    <s v="Asset02593"/>
    <x v="27"/>
    <s v="Clinique de chutes"/>
    <s v=""/>
    <s v="Clinique de chutes"/>
    <s v="Hospital"/>
    <x v="103"/>
    <x v="0"/>
    <s v="713 chemin Montreal, Ottawa, Ontario"/>
    <s v="ON"/>
    <s v="K1K 0T2"/>
    <s v=""/>
    <s v=""/>
    <s v=""/>
    <x v="0"/>
    <n v="0"/>
    <n v="0"/>
    <n v="0"/>
    <n v="0"/>
    <n v="0"/>
    <n v="0"/>
    <n v="0"/>
    <n v="0"/>
    <s v="False"/>
    <s v=""/>
    <n v="0"/>
    <n v="0"/>
    <n v="0.1"/>
    <n v="0"/>
    <n v="0"/>
    <n v="0"/>
    <n v="0"/>
    <n v="0"/>
    <n v="0"/>
    <n v="0"/>
    <n v="0"/>
    <n v="0"/>
    <n v="0"/>
    <n v="0"/>
    <n v="0"/>
    <n v="0"/>
    <n v="0"/>
    <n v="0"/>
    <n v="0"/>
    <n v="0"/>
    <n v="0"/>
    <n v="0"/>
    <n v="0"/>
    <n v="0"/>
    <s v=""/>
    <n v="0"/>
    <n v="0"/>
    <n v="0"/>
    <n v="0"/>
    <s v=""/>
    <s v=""/>
    <n v="0"/>
    <s v="Corrected record from 0.1FTE NP to 0.1 FTE Geriatrician as per Myriam Veilleux email July 14, 2022 11:06 am"/>
    <s v="kkay@rgpo.ca"/>
    <s v="Kelly Kay (2)"/>
    <s v="2022-07-14 03:02"/>
    <m/>
  </r>
  <r>
    <s v="Asset02619"/>
    <x v="10"/>
    <s v=""/>
    <s v=""/>
    <s v="Southeast Geriatric Outreach Team"/>
    <s v="Long Term Care"/>
    <x v="104"/>
    <x v="0"/>
    <s v="54 Parkway Ave,. Markham, Ontario"/>
    <s v="ON"/>
    <s v="L3P 2G4"/>
    <s v=""/>
    <s v=""/>
    <s v=""/>
    <x v="2"/>
    <n v="364"/>
    <n v="221"/>
    <n v="13"/>
    <n v="0"/>
    <n v="0"/>
    <n v="0"/>
    <n v="0"/>
    <n v="42"/>
    <s v="True"/>
    <s v=""/>
    <n v="5"/>
    <n v="15"/>
    <n v="0"/>
    <n v="0"/>
    <n v="0"/>
    <n v="0"/>
    <n v="0"/>
    <n v="1"/>
    <n v="0"/>
    <n v="0"/>
    <n v="1"/>
    <n v="0"/>
    <n v="0"/>
    <n v="0"/>
    <n v="0"/>
    <n v="0"/>
    <n v="0.4"/>
    <n v="0"/>
    <n v="0"/>
    <n v="0"/>
    <n v="0"/>
    <n v="0"/>
    <n v="0"/>
    <n v="0"/>
    <s v=""/>
    <n v="279"/>
    <n v="23"/>
    <n v="1"/>
    <n v="0"/>
    <s v="Community Agency; Emergency Department; Home and Community Care Support Services; Primary Care; Self Referral"/>
    <s v="non specialized Geriatric Services, Specialists"/>
    <n v="99"/>
    <s v=""/>
    <s v="katherine@uhs.on.ca"/>
    <s v="Geriatric Outreach Team"/>
    <s v="2022-07-14 04:55"/>
    <m/>
  </r>
  <r>
    <s v="Asset02648"/>
    <x v="8"/>
    <s v=""/>
    <s v=""/>
    <s v="Southeast Geriatric Outreach Team"/>
    <s v="Long Term Care"/>
    <x v="104"/>
    <x v="0"/>
    <s v="53 Anna Russell Way, Unionville, ON"/>
    <s v="ON"/>
    <s v="L3R 3X3"/>
    <s v=""/>
    <s v=""/>
    <s v="York"/>
    <x v="2"/>
    <n v="312"/>
    <n v="221"/>
    <n v="13"/>
    <n v="0"/>
    <n v="0"/>
    <n v="0"/>
    <n v="0"/>
    <n v="46"/>
    <s v="True"/>
    <s v=""/>
    <n v="5"/>
    <n v="15"/>
    <n v="0"/>
    <n v="0"/>
    <n v="0"/>
    <n v="0"/>
    <n v="0"/>
    <n v="1"/>
    <n v="0"/>
    <n v="0"/>
    <n v="1"/>
    <n v="0"/>
    <n v="0"/>
    <n v="0"/>
    <n v="0"/>
    <n v="0"/>
    <n v="0.4"/>
    <n v="0"/>
    <n v="0"/>
    <n v="0"/>
    <n v="0"/>
    <n v="0"/>
    <n v="0"/>
    <n v="0"/>
    <s v=""/>
    <n v="249"/>
    <n v="23"/>
    <n v="1"/>
    <n v="0"/>
    <s v="Emergency Department; Other; Community Agency; Home and Community Care Support Services; Primary Care; Self Referral"/>
    <s v="non specialized Geriatric services, specialists"/>
    <n v="99"/>
    <s v=""/>
    <s v="katherine@uhs.on.ca"/>
    <s v="Geriatric Outreach Team"/>
    <s v="2022-07-14 07:57"/>
    <m/>
  </r>
  <r>
    <s v="Asset02653"/>
    <x v="8"/>
    <s v=""/>
    <s v=""/>
    <s v="Geriatric Assessment and Intervention Network (GAIN)"/>
    <s v="Community"/>
    <x v="105"/>
    <x v="0"/>
    <s v="33 Lindsay St S, Lindsay, ON"/>
    <s v="ON"/>
    <s v="K9V2L9"/>
    <s v=""/>
    <s v=""/>
    <s v="Kawartha Lakes"/>
    <x v="0"/>
    <n v="1400"/>
    <n v="438"/>
    <n v="0"/>
    <n v="0"/>
    <n v="0"/>
    <n v="0"/>
    <n v="0"/>
    <n v="40"/>
    <s v="True"/>
    <s v=""/>
    <n v="0"/>
    <n v="0"/>
    <n v="0.15"/>
    <n v="0"/>
    <n v="0"/>
    <n v="0"/>
    <n v="0.8"/>
    <n v="0.8"/>
    <n v="2"/>
    <n v="0"/>
    <n v="1"/>
    <n v="0.4"/>
    <n v="0"/>
    <n v="0"/>
    <n v="0.8"/>
    <n v="0"/>
    <n v="1"/>
    <n v="0"/>
    <n v="0"/>
    <n v="0"/>
    <n v="0"/>
    <n v="0"/>
    <n v="0"/>
    <n v="2"/>
    <s v="2.0 client support worker"/>
    <n v="1933"/>
    <n v="977"/>
    <n v="0"/>
    <n v="0"/>
    <s v=""/>
    <s v="Primary Care_x000a_Home and Community Care_x000a_Community Partners_x000a_Self Referrals_x000a_Police/eMS_x000a_Hospitals- ER and in patients"/>
    <n v="95"/>
    <s v="Gain is a network of 12 teams across 11 different host organizations in the Central east LHIN.Coordination, standardization and performance is done by a Regional office and Regional ManagerWait times is measured by calculating the time to third next available appointment."/>
    <s v="rschwartz@seniorscarenetwork.ca"/>
    <s v="Rhonda E Schwartz"/>
    <s v="2022-07-14 08:28"/>
    <m/>
  </r>
  <r>
    <s v="Asset02656"/>
    <x v="8"/>
    <s v=""/>
    <s v=""/>
    <s v="Haliburton Highlands Health Services GAIN"/>
    <s v="Hospital"/>
    <x v="106"/>
    <x v="0"/>
    <s v="8 Winchester St, Minden Ontario"/>
    <s v="ON"/>
    <s v="K0M2K0"/>
    <s v=""/>
    <s v=""/>
    <s v="Haliburton; Peterborough; Kawartha Lakes"/>
    <x v="0"/>
    <n v="2600"/>
    <n v="206"/>
    <n v="135"/>
    <n v="0"/>
    <n v="0"/>
    <n v="0"/>
    <n v="0"/>
    <n v="35"/>
    <s v="True"/>
    <s v=""/>
    <n v="0"/>
    <n v="60"/>
    <n v="0"/>
    <n v="0"/>
    <n v="0"/>
    <n v="0"/>
    <n v="1"/>
    <n v="0"/>
    <n v="0"/>
    <n v="0"/>
    <n v="1"/>
    <n v="0"/>
    <n v="0"/>
    <n v="0"/>
    <n v="1"/>
    <n v="0"/>
    <n v="0"/>
    <n v="0"/>
    <n v="0"/>
    <n v="0"/>
    <n v="0"/>
    <n v="0"/>
    <n v="0"/>
    <n v="2"/>
    <s v="Behavioural Support Clinician_x000a_Homecare Worker"/>
    <n v="1393"/>
    <n v="577"/>
    <n v="0"/>
    <n v="0"/>
    <s v=""/>
    <s v=""/>
    <n v="100"/>
    <s v="third next available utilized to calculate average wait time"/>
    <s v="rschwartz@seniorscarenetwork.ca"/>
    <s v="Rhonda E Schwartz"/>
    <s v="2022-07-14 09:13"/>
    <m/>
  </r>
  <r>
    <s v="Asset02490"/>
    <x v="17"/>
    <s v=""/>
    <s v=""/>
    <s v="GEM"/>
    <s v="Hospital"/>
    <x v="103"/>
    <x v="0"/>
    <s v="713 chemin Montreal, Ottawa, Ontario"/>
    <s v="ON"/>
    <s v="K1K 0T2"/>
    <s v=""/>
    <s v=""/>
    <s v=""/>
    <x v="0"/>
    <n v="0"/>
    <n v="888"/>
    <n v="0"/>
    <n v="0"/>
    <n v="0"/>
    <n v="0"/>
    <n v="0"/>
    <n v="0"/>
    <s v="False"/>
    <s v=""/>
    <n v="0"/>
    <n v="0"/>
    <n v="0"/>
    <n v="0"/>
    <n v="0"/>
    <n v="0"/>
    <n v="0"/>
    <n v="2"/>
    <n v="0"/>
    <n v="0"/>
    <n v="0"/>
    <n v="0"/>
    <n v="0"/>
    <n v="0"/>
    <n v="0"/>
    <n v="0"/>
    <n v="0"/>
    <n v="0"/>
    <n v="0"/>
    <n v="0"/>
    <n v="0"/>
    <n v="0"/>
    <n v="0"/>
    <n v="0"/>
    <s v=""/>
    <n v="857"/>
    <n v="0"/>
    <n v="0"/>
    <n v="0"/>
    <s v="Emergency Department"/>
    <s v=""/>
    <n v="0"/>
    <s v=""/>
    <s v="myriamveilleux@montfort.on.ca"/>
    <s v="Myriam Veilleux"/>
    <s v="2022-07-14 10:25"/>
    <m/>
  </r>
  <r>
    <s v="Asset02499"/>
    <x v="28"/>
    <s v="Clinique de continence"/>
    <s v=""/>
    <s v="Clinique de continence"/>
    <s v="Hospital"/>
    <x v="103"/>
    <x v="0"/>
    <s v="713 chemin Montreal, Ottawa, Ontario"/>
    <s v="ON"/>
    <s v="K1K 0T2"/>
    <s v=""/>
    <s v=""/>
    <s v=""/>
    <x v="0"/>
    <n v="0"/>
    <n v="0"/>
    <n v="0"/>
    <n v="0"/>
    <n v="0"/>
    <n v="0"/>
    <n v="0"/>
    <n v="0"/>
    <s v="False"/>
    <s v=""/>
    <n v="0"/>
    <n v="0"/>
    <n v="0"/>
    <n v="0"/>
    <n v="0"/>
    <n v="0"/>
    <n v="0.1"/>
    <n v="0"/>
    <n v="0"/>
    <n v="0"/>
    <n v="0"/>
    <n v="0"/>
    <n v="0"/>
    <n v="0"/>
    <n v="0"/>
    <n v="0"/>
    <n v="0"/>
    <n v="0"/>
    <n v="0"/>
    <n v="0"/>
    <n v="0"/>
    <n v="0"/>
    <n v="0"/>
    <n v="0"/>
    <s v=""/>
    <n v="0"/>
    <n v="0"/>
    <n v="0"/>
    <n v="0"/>
    <s v=""/>
    <s v=""/>
    <n v="0"/>
    <s v=""/>
    <s v="myriamveilleux@montfort.on.ca"/>
    <s v="Myriam Veilleux"/>
    <s v="2022-07-14 10:44"/>
    <m/>
  </r>
  <r>
    <s v="Asset02503"/>
    <x v="17"/>
    <s v="Clinique GEM"/>
    <s v=""/>
    <s v="Clinique GEM"/>
    <s v="Hospital"/>
    <x v="103"/>
    <x v="0"/>
    <s v="713 chemin Montreal, Ottawa, Ontario"/>
    <s v="ON"/>
    <s v="K1K 0T2"/>
    <s v=""/>
    <s v=""/>
    <s v=""/>
    <x v="0"/>
    <n v="0"/>
    <n v="0"/>
    <n v="0"/>
    <n v="0"/>
    <n v="0"/>
    <n v="0"/>
    <n v="0"/>
    <n v="0"/>
    <s v="False"/>
    <s v=""/>
    <n v="0"/>
    <n v="0"/>
    <n v="0.1"/>
    <n v="0"/>
    <n v="0"/>
    <n v="0"/>
    <n v="0"/>
    <n v="0"/>
    <n v="0"/>
    <n v="0"/>
    <n v="0"/>
    <n v="0"/>
    <n v="0"/>
    <n v="0"/>
    <n v="0"/>
    <n v="0"/>
    <n v="0"/>
    <n v="0"/>
    <n v="0"/>
    <n v="0"/>
    <n v="0"/>
    <n v="0"/>
    <n v="0"/>
    <n v="0"/>
    <s v=""/>
    <n v="0"/>
    <n v="0"/>
    <n v="0"/>
    <n v="0"/>
    <s v=""/>
    <s v=""/>
    <n v="0"/>
    <s v=""/>
    <s v="myriamveilleux@montfort.on.ca"/>
    <s v="Myriam Veilleux"/>
    <s v="2022-07-14 10:48"/>
    <m/>
  </r>
  <r>
    <s v="Asset02506"/>
    <x v="1"/>
    <s v="Clinique de gériatrie"/>
    <s v=""/>
    <s v="Clinique de gériatrie"/>
    <s v="Hospital"/>
    <x v="103"/>
    <x v="0"/>
    <s v="713 chemin Montreal, Ottawa, Ontario"/>
    <s v="ON"/>
    <s v="K1K 0T2"/>
    <s v=""/>
    <s v=""/>
    <s v=""/>
    <x v="0"/>
    <n v="0"/>
    <n v="0"/>
    <n v="0"/>
    <n v="0"/>
    <n v="0"/>
    <n v="0"/>
    <n v="0"/>
    <n v="0"/>
    <s v="False"/>
    <s v=""/>
    <n v="0"/>
    <n v="0"/>
    <n v="0.5"/>
    <n v="0"/>
    <n v="0"/>
    <n v="0"/>
    <n v="0"/>
    <n v="0"/>
    <n v="0"/>
    <n v="0"/>
    <n v="0"/>
    <n v="0"/>
    <n v="0"/>
    <n v="0.1"/>
    <n v="0.2"/>
    <n v="0"/>
    <n v="0"/>
    <n v="0"/>
    <n v="0"/>
    <n v="0"/>
    <n v="0"/>
    <n v="0"/>
    <n v="0"/>
    <n v="0"/>
    <s v=""/>
    <n v="0"/>
    <n v="0"/>
    <n v="0"/>
    <n v="0"/>
    <s v=""/>
    <s v=""/>
    <n v="0"/>
    <s v=""/>
    <s v="myriamveilleux@montfort.on.ca"/>
    <s v="Myriam Veilleux"/>
    <s v="2022-07-14 10:54"/>
    <m/>
  </r>
  <r>
    <s v="Asset02509"/>
    <x v="18"/>
    <s v="Inpatient Geriatric Consultation Team"/>
    <s v=""/>
    <s v="Inpatient Geriatric Consultation Team"/>
    <s v="Hospital"/>
    <x v="103"/>
    <x v="0"/>
    <s v="713 chemin Montreal, Ottawa, Ontario"/>
    <s v="ON"/>
    <s v="K1K 0T2"/>
    <s v=""/>
    <s v=""/>
    <s v=""/>
    <x v="0"/>
    <n v="0"/>
    <n v="184"/>
    <n v="0"/>
    <n v="0"/>
    <n v="0"/>
    <n v="0"/>
    <n v="0"/>
    <n v="0"/>
    <s v="False"/>
    <s v=""/>
    <n v="0"/>
    <n v="0"/>
    <n v="0"/>
    <n v="0"/>
    <n v="0"/>
    <n v="0"/>
    <n v="0"/>
    <n v="0"/>
    <n v="0"/>
    <n v="0"/>
    <n v="0"/>
    <n v="0"/>
    <n v="0"/>
    <n v="0"/>
    <n v="0"/>
    <n v="0"/>
    <n v="0"/>
    <n v="0"/>
    <n v="0"/>
    <n v="0"/>
    <n v="0"/>
    <n v="0"/>
    <n v="0"/>
    <n v="0"/>
    <s v=""/>
    <n v="0"/>
    <n v="0"/>
    <n v="0"/>
    <n v="0"/>
    <s v=""/>
    <s v=""/>
    <n v="0"/>
    <s v=""/>
    <s v="myriamveilleux@montfort.on.ca"/>
    <s v="Myriam Veilleux"/>
    <s v="2022-07-14 11:00"/>
    <m/>
  </r>
  <r>
    <s v="Asset02670"/>
    <x v="8"/>
    <s v=""/>
    <s v=""/>
    <s v="Geriatric Assessment and Intervention Network (GAIN)"/>
    <s v="Community"/>
    <x v="82"/>
    <x v="0"/>
    <s v="99 Toronto Rd Port Hope"/>
    <s v="ON"/>
    <s v="L1A 3S4"/>
    <s v=""/>
    <s v=""/>
    <s v="Northumberland"/>
    <x v="0"/>
    <n v="0"/>
    <n v="459"/>
    <n v="0"/>
    <n v="0"/>
    <n v="0"/>
    <n v="0"/>
    <n v="0"/>
    <n v="35"/>
    <s v="True"/>
    <s v=""/>
    <n v="102"/>
    <n v="83"/>
    <n v="0"/>
    <n v="0"/>
    <n v="0"/>
    <n v="0"/>
    <n v="1.04"/>
    <n v="0"/>
    <n v="0.93"/>
    <n v="1.87"/>
    <n v="0.93"/>
    <n v="0.72"/>
    <n v="0"/>
    <n v="0"/>
    <n v="0.93"/>
    <n v="0"/>
    <n v="1.4"/>
    <n v="0"/>
    <n v="0"/>
    <n v="0"/>
    <n v="0"/>
    <n v="0"/>
    <n v="0"/>
    <n v="0"/>
    <s v=""/>
    <n v="3032"/>
    <n v="682"/>
    <n v="0"/>
    <n v="0"/>
    <s v=""/>
    <s v="Primary Care_x000a_Home and Community Care_x000a_Community Partners_x000a_Self Referrals_x000a_Police/eMS_x000a_Hospitals- ER and in patients"/>
    <n v="97"/>
    <s v="Gain is a network of 12 teams across 11 different host organizations in the Central east LHIN.Coordination, standardization and performance is done by a Regional office and Regional ManagerWait times is measured by calculating the time to third next available appointment."/>
    <s v="rschwartz@seniorscarenetwork.ca"/>
    <s v="Rhonda E Schwartz"/>
    <s v="2022-07-14 11:15"/>
    <m/>
  </r>
  <r>
    <s v="Asset02726"/>
    <x v="24"/>
    <s v=""/>
    <s v=""/>
    <s v="OTN for Geriatric medicine/ geriatric psychiatry"/>
    <s v="Hospital"/>
    <x v="69"/>
    <x v="0"/>
    <s v="170 Colborne St. W."/>
    <s v="ON"/>
    <s v="L3V 2Z3"/>
    <s v=""/>
    <s v=""/>
    <s v="Simcoe; Muskoka; Kawartha Lakes; Durham"/>
    <x v="2"/>
    <n v="0"/>
    <n v="425"/>
    <n v="0"/>
    <n v="0"/>
    <n v="0"/>
    <n v="0"/>
    <n v="0"/>
    <n v="0"/>
    <s v="False"/>
    <s v=""/>
    <n v="0"/>
    <n v="0"/>
    <n v="0"/>
    <n v="0"/>
    <n v="0"/>
    <n v="0"/>
    <n v="0"/>
    <n v="0"/>
    <n v="0"/>
    <n v="0"/>
    <n v="0"/>
    <n v="0"/>
    <n v="0"/>
    <n v="0"/>
    <n v="0"/>
    <n v="0"/>
    <n v="0"/>
    <n v="0"/>
    <n v="0"/>
    <n v="0"/>
    <n v="0"/>
    <n v="0"/>
    <n v="0"/>
    <n v="0"/>
    <s v=""/>
    <n v="644"/>
    <n v="0"/>
    <n v="0"/>
    <n v="0"/>
    <s v=""/>
    <s v=""/>
    <n v="100"/>
    <s v="Only OTN service is included in this submission. Weekdays/ hours of service and FTE resource are flexible/adhoc as needed. Data provided is based on patient population served that is aged 65 and older."/>
    <s v="lhlam@osmh.on.ca"/>
    <s v="Lillian Lam"/>
    <s v="2022-07-15 02:40"/>
    <m/>
  </r>
  <r>
    <s v="Asset02783"/>
    <x v="8"/>
    <s v=""/>
    <s v=""/>
    <s v="Geriatric Assessment and Intervention Network (GAIN) Outreach Clinic"/>
    <s v="Hospital"/>
    <x v="10"/>
    <x v="0"/>
    <s v="1 Hospital Drive, Peterborough, ON"/>
    <s v="ON"/>
    <s v="K9J7C6"/>
    <s v=""/>
    <s v=""/>
    <s v="Peterborough"/>
    <x v="0"/>
    <n v="0"/>
    <n v="974"/>
    <n v="0"/>
    <n v="0"/>
    <n v="0"/>
    <n v="0"/>
    <n v="0"/>
    <n v="40"/>
    <s v="True"/>
    <s v=""/>
    <n v="0"/>
    <n v="0"/>
    <n v="0"/>
    <n v="0"/>
    <n v="0"/>
    <n v="0"/>
    <n v="2"/>
    <n v="0"/>
    <n v="0"/>
    <n v="1.5"/>
    <n v="2"/>
    <n v="1"/>
    <n v="0"/>
    <n v="1"/>
    <n v="1"/>
    <n v="0"/>
    <n v="3"/>
    <n v="0"/>
    <n v="0"/>
    <n v="0"/>
    <n v="0"/>
    <n v="0"/>
    <n v="0"/>
    <n v="1"/>
    <s v="BSO Clinician (RPN)"/>
    <n v="2382"/>
    <n v="483"/>
    <n v="0"/>
    <n v="0"/>
    <s v=""/>
    <s v="We accept referrals from any source, including nurse practitioners, physicians, and patients and  families directly._x000a_Primary Care_x000a_Home and Community Care_x000a_Community Partners_x000a_Self Referrals_x000a_Police/eMS_x000a_Hospitals- ER and in patients"/>
    <n v="100"/>
    <s v="An interprofessional team of healthcare professionals works collaboratively with patients and families and their primary care providers to strengthen supports and capacity for older adults whose health concerns threaten their ability to live independently at home (including retirement residences)."/>
    <s v="rschwartz@seniorscarenetwork.ca"/>
    <s v="Rhonda E Schwartz"/>
    <s v="2022-07-15 04:38"/>
    <m/>
  </r>
  <r>
    <s v="Asset02793"/>
    <x v="8"/>
    <s v=""/>
    <s v=""/>
    <s v="Geriatric Assessment and Intervention Network"/>
    <s v="Community"/>
    <x v="107"/>
    <x v="0"/>
    <s v="3333 Finch Avenue East, Scarborough, ON"/>
    <s v="ON"/>
    <s v="M1W 2R9"/>
    <s v=""/>
    <s v=""/>
    <s v=""/>
    <x v="0"/>
    <n v="1736"/>
    <n v="456"/>
    <n v="0"/>
    <n v="0"/>
    <n v="0"/>
    <n v="0"/>
    <n v="0"/>
    <n v="40"/>
    <s v="True"/>
    <s v=""/>
    <n v="0"/>
    <n v="109"/>
    <n v="0.01"/>
    <n v="0"/>
    <n v="0"/>
    <n v="0"/>
    <n v="0.71"/>
    <n v="0"/>
    <n v="0.7"/>
    <n v="0.39"/>
    <n v="0.68"/>
    <n v="0.68"/>
    <n v="0.13"/>
    <n v="0"/>
    <n v="0.65"/>
    <n v="0"/>
    <n v="0.73"/>
    <n v="0"/>
    <n v="0"/>
    <n v="0"/>
    <n v="0"/>
    <n v="0"/>
    <n v="0"/>
    <n v="0.15"/>
    <s v="Care Aid Support"/>
    <n v="3081"/>
    <n v="1345"/>
    <n v="0"/>
    <n v="0"/>
    <s v=""/>
    <s v=""/>
    <n v="99.8"/>
    <s v=""/>
    <s v="rschwartz@seniorscarenetwork.ca"/>
    <s v="Rhonda E Schwartz"/>
    <s v="2022-07-15 06:17"/>
    <m/>
  </r>
  <r>
    <s v="Asset02680"/>
    <x v="1"/>
    <s v=""/>
    <s v=""/>
    <s v="Georgian Nurse Practitioner-Led Clinic - Wise and Well Program"/>
    <s v="Primary Care"/>
    <x v="108"/>
    <x v="0"/>
    <s v="1 Georgian Drive Suite M139 Barrie, On"/>
    <s v="ON"/>
    <s v="L4M 3X9"/>
    <s v=""/>
    <s v=""/>
    <s v=""/>
    <x v="2"/>
    <n v="0"/>
    <n v="28"/>
    <n v="0"/>
    <n v="0"/>
    <n v="0"/>
    <n v="0"/>
    <n v="0"/>
    <n v="2.5"/>
    <s v="True"/>
    <s v=""/>
    <n v="0"/>
    <n v="28"/>
    <n v="0"/>
    <n v="0"/>
    <n v="0"/>
    <n v="0"/>
    <n v="0.03"/>
    <n v="0.03"/>
    <n v="0"/>
    <n v="0"/>
    <n v="0"/>
    <n v="0"/>
    <n v="0.03"/>
    <n v="0"/>
    <n v="0"/>
    <n v="0"/>
    <n v="0.03"/>
    <n v="0"/>
    <n v="0"/>
    <n v="0"/>
    <n v="0"/>
    <n v="0"/>
    <n v="0"/>
    <n v="0"/>
    <s v="The Wise and Well program in collaboration with Dr K McKenzie"/>
    <n v="60"/>
    <n v="84"/>
    <n v="0"/>
    <n v="0"/>
    <s v=""/>
    <s v=""/>
    <n v="12"/>
    <s v=""/>
    <s v="aimee.moore@georgiannplc.ca"/>
    <s v="Aimee Moore"/>
    <s v="2022-07-15 11:34"/>
    <m/>
  </r>
  <r>
    <s v="Asset02817"/>
    <x v="25"/>
    <s v=""/>
    <s v=""/>
    <s v="GMHPOP"/>
    <s v="Hospital"/>
    <x v="7"/>
    <x v="0"/>
    <s v="3030 Birchmount Rd, Scarborough, ON"/>
    <s v="ON"/>
    <s v="M1W 3W3"/>
    <s v="2867 Ellesmere Rd, Scarborough, ON; 3050 Lawrence Ave E, Scarborough, ON"/>
    <s v="M1E 4B9; M1P 2V5"/>
    <s v=""/>
    <x v="0"/>
    <n v="0"/>
    <n v="0"/>
    <n v="0"/>
    <n v="0"/>
    <n v="0"/>
    <n v="0"/>
    <n v="0"/>
    <n v="37.5"/>
    <s v="False"/>
    <s v=""/>
    <n v="0"/>
    <n v="0"/>
    <n v="0"/>
    <n v="3"/>
    <n v="0"/>
    <n v="0"/>
    <n v="0"/>
    <n v="2"/>
    <n v="0"/>
    <n v="0"/>
    <n v="0"/>
    <n v="0"/>
    <n v="0"/>
    <n v="0"/>
    <n v="1"/>
    <n v="0"/>
    <n v="0"/>
    <n v="0"/>
    <n v="0"/>
    <n v="0"/>
    <n v="0"/>
    <n v="0"/>
    <n v="0"/>
    <n v="0"/>
    <s v=""/>
    <n v="355"/>
    <n v="0"/>
    <n v="0"/>
    <n v="0"/>
    <s v=""/>
    <s v=""/>
    <n v="0"/>
    <s v="We consolidated the program – so this is across SHN"/>
    <s v="sli2@shn.ca"/>
    <s v="Shirley Shi Ling Li"/>
    <s v="2022-07-18 08:47"/>
    <m/>
  </r>
  <r>
    <s v="Asset02834"/>
    <x v="15"/>
    <s v=""/>
    <s v=""/>
    <s v="Behavioural Supports Transition Unit"/>
    <s v="Hospital"/>
    <x v="109"/>
    <x v="0"/>
    <s v="265 Dundas Street East, Belleville, Ontario"/>
    <s v="ON"/>
    <s v="K8N 5A9"/>
    <s v=""/>
    <s v=""/>
    <s v="Hastings; Prince Edward"/>
    <x v="0"/>
    <n v="0"/>
    <n v="0"/>
    <n v="0"/>
    <n v="20"/>
    <n v="78.3"/>
    <n v="0"/>
    <n v="129.69999999999999"/>
    <n v="0"/>
    <s v="False"/>
    <s v=""/>
    <n v="0"/>
    <n v="0"/>
    <n v="0"/>
    <n v="0.1"/>
    <n v="0"/>
    <n v="0"/>
    <n v="0"/>
    <n v="1"/>
    <n v="8.6"/>
    <n v="0"/>
    <n v="0"/>
    <n v="0"/>
    <n v="0"/>
    <n v="0"/>
    <n v="0"/>
    <n v="0"/>
    <n v="0"/>
    <n v="0"/>
    <n v="0"/>
    <n v="1"/>
    <n v="0"/>
    <n v="0"/>
    <n v="0"/>
    <n v="1.2"/>
    <s v=""/>
    <n v="0"/>
    <n v="0"/>
    <n v="0"/>
    <n v="0"/>
    <s v=""/>
    <s v="Internal hospital referrals and community referrals from residence, RH and LTCH"/>
    <n v="0"/>
    <s v=""/>
    <s v="websters@providencecare.ca"/>
    <s v="Sarah Webster"/>
    <s v="2022-07-18 12:29"/>
    <m/>
  </r>
  <r>
    <s v="Asset02855"/>
    <x v="8"/>
    <s v=""/>
    <s v=""/>
    <s v="Geriatric Assessment and Intervention Network (GAIN)"/>
    <s v="Hospital"/>
    <x v="110"/>
    <x v="0"/>
    <s v="146 Oliver Rd, Campbellford, ON"/>
    <s v="ON"/>
    <s v="K0L1L0"/>
    <s v=""/>
    <s v=""/>
    <s v="Hastings; Northumberland; Peterborough"/>
    <x v="0"/>
    <n v="0"/>
    <n v="1278"/>
    <n v="0"/>
    <n v="0"/>
    <n v="0"/>
    <n v="0"/>
    <n v="0"/>
    <n v="37.5"/>
    <s v="True"/>
    <s v="Saturday"/>
    <n v="0"/>
    <n v="17"/>
    <n v="0.09"/>
    <n v="0"/>
    <n v="0"/>
    <n v="0"/>
    <n v="1"/>
    <n v="0"/>
    <n v="1.5"/>
    <n v="1"/>
    <n v="0"/>
    <n v="0.4"/>
    <n v="0"/>
    <n v="0"/>
    <n v="1"/>
    <n v="0"/>
    <n v="1"/>
    <n v="0"/>
    <n v="0"/>
    <n v="0"/>
    <n v="0"/>
    <n v="0"/>
    <n v="0"/>
    <n v="0"/>
    <s v=""/>
    <n v="2754"/>
    <n v="967"/>
    <n v="0"/>
    <n v="0"/>
    <s v=""/>
    <s v="Primary Care_x000a_Home and Community Care_x000a_Community Partners_x000a_Self Referrals_x000a_Police/eMS_x000a_Hospitals- ER and in patients"/>
    <n v="97.7"/>
    <s v="Gain is a network of 12 teams across 11 different host organizations in the Central east LHIN.Coordination, standardization and performance is done by a Regional office and Regional ManagerWait times is measured by calculating the time to third next available appointment."/>
    <s v="rschwartz@seniorscarenetwork.ca"/>
    <s v="Rhonda E Schwartz"/>
    <s v="2022-07-26 01:10"/>
    <m/>
  </r>
  <r>
    <s v="Asset02859"/>
    <x v="8"/>
    <s v=""/>
    <s v=""/>
    <s v="Geriatric Assessment and Intervention Network"/>
    <s v="Hospital"/>
    <x v="33"/>
    <x v="0"/>
    <s v="3050 Lawrence Avenue East, Scarborough, ON"/>
    <s v="ON"/>
    <s v="M1P 2V5"/>
    <s v=""/>
    <s v=""/>
    <s v=""/>
    <x v="0"/>
    <n v="0"/>
    <n v="979"/>
    <n v="979"/>
    <n v="0"/>
    <n v="0"/>
    <n v="0"/>
    <n v="0"/>
    <n v="44"/>
    <s v="True"/>
    <s v="Saturday"/>
    <n v="0"/>
    <n v="0"/>
    <n v="0.2"/>
    <n v="0.4"/>
    <n v="0"/>
    <n v="0"/>
    <n v="2.5"/>
    <n v="0"/>
    <n v="1"/>
    <n v="0"/>
    <n v="1"/>
    <n v="1"/>
    <n v="0"/>
    <n v="1"/>
    <n v="1"/>
    <n v="0"/>
    <n v="2"/>
    <n v="0"/>
    <n v="0"/>
    <n v="0"/>
    <n v="0"/>
    <n v="0"/>
    <n v="0"/>
    <n v="1"/>
    <s v="Home and Community Care Coordinator - RN"/>
    <n v="3173"/>
    <n v="599"/>
    <n v="12"/>
    <n v="0"/>
    <s v="Emergency Department; Other; Community Agency; Community Paramedicine; Home and Community Care Support Services; Primary Care; Self Referral"/>
    <s v="From hospital after patient is discharged  _x000a_Police_x000a_Specialists"/>
    <n v="98"/>
    <s v=""/>
    <s v="rschwartz@seniorscarenetwork.ca"/>
    <s v="Rhonda E Schwartz"/>
    <s v="2022-08-02 03:03"/>
    <m/>
  </r>
  <r>
    <s v="Asset02863"/>
    <x v="8"/>
    <s v=""/>
    <s v=""/>
    <s v="Geriatric Assessment and Intervention Network"/>
    <s v="Hospital"/>
    <x v="32"/>
    <x v="0"/>
    <s v="2867 Ellesmere Road, Scarborough, ON"/>
    <s v="ON"/>
    <s v="M1E 4B9"/>
    <s v=""/>
    <s v=""/>
    <s v=""/>
    <x v="0"/>
    <n v="0"/>
    <n v="857"/>
    <n v="857"/>
    <n v="0"/>
    <n v="0"/>
    <n v="0"/>
    <n v="0"/>
    <n v="44"/>
    <s v="True"/>
    <s v="Saturday"/>
    <n v="0"/>
    <n v="0"/>
    <n v="0.8"/>
    <n v="0.2"/>
    <n v="0"/>
    <n v="0"/>
    <n v="2"/>
    <n v="0"/>
    <n v="1"/>
    <n v="0"/>
    <n v="1"/>
    <n v="1"/>
    <n v="0"/>
    <n v="1"/>
    <n v="1"/>
    <n v="0"/>
    <n v="2"/>
    <n v="0"/>
    <n v="0"/>
    <n v="0"/>
    <n v="0"/>
    <n v="0"/>
    <n v="0"/>
    <n v="1"/>
    <s v="Home and Community Care Coordinator - RN"/>
    <n v="2627"/>
    <n v="556"/>
    <n v="0"/>
    <n v="0"/>
    <s v="Emergency Department; Other; Community Agency; Community Paramedicine; Home and Community Care Support Services; Primary Care; Self Referral"/>
    <s v="From hospital after patient is discharged  _x000a_Police_x000a_Specialists"/>
    <n v="98"/>
    <s v=""/>
    <s v="rschwartz@seniorscarenetwork.ca"/>
    <s v="Rhonda E Schwartz"/>
    <s v="2022-08-02 03:24"/>
    <m/>
  </r>
  <r>
    <s v="Asset02888"/>
    <x v="27"/>
    <s v=""/>
    <s v=""/>
    <s v="Falls Prevention Program"/>
    <s v="Community"/>
    <x v="111"/>
    <x v="0"/>
    <s v="3560 Bathurst St."/>
    <s v="ON"/>
    <s v="M6A 2E1"/>
    <s v=""/>
    <s v=""/>
    <s v="Toronto"/>
    <x v="1"/>
    <n v="0"/>
    <n v="180"/>
    <n v="0"/>
    <n v="0"/>
    <n v="0"/>
    <n v="0"/>
    <n v="0"/>
    <n v="1.5"/>
    <s v="True"/>
    <s v=""/>
    <n v="60"/>
    <n v="120"/>
    <n v="0"/>
    <n v="0"/>
    <n v="0"/>
    <n v="0"/>
    <n v="0"/>
    <n v="0"/>
    <n v="0"/>
    <n v="0"/>
    <n v="0"/>
    <n v="0"/>
    <n v="0"/>
    <n v="0"/>
    <n v="0"/>
    <n v="0"/>
    <n v="0"/>
    <n v="0"/>
    <n v="0"/>
    <n v="0"/>
    <n v="0"/>
    <n v="0"/>
    <n v="0"/>
    <n v="1"/>
    <s v="Falls Prevention Clinician"/>
    <n v="7454"/>
    <n v="0"/>
    <n v="0"/>
    <n v="0"/>
    <s v="Community Agency; Home and Community Care Support Services; Other; Primary Care; Self Referral"/>
    <s v="Adult Day programs, Day treatment Centres, hospitals, Outreach Teams, Behaviour support, Specialists. Word of mouth."/>
    <n v="100"/>
    <s v="Program website: https://www.baycrest.org/Baycrest/Healthcare-Programs-Services/Programs/Community-Centre-for-Seniors"/>
    <s v="edanieli@baycrest.org"/>
    <s v="edanieli"/>
    <s v="2022-09-28 11:56"/>
    <m/>
  </r>
  <r>
    <s v="Asset02895"/>
    <x v="6"/>
    <s v=""/>
    <s v=""/>
    <s v="Memory Clinic"/>
    <s v="Community"/>
    <x v="112"/>
    <x v="0"/>
    <s v="363 Colborne St. Brantford, ON"/>
    <s v="ON"/>
    <s v="N3S 3N2"/>
    <s v=""/>
    <s v=""/>
    <s v="Brant; Haldimand; Hamilton; Norfolk"/>
    <x v="4"/>
    <n v="160"/>
    <n v="135"/>
    <n v="135"/>
    <n v="0"/>
    <n v="0"/>
    <n v="0"/>
    <n v="0"/>
    <n v="7.5"/>
    <s v="True"/>
    <s v=""/>
    <n v="64"/>
    <n v="150"/>
    <n v="0"/>
    <n v="0"/>
    <n v="0.2"/>
    <n v="0"/>
    <n v="0"/>
    <n v="0.6"/>
    <n v="0"/>
    <n v="0"/>
    <n v="0"/>
    <n v="0"/>
    <n v="0"/>
    <n v="0"/>
    <n v="0"/>
    <n v="0"/>
    <n v="0"/>
    <n v="0"/>
    <n v="0"/>
    <n v="0"/>
    <n v="0"/>
    <n v="0"/>
    <n v="0"/>
    <n v="0"/>
    <s v="Partnership with Alzheimer's Society (0.4 FTE) depending on their staffing availability. Not GRCHC FTE"/>
    <n v="152"/>
    <n v="2"/>
    <n v="0"/>
    <n v="0"/>
    <s v="Other; Primary Care"/>
    <s v="Referral sources in 2019/20 came from primary care providers in Brantford and Brant County as well as hospital admissions at Brantford General Hospital. A PDF referral form was distributed via email and through education sessions which were incorporated into many EMRs."/>
    <n v="100"/>
    <s v="Weekdays of Service field gives Monday-Friday with option of Yes/No, we opted to answer Yes although our Memory Clinic runs one day/week.Please reference Upload Attachment document for program overview narrative as well as quotes from the Client Experience Survey administered in 2019/20. Much of the information on the Success Story template was not collected, and therefore we aren't submitted that template."/>
    <s v="tgutierrez@grchc.ca"/>
    <s v="Tricia Gutierrez"/>
    <s v="2022-11-02 01:12"/>
    <m/>
  </r>
  <r>
    <s v="Asset02899"/>
    <x v="17"/>
    <s v=""/>
    <s v=""/>
    <s v="Geriatric Emergency Management Program"/>
    <s v="Hospital"/>
    <x v="3"/>
    <x v="0"/>
    <s v="4001 Leslie St, Toronto, ON"/>
    <s v="ON"/>
    <s v="M2K 1E1"/>
    <s v=""/>
    <s v=""/>
    <s v="Toronto"/>
    <x v="1"/>
    <n v="0"/>
    <n v="0"/>
    <n v="0"/>
    <n v="0"/>
    <n v="0"/>
    <n v="0"/>
    <n v="0"/>
    <n v="0"/>
    <s v="False"/>
    <s v=""/>
    <n v="0"/>
    <n v="0"/>
    <n v="0"/>
    <n v="0"/>
    <n v="0"/>
    <n v="0"/>
    <n v="0"/>
    <n v="3"/>
    <n v="0"/>
    <n v="0"/>
    <n v="0"/>
    <n v="0"/>
    <n v="0"/>
    <n v="0"/>
    <n v="0"/>
    <n v="0"/>
    <n v="0"/>
    <n v="0"/>
    <n v="0"/>
    <n v="0"/>
    <n v="0"/>
    <n v="0"/>
    <n v="0"/>
    <n v="0"/>
    <s v=""/>
    <n v="1647"/>
    <n v="0"/>
    <n v="0"/>
    <n v="0"/>
    <s v="Emergency Department"/>
    <s v="Data provided by diana.adams@nygh.on.ca"/>
    <n v="0"/>
    <s v=""/>
    <s v="kkay@rgpo.ca"/>
    <s v="Kelly Kay (2)"/>
    <s v="2022-11-02 05:08"/>
    <m/>
  </r>
  <r>
    <s v="Asset02901"/>
    <x v="17"/>
    <s v=""/>
    <s v=""/>
    <s v="Geriatric Emergency Management Program"/>
    <s v="Hospital"/>
    <x v="113"/>
    <x v="0"/>
    <s v="350 John St N, Arnprior, ON K7S 2P6"/>
    <s v="ON"/>
    <s v="K7S 2P6"/>
    <s v=""/>
    <s v=""/>
    <s v=""/>
    <x v="0"/>
    <n v="0"/>
    <n v="173"/>
    <n v="0"/>
    <n v="0"/>
    <n v="0"/>
    <n v="0"/>
    <n v="0"/>
    <n v="0"/>
    <s v="False"/>
    <s v=""/>
    <n v="0"/>
    <n v="0"/>
    <n v="0"/>
    <n v="0"/>
    <n v="0"/>
    <n v="0"/>
    <n v="0"/>
    <n v="0.4"/>
    <n v="0"/>
    <n v="0"/>
    <n v="0"/>
    <n v="0"/>
    <n v="0"/>
    <n v="0"/>
    <n v="0"/>
    <n v="0"/>
    <n v="0"/>
    <n v="0"/>
    <n v="0"/>
    <n v="0"/>
    <n v="0"/>
    <n v="0"/>
    <n v="0"/>
    <n v="0"/>
    <s v=""/>
    <n v="208"/>
    <n v="0"/>
    <n v="0"/>
    <n v="0"/>
    <s v="Emergency Department"/>
    <s v=""/>
    <n v="0"/>
    <s v=""/>
    <s v="kkay@rgpo.ca"/>
    <s v="Kelly Kay (2)"/>
    <s v="2022-11-03 08:16"/>
    <m/>
  </r>
  <r>
    <s v="Asset02902"/>
    <x v="17"/>
    <s v=""/>
    <s v=""/>
    <s v="Geriatric Emergency Management Program"/>
    <s v="Hospital"/>
    <x v="114"/>
    <x v="0"/>
    <s v="1111 Ghislain St, Hawkesbury, ON"/>
    <s v="ON"/>
    <s v="K6A 3G5"/>
    <s v=""/>
    <s v=""/>
    <s v=""/>
    <x v="0"/>
    <n v="0"/>
    <n v="112"/>
    <n v="0"/>
    <n v="0"/>
    <n v="0"/>
    <n v="0"/>
    <n v="0"/>
    <n v="0"/>
    <s v="False"/>
    <s v=""/>
    <n v="0"/>
    <n v="0"/>
    <n v="0"/>
    <n v="0"/>
    <n v="0"/>
    <n v="0"/>
    <n v="0"/>
    <n v="0.4"/>
    <n v="0"/>
    <n v="0"/>
    <n v="0"/>
    <n v="0"/>
    <n v="0"/>
    <n v="0"/>
    <n v="0"/>
    <n v="0"/>
    <n v="0"/>
    <n v="0"/>
    <n v="0"/>
    <n v="0"/>
    <n v="0"/>
    <n v="0"/>
    <n v="0"/>
    <n v="0"/>
    <s v=""/>
    <n v="186"/>
    <n v="0"/>
    <n v="0"/>
    <n v="0"/>
    <s v="Emergency Department"/>
    <s v=""/>
    <n v="0"/>
    <s v=""/>
    <s v="kkay@rgpo.ca"/>
    <s v="Kelly Kay (2)"/>
    <s v="2022-11-03 08:21"/>
    <m/>
  </r>
  <r>
    <s v="Asset02903"/>
    <x v="17"/>
    <s v=""/>
    <s v=""/>
    <s v="PRH Geriatric Emergency Management"/>
    <s v="Hospital"/>
    <x v="115"/>
    <x v="0"/>
    <s v="705 MacKay St, Pembroke, ON"/>
    <s v="ON"/>
    <s v="K8A 1G8"/>
    <s v=""/>
    <s v=""/>
    <s v=""/>
    <x v="0"/>
    <n v="0"/>
    <n v="393"/>
    <n v="0"/>
    <n v="0"/>
    <n v="0"/>
    <n v="0"/>
    <n v="0"/>
    <n v="0"/>
    <s v="False"/>
    <s v=""/>
    <n v="0"/>
    <n v="0"/>
    <n v="0"/>
    <n v="0"/>
    <n v="0"/>
    <n v="0"/>
    <n v="0"/>
    <n v="1.4"/>
    <n v="0"/>
    <n v="0"/>
    <n v="0"/>
    <n v="0"/>
    <n v="0"/>
    <n v="0"/>
    <n v="0"/>
    <n v="0"/>
    <n v="0"/>
    <n v="0"/>
    <n v="0"/>
    <n v="0"/>
    <n v="0"/>
    <n v="0"/>
    <n v="0"/>
    <n v="0"/>
    <s v=""/>
    <n v="441"/>
    <n v="0"/>
    <n v="0"/>
    <n v="0"/>
    <s v="Emergency Department"/>
    <s v=""/>
    <n v="0"/>
    <s v="contact is martin.burger@prh.email"/>
    <s v="kkay@rgpo.ca"/>
    <s v="Kelly Kay (2)"/>
    <s v="2022-11-03 08:24"/>
    <m/>
  </r>
  <r>
    <s v="Asset02904"/>
    <x v="17"/>
    <s v=""/>
    <s v=""/>
    <s v="Geriatric Emergency Management Program"/>
    <s v="Hospital"/>
    <x v="20"/>
    <x v="0"/>
    <s v="499 Raglan St N, Renfrew, ON K7V 1P6"/>
    <s v="ON"/>
    <s v="K7V 1P6"/>
    <s v=""/>
    <s v=""/>
    <s v=""/>
    <x v="0"/>
    <n v="0"/>
    <n v="173"/>
    <n v="0"/>
    <n v="0"/>
    <n v="0"/>
    <n v="0"/>
    <n v="0"/>
    <n v="0"/>
    <s v="False"/>
    <s v=""/>
    <n v="0"/>
    <n v="0"/>
    <n v="0"/>
    <n v="0"/>
    <n v="0"/>
    <n v="0"/>
    <n v="0"/>
    <n v="0.5"/>
    <n v="0"/>
    <n v="0"/>
    <n v="0"/>
    <n v="0"/>
    <n v="0"/>
    <n v="0"/>
    <n v="0"/>
    <n v="0"/>
    <n v="0"/>
    <n v="0"/>
    <n v="0"/>
    <n v="0"/>
    <n v="0"/>
    <n v="0"/>
    <n v="0"/>
    <n v="0"/>
    <s v=""/>
    <n v="187"/>
    <n v="0"/>
    <n v="0"/>
    <n v="0"/>
    <s v="Emergency Department"/>
    <s v=""/>
    <n v="0"/>
    <s v=""/>
    <s v="kkay@rgpo.ca"/>
    <s v="Kelly Kay (2)"/>
    <s v="2022-11-03 08:27"/>
    <m/>
  </r>
  <r>
    <s v="Asset02905"/>
    <x v="17"/>
    <s v=""/>
    <s v=""/>
    <s v="Geriatric Emergency Management Program"/>
    <s v="Hospital"/>
    <x v="9"/>
    <x v="0"/>
    <s v="1053 Carling Ave, Ottawa, ON"/>
    <s v="ON"/>
    <s v="K1Y 4E9"/>
    <s v=""/>
    <s v=""/>
    <s v=""/>
    <x v="0"/>
    <n v="0"/>
    <n v="1058"/>
    <n v="0"/>
    <n v="0"/>
    <n v="0"/>
    <n v="0"/>
    <n v="0"/>
    <n v="52.5"/>
    <s v="True"/>
    <s v="Both"/>
    <n v="0"/>
    <n v="0"/>
    <n v="0"/>
    <n v="0"/>
    <n v="0"/>
    <n v="0"/>
    <n v="0"/>
    <n v="2.4"/>
    <n v="0"/>
    <n v="0"/>
    <n v="0"/>
    <n v="0"/>
    <n v="0"/>
    <n v="0"/>
    <n v="0"/>
    <n v="0"/>
    <n v="0"/>
    <n v="0"/>
    <n v="0"/>
    <n v="0"/>
    <n v="0"/>
    <n v="0"/>
    <n v="0"/>
    <n v="0"/>
    <s v=""/>
    <n v="1190"/>
    <n v="0"/>
    <n v="0"/>
    <n v="0"/>
    <s v="Emergency Department"/>
    <s v=""/>
    <n v="100"/>
    <s v="The Champlain Regional Geriatric Emergency Management program is currently in 9 EDs providing at risk older adults who present to the ED with a geraitric assessment, intervenitons and linking them to specialized geriatric services and community support services to avoid a hospital admission and ED repeat visits. 25% of the funding is used for the GEM nurses and 75% is directed to service partner, which enables the patients to have priority appointments with an urgent need (see above in attachements).  (data updated Nov 3, 2022 following communication with Marice Prior)"/>
    <s v="kkay@rgpo.ca"/>
    <s v="Kelly Kay (2)"/>
    <d v="2023-03-07T00:00:00"/>
    <s v="Data provided by T pulfer"/>
  </r>
  <r>
    <s v="Asset02906"/>
    <x v="17"/>
    <s v=""/>
    <s v=""/>
    <s v="Geriatric Emergency Management Program"/>
    <s v="Hospital"/>
    <x v="116"/>
    <x v="0"/>
    <s v="501 Smyth Rd, Ottawa, ON"/>
    <s v="ON"/>
    <s v="K1H 8L6"/>
    <s v=""/>
    <s v=""/>
    <s v=""/>
    <x v="0"/>
    <n v="0"/>
    <n v="849"/>
    <n v="0"/>
    <n v="0"/>
    <n v="0"/>
    <n v="0"/>
    <n v="0"/>
    <n v="0"/>
    <s v="False"/>
    <s v=""/>
    <n v="0"/>
    <n v="0"/>
    <n v="0"/>
    <n v="0"/>
    <n v="0"/>
    <n v="0"/>
    <n v="0"/>
    <n v="1.4"/>
    <n v="0"/>
    <n v="0"/>
    <n v="0"/>
    <n v="0"/>
    <n v="0"/>
    <n v="0"/>
    <n v="0"/>
    <n v="0"/>
    <n v="0"/>
    <n v="0"/>
    <n v="0"/>
    <n v="0"/>
    <n v="0"/>
    <n v="0"/>
    <n v="0"/>
    <n v="0"/>
    <s v=""/>
    <n v="928"/>
    <n v="0"/>
    <n v="0"/>
    <n v="0"/>
    <s v="Emergency Department"/>
    <s v=""/>
    <n v="0"/>
    <s v=""/>
    <s v="kkay@rgpo.ca"/>
    <s v="Kelly Kay (2)"/>
    <s v="2022-11-03 08:34"/>
    <m/>
  </r>
  <r>
    <s v="Asset01344"/>
    <x v="20"/>
    <s v=""/>
    <s v=""/>
    <s v="Geriatrician"/>
    <s v="Hospital"/>
    <x v="32"/>
    <x v="1"/>
    <s v="2867 Ellesmere Rd, Scarborough, ON"/>
    <s v="ON"/>
    <s v="M1E 4B9"/>
    <s v=""/>
    <s v=""/>
    <s v=""/>
    <x v="0"/>
    <n v="0"/>
    <n v="0"/>
    <n v="0"/>
    <n v="0"/>
    <n v="0"/>
    <n v="0"/>
    <n v="0"/>
    <n v="0"/>
    <s v="False"/>
    <s v=""/>
    <n v="0"/>
    <n v="0"/>
    <n v="1"/>
    <n v="0"/>
    <n v="0"/>
    <n v="0"/>
    <n v="0"/>
    <n v="0"/>
    <n v="0"/>
    <n v="0"/>
    <n v="0"/>
    <n v="0"/>
    <n v="0"/>
    <n v="0"/>
    <n v="0"/>
    <n v="0"/>
    <n v="0"/>
    <n v="0"/>
    <n v="0"/>
    <n v="0"/>
    <n v="0"/>
    <n v="0"/>
    <n v="0"/>
    <n v="0"/>
    <s v=""/>
    <n v="0"/>
    <n v="0"/>
    <n v="0"/>
    <n v="0"/>
    <s v=""/>
    <s v=""/>
    <n v="0"/>
    <s v="SHN has only 1 CPSO recognized specialist in geriatrics."/>
    <s v="kluk@shn.ca"/>
    <s v="Kelvin Luk"/>
    <s v="2021-01-18 09:30"/>
    <m/>
  </r>
  <r>
    <s v="Asset01416"/>
    <x v="1"/>
    <s v=""/>
    <s v=""/>
    <s v="Haldimand County - Grandview Lodge"/>
    <s v="Long Term Care"/>
    <x v="45"/>
    <x v="1"/>
    <s v="657 Lock Street West. Dunnville Ontario N1A1V9"/>
    <s v="ON"/>
    <s v="N1A1V9"/>
    <s v=""/>
    <s v=""/>
    <s v="Haldimand; Norfolk"/>
    <x v="4"/>
    <n v="20"/>
    <n v="12"/>
    <n v="0"/>
    <n v="0"/>
    <n v="0"/>
    <n v="0"/>
    <n v="0"/>
    <n v="0"/>
    <s v="False"/>
    <s v=""/>
    <n v="0"/>
    <n v="60"/>
    <n v="0.01"/>
    <n v="0"/>
    <n v="0"/>
    <n v="0"/>
    <n v="0"/>
    <n v="0"/>
    <n v="0"/>
    <n v="0"/>
    <n v="0"/>
    <n v="0"/>
    <n v="0"/>
    <n v="0"/>
    <n v="0"/>
    <n v="0"/>
    <n v="0"/>
    <n v="0"/>
    <n v="0"/>
    <n v="0"/>
    <n v="0"/>
    <n v="0"/>
    <n v="0"/>
    <n v="0"/>
    <s v=""/>
    <n v="18"/>
    <n v="5"/>
    <n v="0"/>
    <n v="0"/>
    <s v=""/>
    <s v="Referrals come from Physicians at Grandview Lodge and local Physicians in the community."/>
    <n v="0"/>
    <s v="In 2020, 3 in-person clinics and one virtual clinic was held. 4 clinics X 7.5h/day = 30 hours. 30 hours / 1950 per year = 0.015 FTE Geriatrician support. Minimum wait time is three months.  Can be longer if the resident/client cannot be placed into the next clinic. Several clinics were cancelled in 2020 due to COVID restrictions."/>
    <s v="siemonj@hhsc.ca"/>
    <s v="Jenny Siemon"/>
    <s v="2021-01-22 12:07"/>
    <m/>
  </r>
  <r>
    <s v="Asset01440"/>
    <x v="1"/>
    <s v=""/>
    <s v=""/>
    <s v="Geriatric Assessment Clinic (GAC)"/>
    <s v="Hospital"/>
    <x v="46"/>
    <x v="1"/>
    <s v="3560 Bathurst St. Toronto, ON"/>
    <s v="ON"/>
    <s v="M6A 2E1"/>
    <s v=""/>
    <s v=""/>
    <s v="Toronto"/>
    <x v="1"/>
    <n v="0"/>
    <n v="0"/>
    <n v="0"/>
    <n v="0"/>
    <n v="0"/>
    <n v="0"/>
    <n v="0"/>
    <n v="35"/>
    <s v="True"/>
    <s v=""/>
    <n v="0"/>
    <n v="200"/>
    <n v="2.7"/>
    <n v="0"/>
    <n v="0"/>
    <n v="0"/>
    <n v="0"/>
    <n v="0"/>
    <n v="0"/>
    <n v="0"/>
    <n v="0"/>
    <n v="0"/>
    <n v="0"/>
    <n v="0"/>
    <n v="0"/>
    <n v="0"/>
    <n v="0"/>
    <n v="0"/>
    <n v="0"/>
    <n v="0"/>
    <n v="0"/>
    <n v="0"/>
    <n v="0"/>
    <n v="0"/>
    <s v=""/>
    <n v="0"/>
    <n v="0"/>
    <n v="0"/>
    <n v="0"/>
    <s v=""/>
    <s v=""/>
    <n v="99"/>
    <s v="The Baycrest Geriatric Assessment Clinic sees clients from the community with a wide range of concerns and issues.In addition to comprehensive geriatric assessments, we provide referrals to Baycrest programs and support services as needed. Our clinic is staffed by certified geriatricians and other healthcare professionals.Referrals can be initiated by family, friends or health professionals but a medical referral form must be completed and submitted by the family physician who will provide ongoing care to the patient."/>
    <s v="ltachjian@baycrest.org"/>
    <s v="Lora Tachjian"/>
    <s v="2021-01-26 01:42"/>
    <m/>
  </r>
  <r>
    <s v="Asset01580"/>
    <x v="20"/>
    <s v="Geriatrician (Geriatric Telemedicine)"/>
    <s v=""/>
    <s v="Geriatric Telemedicine"/>
    <s v="Hospital"/>
    <x v="61"/>
    <x v="1"/>
    <s v="35 Algoma Street North"/>
    <s v="ON"/>
    <s v="P7B 5G7"/>
    <s v=""/>
    <s v=""/>
    <s v="Rainy River; Kenora; Thunder Bay"/>
    <x v="5"/>
    <n v="157"/>
    <n v="104"/>
    <n v="83"/>
    <n v="0"/>
    <n v="0"/>
    <n v="0"/>
    <n v="0"/>
    <n v="37.5"/>
    <s v="True"/>
    <s v=""/>
    <n v="15"/>
    <n v="61"/>
    <n v="1"/>
    <n v="0"/>
    <n v="0"/>
    <n v="0"/>
    <n v="0"/>
    <n v="0"/>
    <n v="0"/>
    <n v="0"/>
    <n v="0"/>
    <n v="0"/>
    <n v="0"/>
    <n v="0"/>
    <n v="0"/>
    <n v="0"/>
    <n v="0"/>
    <n v="0"/>
    <n v="0"/>
    <n v="0"/>
    <n v="0"/>
    <n v="0"/>
    <n v="0"/>
    <n v="0"/>
    <s v=""/>
    <n v="131"/>
    <m/>
    <n v="131"/>
    <n v="0"/>
    <s v=""/>
    <s v=""/>
    <n v="0"/>
    <s v="As part of FTE for Clinic"/>
    <s v="dentona@tbh.net"/>
    <s v="Alison Denton"/>
    <s v="2021-02-01 03:34"/>
    <m/>
  </r>
  <r>
    <s v="Asset01591"/>
    <x v="1"/>
    <s v=""/>
    <s v=""/>
    <s v="Geriatric Outpatient"/>
    <s v="Hospital"/>
    <x v="19"/>
    <x v="1"/>
    <s v="1145 Carling Avenue, Ottawa, Ontario"/>
    <s v="ON"/>
    <s v="K1Z 7K4"/>
    <s v=""/>
    <s v=""/>
    <s v="Prescott and Russell, United Counties; Renfrew; Ottawa"/>
    <x v="0"/>
    <n v="0"/>
    <n v="758"/>
    <n v="53"/>
    <n v="0"/>
    <n v="0"/>
    <n v="0"/>
    <n v="34"/>
    <n v="37.5"/>
    <s v="True"/>
    <s v=""/>
    <n v="0"/>
    <n v="44.7"/>
    <n v="0"/>
    <n v="0"/>
    <n v="0"/>
    <n v="0"/>
    <n v="0"/>
    <n v="0"/>
    <n v="0"/>
    <n v="0"/>
    <n v="0"/>
    <n v="0"/>
    <n v="1.3"/>
    <n v="1"/>
    <n v="2.7"/>
    <n v="0"/>
    <n v="0"/>
    <n v="0"/>
    <n v="0"/>
    <n v="1.5"/>
    <n v="0"/>
    <n v="0"/>
    <n v="0"/>
    <n v="0"/>
    <s v=""/>
    <n v="4632"/>
    <n v="0"/>
    <n v="0"/>
    <n v="0"/>
    <s v=""/>
    <s v=""/>
    <n v="100"/>
    <s v="Charge Clinical Dietitian: 1.0FTEClinical Dietitian: 0.3FTEPhysio:0.5FTEPhysio. Assistant: 0.5FTEOT:2.20FTEOTAssistant:0.5Recreation Therapist&quot;1.0FTERecreation Student:0.5FTE"/>
    <s v="martina.greco@theroyal.ca"/>
    <s v="Martina Greco"/>
    <s v="2021-02-04 11:24"/>
    <m/>
  </r>
  <r>
    <s v="Asset01592"/>
    <x v="2"/>
    <s v=""/>
    <s v=""/>
    <s v="Geriatric Day Hospital"/>
    <s v="Hospital"/>
    <x v="19"/>
    <x v="1"/>
    <s v="1145 Carling Avenue, Ottawa, Ontario"/>
    <s v="ON"/>
    <s v="K1Z 7K4"/>
    <s v=""/>
    <s v=""/>
    <s v="Prescott and Russell, United Counties; Renfrew; Ottawa"/>
    <x v="0"/>
    <n v="0"/>
    <n v="154"/>
    <n v="0"/>
    <n v="0"/>
    <n v="0"/>
    <n v="0"/>
    <n v="0"/>
    <n v="37.5"/>
    <s v="True"/>
    <s v=""/>
    <n v="12"/>
    <n v="144"/>
    <n v="0"/>
    <n v="0"/>
    <n v="0"/>
    <n v="0"/>
    <n v="0"/>
    <n v="3"/>
    <n v="0"/>
    <n v="0"/>
    <n v="2"/>
    <n v="0"/>
    <n v="0.3"/>
    <n v="0.5"/>
    <n v="1.25"/>
    <n v="0"/>
    <n v="2.7"/>
    <n v="0"/>
    <n v="0"/>
    <n v="1.5"/>
    <n v="0"/>
    <n v="0"/>
    <n v="0"/>
    <n v="0"/>
    <s v=""/>
    <n v="3983"/>
    <n v="0"/>
    <n v="0"/>
    <n v="0"/>
    <s v=""/>
    <s v=""/>
    <n v="100"/>
    <s v="RT:1.0FTERT student:0.5FTEshared across Geriatrics Psychiatry:Director of Patient Services: 0.70FTESecretary: 2.0FTE"/>
    <s v="martina.greco@theroyal.ca"/>
    <s v="Martina Greco"/>
    <s v="2021-02-04 11:30"/>
    <m/>
  </r>
  <r>
    <s v="Asset01607"/>
    <x v="5"/>
    <s v=""/>
    <s v=""/>
    <s v="Psychogeriatric Resource Consultation Program of Toronto"/>
    <s v="Hospital"/>
    <x v="18"/>
    <x v="1"/>
    <s v="2075 Bayview Ave, RGP of Toronto Administrative Office, H478"/>
    <s v="ON"/>
    <s v="M4N 3M5"/>
    <s v=""/>
    <s v=""/>
    <s v="Toronto"/>
    <x v="1"/>
    <n v="0"/>
    <n v="0"/>
    <n v="0"/>
    <n v="0"/>
    <n v="0"/>
    <n v="0"/>
    <n v="0"/>
    <n v="0"/>
    <s v="False"/>
    <s v=""/>
    <n v="0"/>
    <n v="0"/>
    <n v="0"/>
    <n v="0"/>
    <n v="0"/>
    <n v="0"/>
    <n v="0"/>
    <n v="0"/>
    <n v="0"/>
    <n v="0"/>
    <n v="0"/>
    <n v="0"/>
    <n v="0"/>
    <n v="0"/>
    <n v="0"/>
    <n v="0"/>
    <n v="0"/>
    <n v="0"/>
    <n v="0"/>
    <n v="0"/>
    <n v="0"/>
    <n v="0"/>
    <n v="0"/>
    <n v="0"/>
    <s v=""/>
    <n v="0"/>
    <n v="0"/>
    <n v="0"/>
    <n v="0"/>
    <s v=""/>
    <s v="Education, curriculum training and KTP services are provided to Staff/Care providers in the following sectors:_x000a_1. Long-Term Care Homes including: Nursing homes and  Homes for the Aged_x000a_2. Community Support Agencies including: Adult day programs, Alzheimer day programs, Respite care programs. Supportive housing, Hospice &amp; palliative care and Other seniors’ agencies_x000a_3. Home and Community Care Services including Homecare agencies_x000a_4. Acute Care Hospital as required for Curriculum training/education"/>
    <n v="0"/>
    <s v="One Program Coordinator (.60 FTE) and eleven psychogeriatric resource consultants/Knowledge to Practice Experts who are employees of nine health organizations and of various disciplines: CAMH (2), Michael Garron Hospital (1), North York General Hospital (1), Scarborough Health Network (2), Sunnybrook Health Sciences Centre (1), Unity Health Toronto - SMH (1), UHN - TRI (1), Vibrant Healthcare Alliance (1), and West Park Healthcare Centre (1)"/>
    <s v="kerri.fisher@sunnybrook.ca"/>
    <s v="RGPTorontoPRCP"/>
    <s v="2021-02-08 02:40"/>
    <m/>
  </r>
  <r>
    <s v="Asset01699"/>
    <x v="17"/>
    <s v=""/>
    <s v=""/>
    <s v="Emergency Department"/>
    <s v="Hospital"/>
    <x v="117"/>
    <x v="1"/>
    <s v="1245 Lakeshore road Burlington Ontario"/>
    <s v="ON"/>
    <s v="L7S0A2"/>
    <s v=""/>
    <s v=""/>
    <s v=""/>
    <x v="2"/>
    <n v="0"/>
    <n v="0"/>
    <n v="0"/>
    <n v="0"/>
    <n v="0"/>
    <n v="0"/>
    <n v="0"/>
    <n v="0"/>
    <s v="True"/>
    <s v="Both"/>
    <n v="0"/>
    <n v="0"/>
    <n v="0"/>
    <n v="0"/>
    <n v="0"/>
    <n v="0"/>
    <n v="2"/>
    <n v="0"/>
    <n v="0"/>
    <n v="0"/>
    <n v="0.5"/>
    <n v="0"/>
    <n v="0.2"/>
    <n v="0.2"/>
    <n v="0.2"/>
    <n v="0"/>
    <n v="0"/>
    <n v="0"/>
    <n v="0"/>
    <n v="0"/>
    <n v="0.2"/>
    <n v="0"/>
    <n v="0"/>
    <n v="0"/>
    <s v=""/>
    <n v="0"/>
    <n v="0"/>
    <n v="0"/>
    <n v="0"/>
    <s v=""/>
    <s v="Emergency physician Referral"/>
    <n v="100"/>
    <s v="2 FTE GEM NP in ER March 2020-September 2020 with weekend coverage, then 1 FTE September-October 2020, 0.4 FTE October till March 2021. seeing 4 patients/day each FTE. Telephone follow-ups as needed"/>
    <s v="tcorbett@josephbranthospital.ca"/>
    <s v="Trish Corbett"/>
    <s v="2021-03-15 01:11"/>
    <m/>
  </r>
  <r>
    <s v="Asset01702"/>
    <x v="20"/>
    <s v=""/>
    <s v=""/>
    <s v="Acute Care"/>
    <s v="Hospital"/>
    <x v="117"/>
    <x v="1"/>
    <s v="1245 Lakeshore road Burlington Ontario"/>
    <s v="ON"/>
    <s v="L7S0A2"/>
    <s v=""/>
    <s v=""/>
    <s v=""/>
    <x v="2"/>
    <n v="0"/>
    <n v="0"/>
    <n v="0"/>
    <n v="0"/>
    <n v="0"/>
    <n v="0"/>
    <n v="0"/>
    <n v="0"/>
    <s v="True"/>
    <s v=""/>
    <n v="0"/>
    <n v="0"/>
    <n v="0"/>
    <n v="0"/>
    <n v="0"/>
    <n v="0"/>
    <n v="0"/>
    <n v="0"/>
    <n v="0"/>
    <n v="0"/>
    <n v="0"/>
    <n v="0"/>
    <n v="0"/>
    <n v="0"/>
    <n v="0"/>
    <n v="0"/>
    <n v="0"/>
    <n v="0"/>
    <n v="0"/>
    <n v="0"/>
    <n v="0"/>
    <n v="0"/>
    <n v="0"/>
    <n v="0"/>
    <s v=""/>
    <n v="0"/>
    <n v="0"/>
    <n v="0"/>
    <n v="0"/>
    <s v=""/>
    <s v="Physicians"/>
    <n v="0"/>
    <s v="Supports consults as needed for AICE unit and other in patient consults"/>
    <s v="tcorbett@josephbranthospital.ca"/>
    <s v="Trish Corbett"/>
    <s v="2021-03-15 01:19"/>
    <m/>
  </r>
  <r>
    <s v="Asset01704"/>
    <x v="18"/>
    <s v="Geriatric Consultation"/>
    <s v=""/>
    <s v="acute, rehailitative and ALC hospital Care"/>
    <s v="Hospital"/>
    <x v="117"/>
    <x v="1"/>
    <s v="1245 Lakeshore road Burlington Ontario"/>
    <s v="ON"/>
    <s v="L7S0A2"/>
    <s v=""/>
    <s v=""/>
    <s v=""/>
    <x v="2"/>
    <n v="0"/>
    <n v="1100"/>
    <n v="900"/>
    <n v="0"/>
    <n v="0"/>
    <n v="0"/>
    <n v="0"/>
    <n v="75"/>
    <s v="True"/>
    <s v=""/>
    <n v="0"/>
    <n v="0"/>
    <n v="0"/>
    <n v="0"/>
    <n v="0"/>
    <n v="0"/>
    <n v="0"/>
    <n v="0"/>
    <n v="0"/>
    <n v="0"/>
    <n v="0"/>
    <n v="0"/>
    <n v="0"/>
    <n v="0"/>
    <n v="0"/>
    <n v="0"/>
    <n v="0"/>
    <n v="0"/>
    <n v="0"/>
    <n v="0"/>
    <n v="0"/>
    <n v="0"/>
    <n v="0"/>
    <n v="0"/>
    <s v="CNS 2 FTE"/>
    <n v="1100"/>
    <n v="0"/>
    <n v="0"/>
    <n v="0"/>
    <s v=""/>
    <s v="Physician, Nurse, family, Social work, OT, PT, Community Partners"/>
    <n v="100"/>
    <s v="numbers seen are an approximation"/>
    <s v="tcorbett@josephbranthospital.ca"/>
    <s v="Trish Corbett"/>
    <s v="2021-03-15 01:31"/>
    <m/>
  </r>
  <r>
    <s v="Asset01694"/>
    <x v="11"/>
    <s v=""/>
    <s v=""/>
    <s v="Medicine Acute Integrated care Elder Unit"/>
    <s v="Hospital"/>
    <x v="117"/>
    <x v="1"/>
    <s v="1245 Lakeshore road Burlington Ontario"/>
    <s v="ON"/>
    <s v="L7S0A2"/>
    <s v=""/>
    <s v=""/>
    <s v=""/>
    <x v="2"/>
    <n v="0"/>
    <n v="0"/>
    <n v="0"/>
    <n v="24"/>
    <n v="24"/>
    <n v="11"/>
    <n v="0"/>
    <n v="37.5"/>
    <s v="True"/>
    <s v="Both"/>
    <n v="0"/>
    <n v="0"/>
    <n v="0.3"/>
    <n v="0.3"/>
    <n v="1"/>
    <n v="0"/>
    <n v="0"/>
    <n v="3"/>
    <n v="3"/>
    <n v="0"/>
    <n v="0.5"/>
    <n v="0.3"/>
    <n v="0.5"/>
    <n v="1"/>
    <n v="1"/>
    <n v="0"/>
    <n v="0.3"/>
    <n v="0.5"/>
    <n v="0"/>
    <n v="0.5"/>
    <n v="0.3"/>
    <n v="0"/>
    <n v="0"/>
    <n v="0"/>
    <s v="CNS Geriatrics 0.5"/>
    <n v="0"/>
    <n v="0"/>
    <n v="0"/>
    <n v="0"/>
    <s v=""/>
    <s v="Emergency department admitting physician"/>
    <n v="100"/>
    <s v="presently AICE unit not on hold as it transitioned to COVID unit in the fall. Plan is to reestablish April 1st, 2021"/>
    <s v="tcorbett@josephbranthospital.ca"/>
    <s v="Trish Corbett"/>
    <s v="2021-03-15 12:54"/>
    <m/>
  </r>
  <r>
    <s v="Asset01831"/>
    <x v="10"/>
    <s v=""/>
    <s v=""/>
    <s v="Geriatric Psychiatry Outpatient Clinics"/>
    <s v="Hospital"/>
    <x v="18"/>
    <x v="1"/>
    <s v="2075 Bayview Avenue"/>
    <s v="ON"/>
    <s v="M4N 3M5"/>
    <s v=""/>
    <s v=""/>
    <s v="Toronto"/>
    <x v="1"/>
    <n v="0"/>
    <n v="0"/>
    <n v="0"/>
    <n v="0"/>
    <n v="0"/>
    <n v="0"/>
    <n v="0"/>
    <n v="0"/>
    <s v="True"/>
    <s v=""/>
    <n v="0"/>
    <n v="0"/>
    <n v="0"/>
    <n v="2.6"/>
    <n v="0"/>
    <n v="0"/>
    <n v="0"/>
    <n v="0"/>
    <n v="0"/>
    <n v="0"/>
    <n v="0"/>
    <n v="0"/>
    <n v="0"/>
    <n v="0"/>
    <n v="0"/>
    <n v="0"/>
    <n v="0"/>
    <n v="0"/>
    <n v="0"/>
    <n v="0"/>
    <n v="0"/>
    <n v="0"/>
    <n v="0"/>
    <n v="0"/>
    <s v=""/>
    <n v="3800"/>
    <n v="0"/>
    <n v="0"/>
    <n v="0"/>
    <s v=""/>
    <s v=""/>
    <n v="100"/>
    <s v=""/>
    <s v="hema.bhatt@sunnybrook.ca"/>
    <s v="Hemasvi Bhatt"/>
    <s v="2021-11-23 03:09"/>
    <m/>
  </r>
  <r>
    <s v="Asset01838"/>
    <x v="8"/>
    <s v=""/>
    <s v=""/>
    <s v="Geriatric Mental Health Outreach Team"/>
    <s v="Hospital"/>
    <x v="48"/>
    <x v="1"/>
    <s v="399 Bathurst St Toronto Ontario"/>
    <s v="ON"/>
    <s v="M5T 2S8"/>
    <s v=""/>
    <s v=""/>
    <s v="Toronto"/>
    <x v="2"/>
    <n v="0"/>
    <n v="344"/>
    <n v="0"/>
    <n v="0"/>
    <n v="0"/>
    <n v="0"/>
    <n v="0"/>
    <n v="0"/>
    <s v="True"/>
    <s v=""/>
    <n v="0"/>
    <n v="0"/>
    <n v="0"/>
    <n v="1"/>
    <n v="0"/>
    <n v="0"/>
    <n v="0"/>
    <n v="0"/>
    <n v="0"/>
    <n v="0"/>
    <n v="0"/>
    <n v="0"/>
    <n v="0"/>
    <n v="0"/>
    <n v="0"/>
    <n v="0"/>
    <n v="0"/>
    <n v="0"/>
    <n v="0"/>
    <n v="0"/>
    <n v="0"/>
    <n v="0"/>
    <n v="0"/>
    <n v="2"/>
    <s v="Mental Health Clinicians"/>
    <n v="1167"/>
    <n v="0"/>
    <n v="0"/>
    <n v="0"/>
    <s v="Other"/>
    <s v="Behavioral support leads in LTC"/>
    <n v="75"/>
    <s v=""/>
    <s v="vera.raposo@uhn.ca"/>
    <s v="Vera Raposo"/>
    <s v="2021-12-06 02:30"/>
    <m/>
  </r>
  <r>
    <s v="Asset01844"/>
    <x v="19"/>
    <s v=""/>
    <s v=""/>
    <s v="HELP (Hospital Elder Life Program"/>
    <s v="Hospital"/>
    <x v="83"/>
    <x v="1"/>
    <s v="Louise Marshall Hospital, 630 Dublin Street, Mount Forest, ON"/>
    <s v="ON"/>
    <s v="N0G 2L3"/>
    <s v="Palmerston and District Hospital, 500 Whites Road, Palmerston, ON"/>
    <s v="N0G 2P0"/>
    <s v="Wellington"/>
    <x v="4"/>
    <n v="0"/>
    <n v="56"/>
    <n v="0"/>
    <n v="0"/>
    <n v="0"/>
    <n v="0"/>
    <n v="0"/>
    <n v="22.5"/>
    <s v="True"/>
    <s v=""/>
    <n v="0"/>
    <n v="0"/>
    <n v="0"/>
    <n v="0"/>
    <n v="0"/>
    <n v="0"/>
    <n v="0"/>
    <n v="0"/>
    <n v="0"/>
    <n v="0"/>
    <n v="0"/>
    <n v="0"/>
    <n v="0"/>
    <n v="0"/>
    <n v="0"/>
    <n v="0"/>
    <n v="0"/>
    <n v="0"/>
    <n v="0"/>
    <n v="0"/>
    <n v="0"/>
    <n v="0"/>
    <n v="0"/>
    <n v="0.6"/>
    <s v="Social Worker, Elder Life Clinical Nurse Specialist, Geriatrician and volunteers"/>
    <n v="0"/>
    <n v="0"/>
    <n v="0"/>
    <n v="0"/>
    <s v="Other"/>
    <s v="Inpatient"/>
    <n v="0"/>
    <s v="Visits not counted, all unique patients served in-person"/>
    <s v="cplatt@cmhaww.ca"/>
    <s v="C Platt"/>
    <s v="2022-01-03 10:38"/>
    <m/>
  </r>
  <r>
    <s v="Asset01850"/>
    <x v="19"/>
    <s v=""/>
    <s v=""/>
    <s v="HELP (Hospital Elder Life Program"/>
    <s v="Hospital"/>
    <x v="84"/>
    <x v="1"/>
    <s v="131 Frederick Campbell Street, Fergus, ON"/>
    <s v="ON"/>
    <s v="N1M 0H3"/>
    <s v=""/>
    <s v=""/>
    <s v="Wellington"/>
    <x v="4"/>
    <n v="0"/>
    <n v="198"/>
    <n v="0"/>
    <n v="0"/>
    <n v="0"/>
    <n v="0"/>
    <n v="0"/>
    <n v="37.5"/>
    <s v="True"/>
    <s v=""/>
    <n v="0"/>
    <n v="0"/>
    <n v="0"/>
    <n v="0"/>
    <n v="0"/>
    <n v="0"/>
    <n v="0"/>
    <n v="0"/>
    <n v="0"/>
    <n v="0"/>
    <n v="0"/>
    <n v="0"/>
    <n v="0"/>
    <n v="0"/>
    <n v="0"/>
    <n v="0"/>
    <n v="0"/>
    <n v="0"/>
    <n v="0"/>
    <n v="0"/>
    <n v="0"/>
    <n v="0"/>
    <n v="0"/>
    <n v="1"/>
    <s v="Elder Life Specialist and Elder Life Clinical Nurse"/>
    <n v="0"/>
    <n v="0"/>
    <n v="0"/>
    <n v="0"/>
    <s v="Other"/>
    <s v="Inpatient"/>
    <n v="0"/>
    <s v="Note: In addition to staff, HELP runs with volunteers."/>
    <s v="cplatt@cmhaww.ca"/>
    <s v="C Platt"/>
    <s v="2022-01-03 11:48"/>
    <m/>
  </r>
  <r>
    <s v="Asset01857"/>
    <x v="2"/>
    <s v=""/>
    <s v=""/>
    <s v="Geriatric Day Hospital"/>
    <s v="Hospital"/>
    <x v="25"/>
    <x v="1"/>
    <s v="550 Wellington Road South, London, Ontario"/>
    <s v="ON"/>
    <s v="N6C 5J1"/>
    <s v=""/>
    <s v=""/>
    <s v="Bruce; Elgin; Grey; Huron; Middlesex; Oxford; Perth"/>
    <x v="4"/>
    <n v="0"/>
    <n v="0"/>
    <n v="0"/>
    <n v="0"/>
    <n v="0"/>
    <n v="0"/>
    <n v="0"/>
    <n v="0"/>
    <s v="False"/>
    <s v=""/>
    <n v="0"/>
    <n v="0"/>
    <n v="0"/>
    <n v="0"/>
    <n v="0"/>
    <n v="0"/>
    <n v="0"/>
    <n v="1.5"/>
    <n v="0"/>
    <n v="0"/>
    <n v="1"/>
    <n v="0"/>
    <n v="0"/>
    <n v="2.2000000000000002"/>
    <n v="0.8"/>
    <n v="0"/>
    <n v="0"/>
    <n v="1"/>
    <n v="0"/>
    <n v="0.5"/>
    <n v="0"/>
    <n v="0"/>
    <n v="0"/>
    <n v="0"/>
    <s v="Assistant is OTA/PTA"/>
    <n v="3427"/>
    <n v="1204"/>
    <n v="2"/>
    <n v="0"/>
    <s v=""/>
    <s v=""/>
    <n v="95"/>
    <s v=""/>
    <s v="kelly.mcintyremuddle@sjhc.london.on.ca"/>
    <s v="SW RGP"/>
    <s v="2022-02-22 03:07"/>
    <m/>
  </r>
  <r>
    <s v="Asset01858"/>
    <x v="1"/>
    <s v=""/>
    <s v=""/>
    <s v="Geriatric Clinics, Parkwood Main"/>
    <s v="Hospital"/>
    <x v="25"/>
    <x v="1"/>
    <s v="550 Wellington Road South, London, Ontario"/>
    <s v="ON"/>
    <s v="N6C 5J1"/>
    <s v=""/>
    <s v=""/>
    <s v="Bruce; Elgin; Grey; Huron; Middlesex; Oxford; Perth"/>
    <x v="4"/>
    <n v="0"/>
    <n v="0"/>
    <n v="0"/>
    <n v="0"/>
    <n v="0"/>
    <n v="0"/>
    <n v="0"/>
    <n v="37.5"/>
    <s v="False"/>
    <s v=""/>
    <n v="0"/>
    <n v="0"/>
    <n v="0.35"/>
    <n v="0"/>
    <n v="0"/>
    <n v="0"/>
    <n v="0"/>
    <n v="9"/>
    <n v="1"/>
    <n v="0"/>
    <n v="0"/>
    <n v="0"/>
    <n v="0"/>
    <n v="0"/>
    <n v="0"/>
    <n v="0"/>
    <n v="0"/>
    <n v="0"/>
    <n v="0"/>
    <n v="0"/>
    <n v="0"/>
    <n v="0"/>
    <n v="0"/>
    <n v="0"/>
    <s v=""/>
    <n v="3906"/>
    <n v="1779"/>
    <n v="4"/>
    <n v="0"/>
    <s v=""/>
    <s v=""/>
    <n v="95"/>
    <s v="Geriatric Clinic include: - General Geriatrics- Cognitive Neurology- Aging Brain &amp; Memory Clinic-Neuropsychology- Geriatric Ambulatory Access Team (Coordinated Intake)"/>
    <s v="kelly.mcintyremuddle@sjhc.london.on.ca"/>
    <s v="SW RGP"/>
    <s v="2022-02-22 03:15"/>
    <m/>
  </r>
  <r>
    <s v="Asset01859"/>
    <x v="26"/>
    <s v=""/>
    <s v=""/>
    <s v="Behavioural Unit, London Health Sciences Centre"/>
    <s v="Hospital"/>
    <x v="25"/>
    <x v="1"/>
    <s v="800 Commissioners Road East, London, Ontario"/>
    <s v="ON"/>
    <s v="N6A 5W9"/>
    <s v=""/>
    <s v=""/>
    <s v=""/>
    <x v="4"/>
    <n v="0"/>
    <n v="46"/>
    <n v="0"/>
    <n v="0"/>
    <n v="94"/>
    <n v="0"/>
    <n v="0"/>
    <n v="0"/>
    <s v="False"/>
    <s v=""/>
    <n v="0"/>
    <n v="0"/>
    <n v="0"/>
    <n v="1"/>
    <n v="0"/>
    <n v="0"/>
    <n v="1"/>
    <n v="5"/>
    <n v="10"/>
    <n v="0"/>
    <n v="0"/>
    <n v="0.1"/>
    <n v="0.1"/>
    <n v="0"/>
    <n v="1"/>
    <n v="0"/>
    <n v="0"/>
    <n v="0"/>
    <n v="0"/>
    <n v="0"/>
    <n v="0.5"/>
    <n v="0"/>
    <n v="0"/>
    <n v="0"/>
    <s v=""/>
    <n v="0"/>
    <n v="0"/>
    <n v="0"/>
    <n v="0"/>
    <s v=""/>
    <s v=""/>
    <n v="0"/>
    <s v=""/>
    <s v="kelly.mcintyremuddle@sjhc.london.on.ca"/>
    <s v="SW RGP"/>
    <s v="2022-02-22 03:22"/>
    <m/>
  </r>
  <r>
    <s v="Asset01868"/>
    <x v="6"/>
    <s v=""/>
    <s v=""/>
    <s v="Primary Care Memory Clinic"/>
    <s v="Primary Care"/>
    <x v="118"/>
    <x v="1"/>
    <s v="421 Greenbrook Drive  Unit 23B Kitchener, ON"/>
    <s v="ON"/>
    <s v="N2M 4K1"/>
    <s v=""/>
    <s v=""/>
    <s v=""/>
    <x v="4"/>
    <n v="0"/>
    <n v="83"/>
    <n v="43"/>
    <n v="0"/>
    <n v="0"/>
    <n v="0"/>
    <n v="0"/>
    <n v="0"/>
    <s v="True"/>
    <s v=""/>
    <n v="0"/>
    <n v="0"/>
    <n v="0"/>
    <n v="0"/>
    <n v="0"/>
    <n v="0"/>
    <n v="0.5"/>
    <n v="0"/>
    <n v="0"/>
    <n v="0"/>
    <n v="0.1"/>
    <n v="0.15"/>
    <n v="0"/>
    <n v="0"/>
    <n v="0"/>
    <n v="1"/>
    <n v="0"/>
    <n v="0"/>
    <n v="0"/>
    <n v="0"/>
    <n v="0"/>
    <n v="0"/>
    <n v="0"/>
    <n v="0"/>
    <s v="Note: Physician - FTE is 2 mornings (8AM-12PM) per month"/>
    <n v="430"/>
    <n v="321"/>
    <n v="0"/>
    <n v="0"/>
    <s v="Primary Care"/>
    <s v="NVFHT"/>
    <n v="0"/>
    <s v="Note on # visits a year: these include patients and/or care persons. These can include duplicates. These also include telephone visits, which could be made on behalf of the patient.Note: Weekly hours = 4 hours, two mornings a month = 8 hours a month, Every other Wednesday morning (two Wednesday mornings/month). 69 of the telephone visits were in lieu of office visits"/>
    <s v="cplatt@cmhaww.ca"/>
    <s v="C Platt"/>
    <s v="2022-02-28 01:52"/>
    <m/>
  </r>
  <r>
    <s v="Asset01871"/>
    <x v="13"/>
    <s v=""/>
    <s v=""/>
    <s v="NLOT"/>
    <s v="Hospital"/>
    <x v="36"/>
    <x v="1"/>
    <s v="100 Westmount Rd, Guelph ON"/>
    <s v="ON"/>
    <s v="N1H 5H8"/>
    <s v=""/>
    <s v=""/>
    <s v="Wellington; Waterloo"/>
    <x v="4"/>
    <n v="0"/>
    <n v="0"/>
    <n v="0"/>
    <n v="0"/>
    <n v="0"/>
    <n v="0"/>
    <n v="0"/>
    <n v="40"/>
    <s v="True"/>
    <s v=""/>
    <n v="0"/>
    <n v="0"/>
    <n v="0"/>
    <n v="0"/>
    <n v="0"/>
    <n v="0"/>
    <n v="1"/>
    <n v="3"/>
    <n v="0"/>
    <n v="0"/>
    <n v="0"/>
    <n v="0"/>
    <n v="0"/>
    <n v="0"/>
    <n v="0"/>
    <n v="0"/>
    <n v="0"/>
    <n v="0"/>
    <n v="0"/>
    <n v="0"/>
    <n v="0"/>
    <n v="0"/>
    <n v="0"/>
    <n v="0"/>
    <s v="Redeployed staff during COVID, our team supported multiple other programs including the following:_x000a_-redeployed to overnight respite program x 3 months_x000a_-redeployed to COVID-19 outbreaks in RH x2 staff x2 weeks_x000a_-RNs supported with RAT clinic testing at host site_x000a_-during the RN deployment, NLOT had support of a Nurse Consultant from the BSO program x3 months_x000a_2021 data:  _x000a_-RNs supported with vaccine clinics for residents/staff/essential caregivers at multiple LTC and RH since May 2021; _x000a_-NP and RNs supported with vaccine clinics for staff at host site x5 clinics"/>
    <n v="489"/>
    <n v="260"/>
    <n v="16"/>
    <n v="0"/>
    <s v="Other"/>
    <s v="-referrals directly from LTC homes as well as Home &amp; Community Care (coordinators in the hospital planning discharge/repatriation)_x000a_-during the pandemic, requests for support were through multiple venues including IMS meetings, H&amp;CC, Ontario Health, LTC homes, Public Health etc."/>
    <n v="90"/>
    <s v="-no administrative support to assist with data collection-additional support and resources would support with capturing additional data-Note:  data is limited in capturing the number of consultations and supports offered to homes during the outbreak including provision of resources, guidance, support with decanting, repatriation and clinical management-NLOT NP was involved in most IMS calls to support homes in outbreak including LTC &amp; RH -Refer to NLOT Response to COVID-19 poster to identify multiple strategies and initiatives implemented to support LTC/RH during COVID-19 pandemic (June 2021) Success Story: -please refer to the NLOT Response to COVID-19 poster -success stories around community of practice and education to support LTC and RH-success stories around implementation of virtual care to support LTC/RH (including media coverage) during the pandemic -presentation at multiple conferences around virtual care and NLOT response to COVID-19-ongoing support with ED diversion strategies and initiatives region wide; ED diversion algorithms, Access to specialist flowsheets, COVID-19 guidance/order sets, education via communities of practice, etc.)-provision of leadership and coordination to LTC/ED working group around strategies to support LTC and RH during COVID-19 and ED diversion (included development of ED Diversion flowsheets/access to specialists etc.)-provision of leadership to NLOT provincial collaborative committee -leadership and coordination around Webinars for COVID-19 management including panel of specialists to support providers in LTC &amp; RH (MD/NP) to assist with supporting residents with COVID-19 in their care setting when appropriate-participation in research studies including NP response to COVID and Immunity Study"/>
    <s v="cplatt@cmhaww.ca"/>
    <s v="C Platt"/>
    <s v="2022-02-28 02:29"/>
    <m/>
  </r>
  <r>
    <s v="Asset01863"/>
    <x v="6"/>
    <s v=""/>
    <s v=""/>
    <s v="MINT Memory Clinic"/>
    <s v="Primary Care"/>
    <x v="85"/>
    <x v="1"/>
    <s v="Unit B15 350 Conestoga Blvd Cambridge ON"/>
    <s v="ON"/>
    <s v="N2R 7L7"/>
    <s v=""/>
    <s v=""/>
    <s v=""/>
    <x v="4"/>
    <n v="25"/>
    <n v="24"/>
    <n v="28"/>
    <n v="0"/>
    <n v="0"/>
    <n v="0"/>
    <n v="0"/>
    <n v="0"/>
    <s v="True"/>
    <s v=""/>
    <n v="0"/>
    <n v="38"/>
    <n v="0"/>
    <n v="0"/>
    <n v="0"/>
    <n v="0"/>
    <n v="0"/>
    <n v="0.1"/>
    <n v="0"/>
    <n v="0"/>
    <n v="0.1"/>
    <n v="0.1"/>
    <n v="0"/>
    <n v="0"/>
    <n v="0.2"/>
    <n v="0.09"/>
    <n v="0"/>
    <n v="0"/>
    <n v="0"/>
    <n v="0"/>
    <n v="0"/>
    <n v="0"/>
    <n v="0.1"/>
    <n v="3"/>
    <s v="Primary care physician is .04-.09 (variable)_x000a_Other is that 3 physicians support memory clinic and FTE varies based on availability _x000a_.1 RN reallocated through year due to COVID"/>
    <n v="24"/>
    <n v="0"/>
    <n v="0"/>
    <n v="0"/>
    <s v="Primary Care"/>
    <s v="TRFHT physicians"/>
    <n v="0"/>
    <s v="Due to COVID clinic only ran November - MarchData is unavailable for percentage of over 65, but majority, do occasionally see under 65 if it is for a memory concern. The Memory Clinic runs only Thursdays but staff supports occur outside this."/>
    <s v="cplatt@cmhaww.ca"/>
    <s v="C Platt"/>
    <s v="2022-02-28 10:54"/>
    <m/>
  </r>
  <r>
    <s v="Asset01867"/>
    <x v="6"/>
    <s v=""/>
    <s v=""/>
    <s v="Memory Clinic"/>
    <s v="Primary Care"/>
    <x v="86"/>
    <x v="1"/>
    <s v="167 Hespeler Road, Cambridge, Ontario"/>
    <s v="ON"/>
    <s v="N1R 3H7"/>
    <s v=""/>
    <s v=""/>
    <s v=""/>
    <x v="4"/>
    <n v="0"/>
    <n v="0"/>
    <n v="0"/>
    <n v="0"/>
    <n v="0"/>
    <n v="0"/>
    <n v="0"/>
    <n v="0"/>
    <s v="False"/>
    <s v=""/>
    <n v="0"/>
    <n v="0"/>
    <n v="0"/>
    <n v="0"/>
    <n v="0"/>
    <n v="0"/>
    <n v="0"/>
    <n v="0"/>
    <n v="0"/>
    <n v="0"/>
    <n v="0"/>
    <n v="0"/>
    <n v="0"/>
    <n v="0"/>
    <n v="0"/>
    <n v="0"/>
    <n v="0"/>
    <n v="0"/>
    <n v="0"/>
    <n v="0"/>
    <n v="0"/>
    <n v="0"/>
    <n v="0"/>
    <n v="0"/>
    <s v=""/>
    <n v="0"/>
    <n v="0"/>
    <n v="0"/>
    <n v="0"/>
    <s v=""/>
    <s v=""/>
    <n v="0"/>
    <s v="Unable to run this year due to COVID"/>
    <s v="cplatt@cmhaww.ca"/>
    <s v="C Platt"/>
    <s v="2022-02-28 11:35"/>
    <m/>
  </r>
  <r>
    <s v="Asset01885"/>
    <x v="6"/>
    <s v=""/>
    <s v=""/>
    <s v="UGFHT Memory Clinic"/>
    <s v="Primary Care"/>
    <x v="87"/>
    <x v="1"/>
    <s v="107-6420 Beatty Line N, Fergus, ON"/>
    <s v="ON"/>
    <s v="N1M2W3"/>
    <s v=""/>
    <s v=""/>
    <s v="Wellington"/>
    <x v="4"/>
    <n v="60"/>
    <n v="45"/>
    <n v="45"/>
    <n v="0"/>
    <n v="0"/>
    <n v="0"/>
    <n v="0"/>
    <n v="0"/>
    <s v="False"/>
    <s v=""/>
    <n v="0"/>
    <n v="60"/>
    <n v="0"/>
    <n v="0"/>
    <n v="0"/>
    <n v="0"/>
    <n v="0"/>
    <n v="0.2"/>
    <n v="0"/>
    <n v="0"/>
    <n v="0.1"/>
    <n v="0.1"/>
    <n v="0"/>
    <n v="0"/>
    <n v="0.1"/>
    <n v="0.05"/>
    <n v="0"/>
    <n v="0"/>
    <n v="0"/>
    <n v="0"/>
    <n v="0"/>
    <n v="0"/>
    <n v="0"/>
    <n v="0.1"/>
    <s v="Physician Assistant"/>
    <n v="60"/>
    <n v="0"/>
    <n v="0"/>
    <n v="0"/>
    <s v="Primary Care"/>
    <s v="UGFHT Primary care physicians, nurse practitioners and physician assistants are the main sources of referral for this program."/>
    <n v="99"/>
    <s v="The memory clinic runs one day a month. The RN role does much of the coordination of this program. While memory clinic has remained in person, some transition to phone-prescreening occurred. Data collection is not robust retrospectively. Memory clinic continued as a priority throughout COVID."/>
    <s v="gwen.kostal@uppergrandfht.org"/>
    <s v="gwenkostal"/>
    <s v="2022-03-02 01:21"/>
    <m/>
  </r>
  <r>
    <s v="Asset01879"/>
    <x v="1"/>
    <s v=""/>
    <s v=""/>
    <s v="Geriatric Team"/>
    <s v="Primary Care"/>
    <x v="87"/>
    <x v="1"/>
    <s v="107- 6420 Beatty Line N,  Fergus, ON"/>
    <s v="ON"/>
    <s v="N1M 2W3"/>
    <s v=""/>
    <s v=""/>
    <s v="Wellington"/>
    <x v="4"/>
    <n v="480"/>
    <n v="161"/>
    <n v="145"/>
    <n v="0"/>
    <n v="0"/>
    <n v="0"/>
    <n v="0"/>
    <n v="40"/>
    <s v="True"/>
    <s v=""/>
    <n v="0"/>
    <n v="14"/>
    <n v="0"/>
    <n v="0"/>
    <n v="0"/>
    <n v="0"/>
    <n v="0"/>
    <n v="0.7"/>
    <n v="0"/>
    <n v="0"/>
    <n v="0.3"/>
    <n v="0"/>
    <n v="0"/>
    <n v="0"/>
    <n v="0.4"/>
    <n v="0"/>
    <n v="0"/>
    <n v="0"/>
    <n v="0"/>
    <n v="0"/>
    <n v="0"/>
    <n v="0"/>
    <n v="0"/>
    <n v="0"/>
    <s v=""/>
    <n v="483"/>
    <n v="0"/>
    <n v="0"/>
    <n v="0"/>
    <s v="Primary Care"/>
    <s v=""/>
    <n v="99"/>
    <s v=""/>
    <s v="cplatt@cmhaww.ca"/>
    <s v="C Platt"/>
    <s v="2022-03-02 12:20"/>
    <m/>
  </r>
  <r>
    <s v="Asset01881"/>
    <x v="20"/>
    <s v=""/>
    <s v=""/>
    <s v="Geriatrician via OTN"/>
    <s v="Primary Care"/>
    <x v="87"/>
    <x v="1"/>
    <s v="107- 6420 Beatty Line N,  Fergus, ON"/>
    <s v="ON"/>
    <s v="N1M2W3"/>
    <s v=""/>
    <s v=""/>
    <s v="Wellington"/>
    <x v="4"/>
    <n v="24"/>
    <n v="20"/>
    <n v="20"/>
    <n v="0"/>
    <n v="0"/>
    <n v="0"/>
    <n v="0"/>
    <n v="0"/>
    <s v="True"/>
    <s v=""/>
    <n v="0"/>
    <n v="0"/>
    <n v="0.02"/>
    <n v="0"/>
    <n v="0"/>
    <n v="0"/>
    <n v="0"/>
    <n v="0.1"/>
    <n v="0"/>
    <n v="0"/>
    <n v="0"/>
    <n v="0"/>
    <n v="0"/>
    <n v="0"/>
    <n v="0"/>
    <n v="0"/>
    <n v="0"/>
    <n v="0"/>
    <n v="0"/>
    <n v="0"/>
    <n v="0"/>
    <n v="0"/>
    <n v="0"/>
    <n v="0"/>
    <s v=""/>
    <n v="24"/>
    <n v="0"/>
    <n v="24"/>
    <n v="0"/>
    <s v="Primary Care"/>
    <s v=""/>
    <n v="99"/>
    <s v="Note: hours of service 2-3 patients/month or 1/2 a day/monthNote: variable wait times due to physician availability"/>
    <s v="cplatt@cmhaww.ca"/>
    <s v="C Platt"/>
    <s v="2022-03-02 12:27"/>
    <m/>
  </r>
  <r>
    <s v="Asset01895"/>
    <x v="8"/>
    <s v=""/>
    <s v=""/>
    <s v="Intensive Geriatric Services"/>
    <s v="Community"/>
    <x v="58"/>
    <x v="1"/>
    <s v="80 Waterloo Ave, Guelph, ON"/>
    <s v="ON"/>
    <s v="N1H 0A1"/>
    <s v=""/>
    <s v=""/>
    <s v="Wellington"/>
    <x v="4"/>
    <n v="5000"/>
    <n v="445"/>
    <n v="189"/>
    <n v="0"/>
    <n v="0"/>
    <n v="0"/>
    <n v="187"/>
    <n v="40"/>
    <s v="True"/>
    <s v=""/>
    <n v="2"/>
    <n v="3.3"/>
    <n v="0"/>
    <n v="0"/>
    <n v="0"/>
    <n v="0"/>
    <n v="0"/>
    <n v="0"/>
    <n v="0"/>
    <n v="0"/>
    <n v="0"/>
    <n v="0"/>
    <n v="0"/>
    <n v="0"/>
    <n v="0"/>
    <n v="0"/>
    <n v="0"/>
    <n v="0"/>
    <n v="0"/>
    <n v="0"/>
    <n v="0"/>
    <n v="0"/>
    <n v="0"/>
    <n v="12"/>
    <s v="Intensive Geriatric Service Coordinators"/>
    <n v="9533"/>
    <n v="7752"/>
    <n v="0"/>
    <n v="0"/>
    <s v="Emergency Department; Home and Community Care Support Services; Other; Primary Care"/>
    <s v="GEM, General Hospital, Family Physicians, CCAC - Home/Community Support Services, Community Geriatric Services"/>
    <n v="93"/>
    <s v="Appointments made available each year are based on referrals, the number written is a target set."/>
    <s v="cplatt@cmhaww.ca"/>
    <s v="C Platt"/>
    <s v="2022-03-07 02:29"/>
    <m/>
  </r>
  <r>
    <s v="Asset01898"/>
    <x v="9"/>
    <s v=""/>
    <s v=""/>
    <s v="Memory Clinic"/>
    <s v="Primary Care"/>
    <x v="88"/>
    <x v="1"/>
    <s v="6 Thompson Crescent Unit 1 Erin, ON"/>
    <s v="ON"/>
    <s v="N0B 1T0"/>
    <s v="175 Alma Street, Box 340 Unit A Rockwood, ON"/>
    <s v="N0B 2K0"/>
    <s v=""/>
    <x v="4"/>
    <n v="0"/>
    <n v="0"/>
    <n v="0"/>
    <n v="0"/>
    <n v="0"/>
    <n v="0"/>
    <n v="0"/>
    <n v="0"/>
    <s v="False"/>
    <s v=""/>
    <n v="0"/>
    <n v="0"/>
    <n v="0"/>
    <n v="0"/>
    <n v="0"/>
    <n v="0"/>
    <n v="0"/>
    <n v="0"/>
    <n v="0"/>
    <n v="0"/>
    <n v="0"/>
    <n v="0"/>
    <n v="0"/>
    <n v="0"/>
    <n v="0"/>
    <n v="0"/>
    <n v="0"/>
    <n v="0"/>
    <n v="0"/>
    <n v="0"/>
    <n v="0"/>
    <n v="0"/>
    <n v="0"/>
    <n v="0"/>
    <s v=""/>
    <n v="0"/>
    <n v="0"/>
    <n v="0"/>
    <n v="0"/>
    <s v=""/>
    <s v=""/>
    <n v="0"/>
    <s v=""/>
    <s v="cplatt@cmhaww.ca"/>
    <s v="C Platt"/>
    <s v="2022-03-07 02:52"/>
    <m/>
  </r>
  <r>
    <s v="Asset01899"/>
    <x v="1"/>
    <s v=""/>
    <s v=""/>
    <s v="Geriatric/Senior's Health Clinic"/>
    <s v="Hospital"/>
    <x v="59"/>
    <x v="1"/>
    <s v="700 Coronation Blvd. Cambridge, Ontario"/>
    <s v="ON"/>
    <s v="N1R 3G2"/>
    <s v=""/>
    <s v=""/>
    <s v="Wellington; Waterloo"/>
    <x v="4"/>
    <n v="676"/>
    <n v="336"/>
    <n v="0"/>
    <n v="0"/>
    <n v="0"/>
    <n v="0"/>
    <n v="0"/>
    <n v="15"/>
    <s v="True"/>
    <s v=""/>
    <n v="1"/>
    <n v="41"/>
    <n v="0.1"/>
    <n v="0"/>
    <n v="0"/>
    <n v="0"/>
    <n v="0.4"/>
    <n v="0"/>
    <n v="0"/>
    <n v="0"/>
    <n v="0"/>
    <n v="0"/>
    <n v="0"/>
    <n v="0"/>
    <n v="0"/>
    <n v="0"/>
    <n v="0.4"/>
    <n v="0"/>
    <n v="0"/>
    <n v="0"/>
    <n v="0"/>
    <n v="0"/>
    <n v="0"/>
    <n v="0"/>
    <s v="Clerical resource is 1 FTE shared with other clinics with 0.4 FTE attributed to Senior’s Health Clinic"/>
    <n v="645"/>
    <n v="66"/>
    <n v="0"/>
    <n v="0"/>
    <s v="Other; Primary Care"/>
    <s v="Referral from hospitalist for follow-up post discharge of acute admission to hospital or Primary Care referral."/>
    <n v="100"/>
    <s v="Volumes have been decreased by ~50% due to COVIDCaregiver services have been put on hold due to pandemic"/>
    <s v="cplatt@cmhaww.ca"/>
    <s v="C Platt"/>
    <s v="2022-03-07 03:03"/>
    <m/>
  </r>
  <r>
    <s v="Asset01901"/>
    <x v="1"/>
    <s v=""/>
    <s v=""/>
    <s v="Geriatric Medical Assessment"/>
    <s v="Hospital"/>
    <x v="36"/>
    <x v="1"/>
    <s v="100 Westmount Road, Guelph, ON"/>
    <s v="ON"/>
    <s v="N1H 5H8"/>
    <s v=""/>
    <s v=""/>
    <s v="Wellington"/>
    <x v="4"/>
    <n v="3026"/>
    <n v="3026"/>
    <n v="3026"/>
    <n v="0"/>
    <n v="0"/>
    <n v="0"/>
    <n v="0"/>
    <n v="37.5"/>
    <s v="True"/>
    <s v=""/>
    <n v="0"/>
    <n v="0"/>
    <n v="0.8"/>
    <n v="0"/>
    <n v="0"/>
    <n v="0"/>
    <n v="0.4"/>
    <n v="0"/>
    <n v="0"/>
    <n v="0"/>
    <n v="0"/>
    <n v="0"/>
    <n v="0"/>
    <n v="0"/>
    <n v="0"/>
    <n v="0"/>
    <n v="0"/>
    <n v="0"/>
    <n v="0"/>
    <n v="0"/>
    <n v="0"/>
    <n v="0"/>
    <n v="0"/>
    <n v="0.73"/>
    <s v="Please note with vacation time and unplanned absences this FTE level will be at a min less 4%_x000a_Other: FTE Clerical coverage = 0.73, this an integrated role with our switchboard services"/>
    <n v="3026"/>
    <n v="2119"/>
    <n v="0"/>
    <n v="0"/>
    <s v="Other"/>
    <s v="Referrals for Geriatric medical clinic come thru centralized Specialized Geriatric intake. Referrals to OP clinic from acute site (GGH) following inpatient geriatric consults."/>
    <n v="0"/>
    <s v="Clinic service levels are highly dependent on availability of RN support and clerical coverage. This is vital with for vacation and other unplanned absences."/>
    <s v="cplatt@cmhaww.ca"/>
    <s v="C Platt"/>
    <s v="2022-03-07 03:32"/>
    <m/>
  </r>
  <r>
    <s v="Asset01909"/>
    <x v="15"/>
    <s v=""/>
    <s v=""/>
    <s v="Senior's Mental Health"/>
    <s v="Hospital"/>
    <x v="89"/>
    <x v="1"/>
    <s v="3570 King Street East, Kitchener, ON"/>
    <s v="ON"/>
    <s v="N2A 2W6"/>
    <s v=""/>
    <s v=""/>
    <s v="Wellington; Waterloo"/>
    <x v="4"/>
    <n v="0"/>
    <n v="0"/>
    <n v="0"/>
    <n v="12"/>
    <n v="96"/>
    <n v="60"/>
    <n v="323"/>
    <n v="0"/>
    <s v="True"/>
    <s v="Both"/>
    <n v="0"/>
    <n v="46.9"/>
    <n v="0"/>
    <n v="1"/>
    <n v="0"/>
    <n v="0"/>
    <n v="1"/>
    <n v="2"/>
    <n v="9"/>
    <n v="2"/>
    <n v="1"/>
    <n v="0"/>
    <n v="0"/>
    <n v="0"/>
    <n v="1"/>
    <n v="0"/>
    <n v="0"/>
    <n v="0"/>
    <n v="0"/>
    <n v="0.8"/>
    <n v="0"/>
    <n v="0"/>
    <n v="0"/>
    <n v="2"/>
    <s v="Other: 1 FTE Clinical Assistant and 1 Music therapist on a weekly basis _x000a_Medical Resident a regular part of the staffing compliment _x000a__x000a_PSW: 4 PT_x000a_RPN: 7 FTE and 4PT_x000a_1 Nurse Practitioner ( also supports our adult program of 38 patients)"/>
    <n v="0"/>
    <n v="0"/>
    <n v="0"/>
    <n v="0"/>
    <s v="Community Agency; Other"/>
    <s v="Hospital, Community, LTC"/>
    <n v="0"/>
    <s v="IP Unit Have some patients under 65 due to early onset dementia."/>
    <s v="cplatt@cmhaww.ca"/>
    <s v="C Platt"/>
    <s v="2022-03-08 01:30"/>
    <m/>
  </r>
  <r>
    <s v="Asset01910"/>
    <x v="0"/>
    <s v=""/>
    <s v=""/>
    <s v="Senior's Transition Team"/>
    <s v="Hospital"/>
    <x v="89"/>
    <x v="1"/>
    <s v="3570 King Street East, Kitchener, ON"/>
    <s v="ON"/>
    <s v="N2A 2W6"/>
    <s v=""/>
    <s v=""/>
    <s v="Wellington; Waterloo"/>
    <x v="4"/>
    <n v="0"/>
    <n v="41"/>
    <n v="0"/>
    <n v="0"/>
    <n v="0"/>
    <n v="60"/>
    <n v="0"/>
    <n v="40"/>
    <s v="True"/>
    <s v=""/>
    <n v="0"/>
    <n v="0"/>
    <n v="0"/>
    <n v="0"/>
    <n v="0"/>
    <n v="0"/>
    <n v="0"/>
    <n v="0"/>
    <n v="1"/>
    <n v="0"/>
    <n v="0.2"/>
    <n v="0"/>
    <n v="0"/>
    <n v="0"/>
    <n v="0.2"/>
    <n v="0"/>
    <n v="0"/>
    <n v="0"/>
    <n v="0"/>
    <n v="0.2"/>
    <n v="0"/>
    <n v="0"/>
    <n v="0"/>
    <n v="0"/>
    <s v="Psychiatrist do not follow but will consult with the team if required."/>
    <n v="908"/>
    <n v="0"/>
    <n v="0"/>
    <n v="0"/>
    <s v="Other"/>
    <s v="Senior's Mental Health or other programs within Specialized Mental Health."/>
    <n v="0"/>
    <s v="The inpatient staff on the Seniors Mental Health ( allied )will follow assist with the transition into the LTC or other settings.  The RPN will start to engage with the patient on the unit to help support the transition.  RPN will meet with LTC staff to review P.I.E.C.E.S careplan. We could have patients that are under 65 as related to earlier onset of  dementia.  We recently have been supporting the transition of patient from out Adult Inpatient Program that require a more senior type of care related to cognitive decline or numerous co-morbidities."/>
    <s v="cplatt@cmhaww.ca"/>
    <s v="C Platt"/>
    <s v="2022-03-08 03:06"/>
    <m/>
  </r>
  <r>
    <s v="Asset01905"/>
    <x v="8"/>
    <s v="Geriatric Outreach Teams"/>
    <s v=""/>
    <s v="Senior's At Risk"/>
    <s v="Community"/>
    <x v="58"/>
    <x v="1"/>
    <s v="80 Waterloo Ave, Guelph, ON"/>
    <s v="ON"/>
    <s v="N1H 0A1"/>
    <s v=""/>
    <s v=""/>
    <s v=""/>
    <x v="4"/>
    <n v="0"/>
    <n v="144"/>
    <n v="2"/>
    <n v="0"/>
    <n v="0"/>
    <n v="0"/>
    <n v="45"/>
    <n v="40"/>
    <s v="True"/>
    <s v=""/>
    <n v="8"/>
    <n v="6.7"/>
    <n v="0"/>
    <n v="0"/>
    <n v="0"/>
    <n v="0"/>
    <n v="0"/>
    <n v="0"/>
    <n v="0"/>
    <n v="0"/>
    <n v="0"/>
    <n v="0"/>
    <n v="0"/>
    <n v="0"/>
    <n v="0"/>
    <n v="0"/>
    <n v="0"/>
    <n v="0"/>
    <n v="0"/>
    <n v="0"/>
    <n v="0"/>
    <n v="0"/>
    <n v="0"/>
    <n v="1"/>
    <s v="Other: 1 FTE  Vulnerable Senior's Lead and _x000a_Mental Health and Addition Worker: 1 FTE MSW Mental Health Clinician"/>
    <n v="965"/>
    <n v="910"/>
    <n v="0"/>
    <n v="1"/>
    <s v="Primary Care"/>
    <s v="Family Physician"/>
    <n v="90"/>
    <s v=""/>
    <s v="cplatt@cmhaww.ca"/>
    <s v="C Platt"/>
    <s v="2022-03-08 11:32"/>
    <m/>
  </r>
  <r>
    <s v="Asset01920"/>
    <x v="20"/>
    <s v=""/>
    <s v=""/>
    <s v="SGS Medical Geriatrician St. Joseph's Health Centre"/>
    <s v="Community"/>
    <x v="58"/>
    <x v="1"/>
    <s v="80 Waterloo Ave, Guelph, ON"/>
    <s v="ON"/>
    <s v="N1H 0A1"/>
    <s v=""/>
    <s v=""/>
    <s v="Wellington"/>
    <x v="4"/>
    <n v="0"/>
    <n v="730"/>
    <n v="24"/>
    <n v="0"/>
    <n v="0"/>
    <n v="0"/>
    <n v="401"/>
    <n v="37.5"/>
    <s v="True"/>
    <s v=""/>
    <n v="177"/>
    <n v="60.4"/>
    <n v="0"/>
    <n v="0"/>
    <n v="0"/>
    <n v="0"/>
    <n v="0"/>
    <n v="0"/>
    <n v="0"/>
    <n v="0"/>
    <n v="0"/>
    <n v="0"/>
    <n v="0"/>
    <n v="0"/>
    <n v="0"/>
    <n v="0"/>
    <n v="0"/>
    <n v="0"/>
    <n v="0"/>
    <n v="0"/>
    <n v="0"/>
    <n v="0"/>
    <n v="0"/>
    <n v="0"/>
    <s v=""/>
    <n v="1069"/>
    <n v="792"/>
    <n v="245"/>
    <n v="0"/>
    <s v="Emergency Department; Home and Community Care Support Services; Other; Primary Care"/>
    <s v="Family Physicians, General Hospital, CCAC - Home/Community Support Services, Emergency Department, GEM"/>
    <n v="96"/>
    <s v=""/>
    <s v="cplatt@cmhaww.ca"/>
    <s v="C Platt"/>
    <s v="2022-03-09 02:06"/>
    <m/>
  </r>
  <r>
    <s v="Asset01915"/>
    <x v="22"/>
    <s v=""/>
    <s v=""/>
    <s v="SGS Nurse Practitioner Waterloo Region (Geriatric Outreach Team)"/>
    <s v="Community"/>
    <x v="58"/>
    <x v="1"/>
    <s v="1 Blue Springs Drive, Waterloo, ON"/>
    <s v="ON"/>
    <s v="N2J 4M1"/>
    <s v=""/>
    <s v=""/>
    <s v="Waterloo"/>
    <x v="4"/>
    <n v="0"/>
    <n v="124"/>
    <n v="57"/>
    <n v="0"/>
    <n v="0"/>
    <n v="0"/>
    <n v="67"/>
    <n v="40"/>
    <s v="True"/>
    <s v=""/>
    <n v="7"/>
    <n v="12.8"/>
    <n v="0"/>
    <n v="0"/>
    <n v="0"/>
    <n v="0"/>
    <n v="0"/>
    <n v="0"/>
    <n v="0"/>
    <n v="0"/>
    <n v="0"/>
    <n v="0"/>
    <n v="0"/>
    <n v="0"/>
    <n v="0"/>
    <n v="0"/>
    <n v="0"/>
    <n v="0"/>
    <n v="0"/>
    <n v="0"/>
    <n v="0"/>
    <n v="0"/>
    <n v="0"/>
    <n v="0"/>
    <s v=""/>
    <n v="531"/>
    <n v="360"/>
    <n v="19"/>
    <n v="0"/>
    <s v="Emergency Department; Other; Home and Community Care Support Services; Primary Care"/>
    <s v="Family Physicians, GEM, General Hospital, CCAC- Home/Community Support Services, Emergency Department"/>
    <n v="94"/>
    <s v=""/>
    <s v="cplatt@cmhaww.ca"/>
    <s v="C Platt"/>
    <s v="2022-03-09 11:50"/>
    <m/>
  </r>
  <r>
    <s v="Asset01918"/>
    <x v="29"/>
    <s v=""/>
    <s v=""/>
    <s v="SGS Nurse Practitioner Wellington Region (Geriatric Outreach Team)"/>
    <s v="Community"/>
    <x v="58"/>
    <x v="1"/>
    <s v="80 Waterloo Ave, Guelph, ON"/>
    <s v="ON"/>
    <s v="N1H 0A1"/>
    <s v=""/>
    <s v=""/>
    <s v="Wellington"/>
    <x v="4"/>
    <n v="0"/>
    <n v="1"/>
    <n v="0"/>
    <n v="0"/>
    <n v="0"/>
    <n v="0"/>
    <n v="128"/>
    <n v="37.5"/>
    <s v="True"/>
    <s v=""/>
    <n v="0"/>
    <n v="81"/>
    <n v="0"/>
    <n v="0"/>
    <n v="0"/>
    <n v="0"/>
    <n v="0"/>
    <n v="0"/>
    <n v="0"/>
    <n v="0"/>
    <n v="0"/>
    <n v="0"/>
    <n v="0"/>
    <n v="0"/>
    <n v="0"/>
    <n v="0"/>
    <n v="0"/>
    <n v="0"/>
    <n v="0"/>
    <n v="0"/>
    <n v="0"/>
    <n v="0"/>
    <n v="0"/>
    <n v="0"/>
    <s v=""/>
    <n v="6"/>
    <n v="4"/>
    <n v="0"/>
    <n v="0"/>
    <s v=""/>
    <s v=""/>
    <n v="100"/>
    <s v="Office is actually offsite/community based"/>
    <s v="cplatt@cmhaww.ca"/>
    <s v="C Platt"/>
    <s v="2022-03-09 12:07"/>
    <m/>
  </r>
  <r>
    <s v="Asset01944"/>
    <x v="17"/>
    <s v=""/>
    <s v=""/>
    <s v="GEM Nurses"/>
    <s v="Hospital"/>
    <x v="89"/>
    <x v="1"/>
    <s v="835 King St W, Kitchener, ON"/>
    <s v="ON"/>
    <s v="N2G 1G3"/>
    <s v=""/>
    <s v=""/>
    <s v="Waterloo"/>
    <x v="4"/>
    <n v="0"/>
    <n v="0"/>
    <n v="0"/>
    <n v="0"/>
    <n v="0"/>
    <n v="0"/>
    <n v="0"/>
    <n v="40"/>
    <s v="True"/>
    <s v="Both"/>
    <n v="0"/>
    <n v="0"/>
    <n v="0"/>
    <n v="0"/>
    <n v="0"/>
    <n v="0"/>
    <n v="0"/>
    <n v="0"/>
    <n v="0"/>
    <n v="0"/>
    <n v="0"/>
    <n v="0"/>
    <n v="0"/>
    <n v="0"/>
    <n v="0"/>
    <n v="0"/>
    <n v="0"/>
    <n v="0"/>
    <n v="0"/>
    <n v="0"/>
    <n v="0"/>
    <n v="0"/>
    <n v="0"/>
    <n v="2"/>
    <s v="Other: GEM Nurse 2 FTE"/>
    <n v="1036"/>
    <n v="0"/>
    <n v="0"/>
    <n v="0"/>
    <s v="Emergency Department; Other"/>
    <s v="ERP, Case Finding, AUA"/>
    <n v="100"/>
    <s v=""/>
    <s v="cplatt@cmhaww.ca"/>
    <s v="C Platt"/>
    <s v="2022-03-10 02:31"/>
    <m/>
  </r>
  <r>
    <s v="Asset01947"/>
    <x v="17"/>
    <s v=""/>
    <s v=""/>
    <s v="Geriatric Emergency Management (Nurses)"/>
    <s v="Hospital"/>
    <x v="84"/>
    <x v="1"/>
    <s v="131 Frederick Campbell Street, Fergus, ON"/>
    <s v="ON"/>
    <s v="N1M 0H3"/>
    <s v=""/>
    <s v=""/>
    <s v="Wellington"/>
    <x v="4"/>
    <n v="0"/>
    <n v="0"/>
    <n v="0"/>
    <n v="0"/>
    <n v="0"/>
    <n v="0"/>
    <n v="0"/>
    <n v="70"/>
    <s v="True"/>
    <s v="Both"/>
    <n v="0"/>
    <n v="0"/>
    <n v="0"/>
    <n v="0"/>
    <n v="0"/>
    <n v="0"/>
    <n v="0"/>
    <n v="0"/>
    <n v="0"/>
    <n v="0"/>
    <n v="0"/>
    <n v="0"/>
    <n v="0"/>
    <n v="0"/>
    <n v="0"/>
    <n v="0"/>
    <n v="0"/>
    <n v="0"/>
    <n v="0"/>
    <n v="0"/>
    <n v="0"/>
    <n v="0"/>
    <n v="0"/>
    <n v="2"/>
    <s v="Other: GEM Nurse 2 FTE_x000a_Note: 1 Mat leave; newly hired GEM to cover only worked for a short period and went into medical leave and resigned."/>
    <n v="561"/>
    <n v="17"/>
    <n v="0"/>
    <n v="0"/>
    <s v="Emergency Department"/>
    <s v=""/>
    <n v="100"/>
    <s v="Family/Caregivers served: No actual volumes to report however GEM nurse indicated that caregiver support is part of almost every referral"/>
    <s v="cplatt@cmhaww.ca"/>
    <s v="C Platt"/>
    <s v="2022-03-10 02:50"/>
    <m/>
  </r>
  <r>
    <s v="Asset01950"/>
    <x v="17"/>
    <s v=""/>
    <s v=""/>
    <s v="Geriatric Emergency Management (Nurses)"/>
    <s v="Hospital"/>
    <x v="83"/>
    <x v="1"/>
    <s v="Louise Marshall Hospital, 630 Dublin Street, Mount Forest, ON"/>
    <s v="ON"/>
    <s v="N0G 2L3"/>
    <s v="Palmerston and District Hospital, 500 Whites Road, Palmerston, ON"/>
    <s v="N0G 2P0"/>
    <s v="Wellington"/>
    <x v="4"/>
    <n v="0"/>
    <n v="0"/>
    <n v="0"/>
    <n v="0"/>
    <n v="0"/>
    <n v="0"/>
    <n v="0"/>
    <n v="40"/>
    <s v="True"/>
    <s v=""/>
    <n v="0"/>
    <n v="0"/>
    <n v="0"/>
    <n v="0"/>
    <n v="0"/>
    <n v="0"/>
    <n v="0"/>
    <n v="0"/>
    <n v="0"/>
    <n v="0"/>
    <n v="0"/>
    <n v="0"/>
    <n v="0"/>
    <n v="0"/>
    <n v="0"/>
    <n v="0"/>
    <n v="0"/>
    <n v="0"/>
    <n v="0"/>
    <n v="0"/>
    <n v="0"/>
    <n v="0"/>
    <n v="0"/>
    <n v="2"/>
    <s v="Other: GEM Nurse 1 FTE Louise Marshall and 1 FTE Palmerston"/>
    <n v="1412"/>
    <n v="125"/>
    <n v="0"/>
    <n v="0"/>
    <s v="Emergency Department"/>
    <s v="ERP and Case Finding"/>
    <n v="100"/>
    <s v="Note: Family/Caregivers Serviced have no actual volumes to report however GEM nurse indicated that caregiver support is part of almost every referral.Note: No count for unique patients served."/>
    <s v="cplatt@cmhaww.ca"/>
    <s v="C Platt"/>
    <s v="2022-03-10 03:03"/>
    <m/>
  </r>
  <r>
    <s v="Asset01929"/>
    <x v="19"/>
    <s v=""/>
    <s v=""/>
    <s v="HELP (Hospital Elder Life Program)"/>
    <s v="Hospital"/>
    <x v="89"/>
    <x v="1"/>
    <s v="835 King St W, Kitchener, ON"/>
    <s v="ON"/>
    <s v="N2G 1G3"/>
    <s v=""/>
    <s v=""/>
    <s v="Waterloo"/>
    <x v="4"/>
    <n v="0"/>
    <n v="270"/>
    <n v="0"/>
    <n v="0"/>
    <n v="0"/>
    <n v="0"/>
    <n v="0"/>
    <n v="24"/>
    <s v="True"/>
    <s v="Both"/>
    <n v="0"/>
    <n v="0"/>
    <n v="0"/>
    <n v="0"/>
    <n v="0"/>
    <n v="0"/>
    <n v="0"/>
    <n v="0"/>
    <n v="0"/>
    <n v="0"/>
    <n v="0"/>
    <n v="0"/>
    <n v="0"/>
    <n v="0"/>
    <n v="0"/>
    <n v="0"/>
    <n v="0"/>
    <n v="0"/>
    <n v="0"/>
    <n v="0"/>
    <n v="0"/>
    <n v="0"/>
    <n v="0"/>
    <n v="0.6"/>
    <s v="Other: Elder Life Specialist _x000a_Volunteers play a major role implementing the HELP programming that is designed by the ELS."/>
    <n v="302"/>
    <n v="0"/>
    <n v="0"/>
    <n v="0"/>
    <s v="Other"/>
    <s v="Inpatient"/>
    <n v="0"/>
    <s v="Data is based on electronic order being placed for ELS to see patient.Significant reduction in the number of patients served by the HELP program in 20/21 compared to previous year due to restricting volunteer presence on site as a result of COVID.24 hours of ELS support plus additional hours of support provided by volunteers 7 days/week, volunteer hours fluctuate depending on availability. Mon-Fri, 3 days/week plus volunteer support 7 days/week. Weekend support provided by volunteers as available."/>
    <s v="cplatt@cmhaww.ca"/>
    <s v="C Platt"/>
    <s v="2022-03-10 10:58"/>
    <m/>
  </r>
  <r>
    <s v="Asset01930"/>
    <x v="11"/>
    <s v=""/>
    <s v=""/>
    <s v="5A Acute Care of the Elderly Unit"/>
    <s v="Hospital"/>
    <x v="89"/>
    <x v="1"/>
    <s v="835 King St W, Kitchener, ON"/>
    <s v="ON"/>
    <s v="N2G 1G3"/>
    <s v=""/>
    <s v=""/>
    <s v="Waterloo"/>
    <x v="4"/>
    <n v="0"/>
    <n v="486"/>
    <n v="0"/>
    <n v="11"/>
    <n v="90"/>
    <n v="0"/>
    <n v="7.5"/>
    <n v="0"/>
    <s v="True"/>
    <s v="Both"/>
    <n v="0"/>
    <n v="0"/>
    <n v="0"/>
    <n v="0"/>
    <n v="0"/>
    <n v="0"/>
    <n v="0"/>
    <n v="6.44"/>
    <n v="4.34"/>
    <n v="0"/>
    <n v="0"/>
    <n v="0"/>
    <n v="0"/>
    <n v="0"/>
    <n v="0"/>
    <n v="0"/>
    <n v="1"/>
    <n v="0"/>
    <n v="0"/>
    <n v="0"/>
    <n v="0"/>
    <n v="0"/>
    <n v="0"/>
    <n v="1.5"/>
    <s v="Administration: Clinical Secretary 1 FTE_x000a_Other: Clinical Assistant 1 FTE and Physician .5FTE_x000a__x000a_Unit is supported by a multidisciplinary allied health team."/>
    <n v="505"/>
    <n v="0"/>
    <n v="0"/>
    <n v="0"/>
    <s v="Emergency Department; Other"/>
    <s v="Emergency Department and Direct Admissions"/>
    <n v="0"/>
    <s v="Bed census reduced from 12 the previous year to 11 in 20/21 due to physical distancing guidelines introduced by IPAC as a result of COVID."/>
    <s v="cplatt@cmhaww.ca"/>
    <s v="C Platt"/>
    <s v="2022-03-10 11:05"/>
    <m/>
  </r>
  <r>
    <s v="Asset01938"/>
    <x v="17"/>
    <s v=""/>
    <s v=""/>
    <s v="GEM Nurses"/>
    <s v="Hospital"/>
    <x v="59"/>
    <x v="1"/>
    <s v="700 Coronation Blvd. Cambridge, Ontario"/>
    <s v="ON"/>
    <s v="N1R 3G2"/>
    <s v=""/>
    <s v=""/>
    <s v="Waterloo"/>
    <x v="4"/>
    <n v="0"/>
    <n v="0"/>
    <n v="0"/>
    <n v="0"/>
    <n v="0"/>
    <n v="0"/>
    <n v="0"/>
    <n v="40"/>
    <s v="True"/>
    <s v="Both"/>
    <n v="0"/>
    <n v="0"/>
    <n v="0"/>
    <n v="0"/>
    <n v="0"/>
    <n v="0"/>
    <n v="0"/>
    <n v="0"/>
    <n v="0"/>
    <n v="0"/>
    <n v="0"/>
    <n v="0"/>
    <n v="0"/>
    <n v="0"/>
    <n v="0"/>
    <n v="0"/>
    <n v="0"/>
    <n v="0"/>
    <n v="0"/>
    <n v="0"/>
    <n v="0"/>
    <n v="0"/>
    <n v="0"/>
    <n v="2"/>
    <s v="Other: GEM Nurse 2 FTE"/>
    <n v="1417"/>
    <n v="0"/>
    <n v="0"/>
    <n v="0"/>
    <s v="Emergency Department; Other"/>
    <s v="ERP and Case Finding"/>
    <n v="100"/>
    <s v=""/>
    <s v="cplatt@cmhaww.ca"/>
    <s v="C Platt"/>
    <s v="2022-03-10 11:59"/>
    <m/>
  </r>
  <r>
    <s v="Asset01952"/>
    <x v="6"/>
    <s v=""/>
    <s v=""/>
    <s v="MMFHT Memory Clinic"/>
    <s v="Primary Care"/>
    <x v="119"/>
    <x v="1"/>
    <s v="11 Andrews Dr. West, Drayton, ON"/>
    <s v="ON"/>
    <s v="N0G 1P0"/>
    <s v=""/>
    <s v=""/>
    <s v="Wellington"/>
    <x v="4"/>
    <n v="30"/>
    <n v="9"/>
    <n v="9"/>
    <n v="0"/>
    <n v="0"/>
    <n v="0"/>
    <n v="0"/>
    <n v="1.5"/>
    <s v="True"/>
    <s v=""/>
    <n v="2"/>
    <n v="30"/>
    <n v="0"/>
    <n v="0"/>
    <n v="0"/>
    <n v="0"/>
    <n v="0"/>
    <n v="0"/>
    <n v="0"/>
    <n v="0"/>
    <n v="0.05"/>
    <n v="0"/>
    <n v="0"/>
    <n v="0"/>
    <n v="0"/>
    <n v="0.05"/>
    <n v="0.1"/>
    <n v="0"/>
    <n v="0"/>
    <n v="0"/>
    <n v="0"/>
    <n v="0"/>
    <n v="0"/>
    <n v="0"/>
    <s v="Administration: SCE Administrator .05 FTE and MMFHT Receptionist .05FTE"/>
    <n v="18"/>
    <n v="0"/>
    <n v="0"/>
    <n v="0"/>
    <s v="Other; Primary Care"/>
    <s v="MMFHT Physicians, NPs and allied health professionals"/>
    <n v="0"/>
    <s v="Covid limited service from Apr 2020- July 2020.  Pts were also reluctant to attend due to COVID once service resumed.Hours of Service: Mondays"/>
    <s v="cplatt@cmhaww.ca"/>
    <s v="C Platt"/>
    <s v="2022-03-11 09:16"/>
    <m/>
  </r>
  <r>
    <s v="Asset01954"/>
    <x v="17"/>
    <s v=""/>
    <s v=""/>
    <s v="GEM Nurses"/>
    <s v="Hospital"/>
    <x v="91"/>
    <x v="1"/>
    <s v="911 Queen’s Blvd. Kitchener, ON"/>
    <s v="ON"/>
    <s v="N2M 1B2"/>
    <s v=""/>
    <s v=""/>
    <s v="Waterloo"/>
    <x v="4"/>
    <n v="0"/>
    <n v="0"/>
    <n v="0"/>
    <n v="0"/>
    <n v="0"/>
    <n v="0"/>
    <n v="0"/>
    <n v="40"/>
    <s v="True"/>
    <s v="Both"/>
    <n v="0"/>
    <n v="0"/>
    <n v="0"/>
    <n v="0"/>
    <n v="0"/>
    <n v="0"/>
    <n v="0"/>
    <n v="0"/>
    <n v="0"/>
    <n v="0"/>
    <n v="0"/>
    <n v="0"/>
    <n v="0"/>
    <n v="0"/>
    <n v="0"/>
    <n v="0"/>
    <n v="0"/>
    <n v="0"/>
    <n v="0"/>
    <n v="0"/>
    <n v="0"/>
    <n v="0"/>
    <n v="0"/>
    <n v="2"/>
    <s v="Other: GEM Nurse 2 FTE"/>
    <n v="903"/>
    <n v="0"/>
    <n v="0"/>
    <n v="0"/>
    <s v="Emergency Department; Other"/>
    <s v="ERP, Case Finding, AUA"/>
    <n v="100"/>
    <s v=""/>
    <s v="cplatt@cmhaww.ca"/>
    <s v="C Platt"/>
    <s v="2022-03-11 09:25"/>
    <m/>
  </r>
  <r>
    <s v="Asset01958"/>
    <x v="18"/>
    <s v=""/>
    <s v=""/>
    <s v="Inpatient Specialized Geriatric Medicine Consultation Service"/>
    <s v="Hospital"/>
    <x v="91"/>
    <x v="1"/>
    <s v="911 Queen’s Blvd. Kitchener, ON"/>
    <s v="ON"/>
    <s v="N2M 1B2"/>
    <s v=""/>
    <s v=""/>
    <s v="Waterloo"/>
    <x v="4"/>
    <n v="0"/>
    <n v="109"/>
    <n v="0"/>
    <n v="0"/>
    <n v="0"/>
    <n v="0"/>
    <n v="21"/>
    <n v="40"/>
    <s v="True"/>
    <s v=""/>
    <n v="0"/>
    <n v="0"/>
    <n v="0"/>
    <n v="0"/>
    <n v="0"/>
    <n v="0"/>
    <n v="0"/>
    <n v="0"/>
    <n v="0"/>
    <n v="0"/>
    <n v="0"/>
    <n v="0"/>
    <n v="0"/>
    <n v="0"/>
    <n v="0"/>
    <n v="0"/>
    <n v="0"/>
    <n v="0"/>
    <n v="0"/>
    <n v="0"/>
    <n v="0"/>
    <n v="0"/>
    <n v="0"/>
    <n v="0"/>
    <s v=""/>
    <n v="110"/>
    <n v="0"/>
    <n v="0"/>
    <n v="0"/>
    <s v="Emergency Department; Other"/>
    <s v="Direct Admissions, Emergency Department, Clinic admissions"/>
    <n v="89"/>
    <s v=""/>
    <s v="cplatt@cmhaww.ca"/>
    <s v="C Platt"/>
    <s v="2022-03-11 09:40"/>
    <m/>
  </r>
  <r>
    <s v="Asset01959"/>
    <x v="1"/>
    <s v=""/>
    <s v=""/>
    <s v="GMCC"/>
    <s v="Hospital"/>
    <x v="91"/>
    <x v="1"/>
    <s v="911 Queen’s Blvd. Kitchener, ON"/>
    <s v="ON"/>
    <s v="N2M 1B2"/>
    <s v=""/>
    <s v=""/>
    <s v="Waterloo"/>
    <x v="4"/>
    <n v="0"/>
    <n v="62"/>
    <n v="0"/>
    <n v="0"/>
    <n v="0"/>
    <n v="0"/>
    <n v="0"/>
    <n v="40"/>
    <s v="True"/>
    <s v=""/>
    <n v="0"/>
    <n v="0"/>
    <n v="0"/>
    <n v="0"/>
    <n v="0"/>
    <n v="0"/>
    <n v="0"/>
    <n v="0"/>
    <n v="0"/>
    <n v="0"/>
    <n v="0"/>
    <n v="0"/>
    <n v="0"/>
    <n v="0"/>
    <n v="0"/>
    <n v="0"/>
    <n v="0"/>
    <n v="0"/>
    <n v="0"/>
    <n v="0"/>
    <n v="0"/>
    <n v="0"/>
    <n v="0"/>
    <n v="0.7"/>
    <s v=""/>
    <n v="62"/>
    <n v="57"/>
    <n v="0"/>
    <n v="0"/>
    <s v="Other"/>
    <s v="Specialized Geriatric Services Clinical Intake"/>
    <n v="100"/>
    <s v="(went off site March 16, 2021 @ 67 King St E.)"/>
    <s v="cplatt@cmhaww.ca"/>
    <s v="C Platt"/>
    <s v="2022-03-11 09:44"/>
    <m/>
  </r>
  <r>
    <s v="Asset01961"/>
    <x v="20"/>
    <s v=""/>
    <s v=""/>
    <s v="Geriatricians and Geriatric NP Program"/>
    <s v="Hospital"/>
    <x v="90"/>
    <x v="1"/>
    <s v="Guelph General Hospital, 115 Delhi Street, Guelph, ON"/>
    <s v="ON"/>
    <s v="N1E 4J4"/>
    <s v=""/>
    <s v=""/>
    <s v="Wellington"/>
    <x v="4"/>
    <n v="0"/>
    <n v="296"/>
    <n v="0"/>
    <n v="0"/>
    <n v="0"/>
    <n v="0"/>
    <n v="0"/>
    <n v="37.5"/>
    <s v="True"/>
    <s v=""/>
    <n v="0"/>
    <n v="0"/>
    <n v="0.2"/>
    <n v="0"/>
    <n v="0"/>
    <n v="0"/>
    <n v="1"/>
    <n v="0"/>
    <n v="0"/>
    <n v="0"/>
    <n v="0"/>
    <n v="0"/>
    <n v="0"/>
    <n v="0"/>
    <n v="0"/>
    <n v="0"/>
    <n v="0"/>
    <n v="0"/>
    <n v="0"/>
    <n v="0"/>
    <n v="0"/>
    <n v="0"/>
    <n v="0"/>
    <n v="0"/>
    <s v="NP is 1 FTE works 37.5 hours a week_x000a_Geriatrician works 8 hours a week in this program"/>
    <n v="1184"/>
    <n v="0"/>
    <n v="0"/>
    <n v="0"/>
    <s v="Other"/>
    <s v="Hospitalist, intensivist"/>
    <n v="0"/>
    <s v="COVID impact on inpatient admissions in first waves. This program is older adult focused but also diagnosis focused. it is not limited by age. Patients suffering for illnesses such as early on set dementia for example would not be excluded based on age."/>
    <s v="cplatt@cmhaww.ca"/>
    <s v="C Platt"/>
    <s v="2022-03-11 09:57"/>
    <m/>
  </r>
  <r>
    <s v="Asset01966"/>
    <x v="19"/>
    <s v=""/>
    <s v=""/>
    <s v="HELP (Hospital Elder Life Program)"/>
    <s v="Hospital"/>
    <x v="90"/>
    <x v="1"/>
    <s v="115 Delhi St, Guelph ON"/>
    <s v="ON"/>
    <s v="N1E 4J4"/>
    <s v=""/>
    <s v=""/>
    <s v=""/>
    <x v="4"/>
    <n v="0"/>
    <n v="0"/>
    <n v="0"/>
    <n v="0"/>
    <n v="0"/>
    <n v="0"/>
    <n v="0"/>
    <n v="0"/>
    <s v="False"/>
    <s v=""/>
    <n v="0"/>
    <n v="0"/>
    <n v="0"/>
    <n v="0"/>
    <n v="0"/>
    <n v="0"/>
    <n v="0"/>
    <n v="0"/>
    <n v="0"/>
    <n v="0"/>
    <n v="0"/>
    <n v="0"/>
    <n v="0"/>
    <n v="0"/>
    <n v="0"/>
    <n v="0"/>
    <n v="0"/>
    <n v="0"/>
    <n v="0"/>
    <n v="0"/>
    <n v="0"/>
    <n v="0"/>
    <n v="0"/>
    <n v="1.21"/>
    <s v="Other: Elder Life Specialist 1 FTE, Volunteer .21 FTE_x000a_Depends on volunteer commitment. _x000a_Pre Covid:  3 shifts a day (3 hours long) 7 days a week with up to 3 volunteers per shift. Total of  63 people with 189 hours of volunteer support a week if the schedule was full. _x000a_Average:  50 volunteers_x000a_COVID impact on volunteers. No volunteers were in hospital during much of the pandemic period.  93% reduction in volunteer hours."/>
    <n v="56"/>
    <n v="0"/>
    <n v="0"/>
    <n v="0"/>
    <s v="Other"/>
    <s v="Any inpatient staff member can recommend a patient to take part in the program if criteria are met. This program is focused on Delirium prevention."/>
    <n v="0"/>
    <s v="93% reduction in patients served due to the pandemic. This program is older adult focused but also diagnosis focused. it is not limited by age. Patients suffering for illnesses such as early on set dementia for example would not be excluded based on age."/>
    <s v="cplatt@cmhaww.ca"/>
    <s v="C Platt"/>
    <s v="2022-03-11 10:13"/>
    <m/>
  </r>
  <r>
    <s v="Asset01967"/>
    <x v="17"/>
    <s v=""/>
    <s v=""/>
    <s v="GEM Nurses"/>
    <s v="Hospital"/>
    <x v="90"/>
    <x v="1"/>
    <s v="115 Delhi St, Guelph ON"/>
    <s v="ON"/>
    <s v="N1E 4J4"/>
    <s v=""/>
    <s v=""/>
    <s v="Wellington"/>
    <x v="4"/>
    <n v="0"/>
    <n v="0"/>
    <n v="0"/>
    <n v="0"/>
    <n v="0"/>
    <n v="0"/>
    <n v="0"/>
    <n v="40"/>
    <s v="True"/>
    <s v="Both"/>
    <n v="0"/>
    <n v="0"/>
    <n v="0"/>
    <n v="0"/>
    <n v="0"/>
    <n v="0"/>
    <n v="0"/>
    <n v="0"/>
    <n v="0"/>
    <n v="0"/>
    <n v="0"/>
    <n v="0"/>
    <n v="0"/>
    <n v="0"/>
    <n v="0"/>
    <n v="0"/>
    <n v="0"/>
    <n v="0"/>
    <n v="0"/>
    <n v="0"/>
    <n v="0"/>
    <n v="0"/>
    <n v="0"/>
    <n v="1"/>
    <s v="Other: GEM Nurse 1 FTE_x000a_Interruption of service related to hiring new GEM nurses, 1 Mat leave."/>
    <n v="481"/>
    <n v="0"/>
    <n v="0"/>
    <n v="0"/>
    <s v="Emergency Department; Other"/>
    <s v="ERP and Case Finding"/>
    <n v="100"/>
    <s v=""/>
    <s v="cplatt@cmhaww.ca"/>
    <s v="C Platt"/>
    <s v="2022-03-11 10:40"/>
    <m/>
  </r>
  <r>
    <s v="Asset01968"/>
    <x v="20"/>
    <s v=""/>
    <s v=""/>
    <s v="SGS Medical Geriatrician St. Joseph's Health Centre"/>
    <s v="Hospital"/>
    <x v="36"/>
    <x v="1"/>
    <s v="CMHA WW, 80 Waterloo Ave, Guelph, ON"/>
    <s v="ON"/>
    <s v="N1H 0A1"/>
    <s v=""/>
    <s v=""/>
    <s v=""/>
    <x v="4"/>
    <n v="0"/>
    <n v="730"/>
    <n v="24"/>
    <n v="0"/>
    <n v="0"/>
    <n v="0"/>
    <n v="401"/>
    <n v="37.5"/>
    <s v="True"/>
    <s v=""/>
    <n v="177"/>
    <n v="60.4"/>
    <n v="0"/>
    <n v="0"/>
    <n v="0"/>
    <n v="0"/>
    <n v="0"/>
    <n v="0"/>
    <n v="0"/>
    <n v="0"/>
    <n v="0"/>
    <n v="0"/>
    <n v="0"/>
    <n v="0"/>
    <n v="0"/>
    <n v="0"/>
    <n v="0"/>
    <n v="0"/>
    <n v="0"/>
    <n v="0"/>
    <n v="0"/>
    <n v="0"/>
    <n v="0"/>
    <n v="0"/>
    <s v=""/>
    <n v="1069"/>
    <n v="792"/>
    <n v="245"/>
    <n v="0"/>
    <s v="Emergency Department; Other; Home and Community Care Support Services; Primary Care"/>
    <s v="Family Physicians, General Hospital, CCAC - Home/Community Support Services, Emergency Department, GEM"/>
    <n v="96"/>
    <s v="Data held at CMHA, provided by Audrey Devitt"/>
    <s v="cplatt@cmhaww.ca"/>
    <s v="C Platt"/>
    <s v="2022-03-14 10:28"/>
    <m/>
  </r>
  <r>
    <s v="Asset01969"/>
    <x v="20"/>
    <s v=""/>
    <s v=""/>
    <s v="SGS Medical Geriatrician Cambridge Memorial Hospital"/>
    <s v="Hospital"/>
    <x v="59"/>
    <x v="1"/>
    <s v="700 Coronation Blvd. Cambridge, Ontario"/>
    <s v="ON"/>
    <s v="N1R 3G2"/>
    <s v="St. Joseph's Health Centre, 100 Westmount Road, Guelph, ON"/>
    <s v="N1H 5H8"/>
    <s v="Wellington"/>
    <x v="4"/>
    <n v="0"/>
    <n v="330"/>
    <n v="73"/>
    <n v="0"/>
    <n v="0"/>
    <n v="0"/>
    <n v="273"/>
    <n v="40"/>
    <s v="True"/>
    <s v=""/>
    <n v="94"/>
    <n v="65.2"/>
    <n v="0"/>
    <n v="0"/>
    <n v="0"/>
    <n v="0"/>
    <n v="0"/>
    <n v="0"/>
    <n v="0"/>
    <n v="0"/>
    <n v="0"/>
    <n v="0"/>
    <n v="0"/>
    <n v="0"/>
    <n v="0"/>
    <n v="0"/>
    <n v="0"/>
    <n v="0"/>
    <n v="0"/>
    <n v="0"/>
    <n v="0"/>
    <n v="0"/>
    <n v="0"/>
    <n v="0"/>
    <s v=""/>
    <n v="1221"/>
    <n v="836"/>
    <n v="0"/>
    <n v="0"/>
    <s v="Emergency Department; Home and Community Care Support Services; Primary Care"/>
    <s v="Family Physicians, General Hospital, Emergency Department, CCAC-Home/Community Support Services, GEM"/>
    <n v="98"/>
    <s v="Data is for this program is housed at CMHA WW"/>
    <s v="cplatt@cmhaww.ca"/>
    <s v="C Platt"/>
    <s v="2022-03-14 10:35"/>
    <m/>
  </r>
  <r>
    <s v="Asset01974"/>
    <x v="1"/>
    <s v=""/>
    <s v=""/>
    <s v="SGS Geriatric Medicine Clinic WW"/>
    <s v="Community"/>
    <x v="58"/>
    <x v="1"/>
    <s v="St. Joseph's Health Centre, 69 Huron St. Guelph, ON"/>
    <s v="ON"/>
    <s v="N1E 5L3"/>
    <s v="1 Blue Springs Drive Waterloo"/>
    <s v="N2J 4M1"/>
    <s v=""/>
    <x v="4"/>
    <n v="0"/>
    <n v="1030"/>
    <n v="670"/>
    <n v="0"/>
    <n v="0"/>
    <n v="0"/>
    <n v="140"/>
    <n v="40"/>
    <s v="True"/>
    <s v=""/>
    <n v="317"/>
    <n v="57.3"/>
    <n v="0"/>
    <n v="0"/>
    <n v="0"/>
    <n v="0"/>
    <n v="0"/>
    <n v="0"/>
    <n v="0"/>
    <n v="0"/>
    <n v="0"/>
    <n v="0"/>
    <n v="0"/>
    <n v="0"/>
    <n v="0"/>
    <n v="0"/>
    <n v="0"/>
    <n v="0"/>
    <n v="0"/>
    <n v="0"/>
    <n v="0"/>
    <n v="0"/>
    <n v="0"/>
    <n v="0"/>
    <s v="some community outreach appointments were also done by our NP"/>
    <n v="3915"/>
    <n v="3657"/>
    <n v="195"/>
    <n v="0"/>
    <s v="Emergency Department; Other; Primary Care"/>
    <s v="Family Physicians, General Hospital, Emergency Department, GEM, Nurse Practitioner"/>
    <n v="95"/>
    <s v=""/>
    <s v="cplatt@cmhaww.ca"/>
    <s v="C Platt"/>
    <s v="2022-03-14 11:57"/>
    <m/>
  </r>
  <r>
    <s v="Asset01977"/>
    <x v="12"/>
    <s v=""/>
    <s v=""/>
    <s v="Geriatric Assessment Unit"/>
    <s v="Hospital"/>
    <x v="92"/>
    <x v="1"/>
    <s v="3570 King Street East, Kitchener, ON"/>
    <s v="ON"/>
    <s v="N2A 2W1"/>
    <s v=""/>
    <s v=""/>
    <s v="Wellington; Waterloo"/>
    <x v="4"/>
    <n v="0"/>
    <n v="94"/>
    <n v="0"/>
    <n v="17"/>
    <n v="0"/>
    <n v="0"/>
    <n v="50"/>
    <n v="0"/>
    <s v="True"/>
    <s v="Both"/>
    <n v="15"/>
    <n v="30"/>
    <n v="0"/>
    <n v="0"/>
    <n v="0"/>
    <n v="0"/>
    <n v="0"/>
    <n v="0"/>
    <n v="0"/>
    <n v="0"/>
    <n v="1"/>
    <n v="1"/>
    <n v="0"/>
    <n v="1"/>
    <n v="1"/>
    <n v="0"/>
    <n v="0"/>
    <n v="0"/>
    <n v="0"/>
    <n v="0"/>
    <n v="0"/>
    <n v="0"/>
    <n v="0"/>
    <n v="2"/>
    <s v="Other: Physician 1 FTE, Therapy Assistant 1 FTE"/>
    <n v="97"/>
    <n v="0"/>
    <n v="0"/>
    <n v="0"/>
    <s v="Community Agency; Home and Community Care Support Services; Other; Primary Care"/>
    <s v="Hospitals, Seniors Geriatric Services, Community Physicians, Geriatricians, Geriatric Psychiatrists, LTC, RHs, LHIN"/>
    <n v="95"/>
    <s v="GAU is a voluntary program and valid consent upon referral is necessary. We do consider applications for patients with geriatric syndromes (i.e. early onset dementia)."/>
    <s v="cplatt@cmhaww.ca"/>
    <s v="C Platt"/>
    <s v="2022-03-15 02:06"/>
    <m/>
  </r>
  <r>
    <s v="Asset02009"/>
    <x v="2"/>
    <s v=""/>
    <s v=""/>
    <s v="Geriatric Day Hospital"/>
    <s v="Hospital"/>
    <x v="18"/>
    <x v="1"/>
    <s v="HG75C - 2075 Bayview Ave, Toronto, Ontario"/>
    <s v="ON"/>
    <s v="M4N3M5"/>
    <s v=""/>
    <s v=""/>
    <s v="Toronto"/>
    <x v="1"/>
    <n v="169"/>
    <n v="73"/>
    <n v="73"/>
    <n v="0"/>
    <n v="0"/>
    <n v="0"/>
    <n v="0"/>
    <n v="24"/>
    <s v="True"/>
    <s v=""/>
    <n v="40"/>
    <n v="67"/>
    <n v="1"/>
    <n v="0"/>
    <n v="0"/>
    <n v="0"/>
    <n v="0"/>
    <n v="2"/>
    <n v="0"/>
    <n v="0"/>
    <n v="1"/>
    <n v="0"/>
    <n v="0"/>
    <n v="0.6"/>
    <n v="1.3"/>
    <n v="0"/>
    <n v="1"/>
    <n v="0.6"/>
    <n v="1.3"/>
    <n v="1"/>
    <n v="0.5"/>
    <n v="0"/>
    <n v="3"/>
    <n v="0"/>
    <s v=""/>
    <n v="1540"/>
    <n v="269"/>
    <n v="661"/>
    <n v="0"/>
    <s v="Other"/>
    <s v="ICT, GORT, GEM, Geriatric Clinic, or Neurologists or Geriatricians in the community."/>
    <n v="100"/>
    <s v="The Geriatric Day Hospital (GDH) provides a therapeutic program for a period of six to eight weeks, virtually or in person. The patient participates in at least two services offered: Recreation Therapy, Social Work, Occupational Therapy, Physiotherapy, Nursing consultation/monitoring and education. GDH receives referrals from ICT, GORT, GEM, Geriatric Clinic, or Neurologists or Geriatricians in the community."/>
    <s v="mary.duffy@sunnybrook.ca"/>
    <s v="Mary Duffy"/>
    <s v="2022-04-22 10:41"/>
    <m/>
  </r>
  <r>
    <s v="Asset02011"/>
    <x v="17"/>
    <s v=""/>
    <s v=""/>
    <s v="Geriatric Emergency Management"/>
    <s v="Hospital"/>
    <x v="18"/>
    <x v="1"/>
    <s v="BG03 - 2075 Bayview Ave, Toronto, Ontario"/>
    <s v="ON"/>
    <s v="M4N 3M5"/>
    <s v=""/>
    <s v=""/>
    <s v=""/>
    <x v="1"/>
    <n v="0"/>
    <n v="744"/>
    <n v="500"/>
    <n v="0"/>
    <n v="0"/>
    <n v="0"/>
    <n v="0"/>
    <n v="56"/>
    <s v="True"/>
    <s v="Both"/>
    <n v="0"/>
    <n v="0"/>
    <n v="0"/>
    <n v="0"/>
    <n v="0"/>
    <n v="0"/>
    <n v="0"/>
    <n v="1.2"/>
    <n v="0"/>
    <n v="0"/>
    <n v="0"/>
    <n v="0"/>
    <n v="0"/>
    <n v="0"/>
    <n v="0"/>
    <n v="0"/>
    <n v="0"/>
    <n v="0"/>
    <n v="0"/>
    <n v="0"/>
    <n v="0"/>
    <n v="0"/>
    <n v="0"/>
    <n v="0"/>
    <s v=""/>
    <n v="868"/>
    <n v="149"/>
    <n v="0"/>
    <n v="0"/>
    <s v="Emergency Department"/>
    <s v=""/>
    <n v="100"/>
    <s v="Geriatric Emergency Management nursing provide consultation, referral and geriatric assessments to patients in the emergency department."/>
    <s v="mary.duffy@sunnybrook.ca"/>
    <s v="Mary Duffy"/>
    <s v="2022-04-22 10:50"/>
    <m/>
  </r>
  <r>
    <s v="Asset02013"/>
    <x v="8"/>
    <s v=""/>
    <s v=""/>
    <s v="Geriatric Outreach Team"/>
    <s v="Hospital"/>
    <x v="18"/>
    <x v="1"/>
    <s v="HG75C - 2075 Bayview Ave, Toronto, Ontario"/>
    <s v="ON"/>
    <s v="M4N 3M5"/>
    <s v=""/>
    <s v=""/>
    <s v="Toronto"/>
    <x v="1"/>
    <n v="0"/>
    <n v="72"/>
    <n v="70"/>
    <n v="0"/>
    <n v="0"/>
    <n v="0"/>
    <n v="0"/>
    <n v="40"/>
    <s v="True"/>
    <s v=""/>
    <n v="2"/>
    <n v="36"/>
    <n v="0"/>
    <n v="0"/>
    <n v="0"/>
    <n v="0"/>
    <n v="0"/>
    <n v="1"/>
    <n v="0"/>
    <n v="0"/>
    <n v="0"/>
    <n v="0"/>
    <n v="0"/>
    <n v="1"/>
    <n v="0"/>
    <n v="0"/>
    <n v="0"/>
    <n v="0"/>
    <n v="0"/>
    <n v="0"/>
    <n v="0"/>
    <n v="0"/>
    <n v="2"/>
    <n v="0"/>
    <s v=""/>
    <n v="345"/>
    <n v="288"/>
    <n v="3"/>
    <n v="0"/>
    <s v="Other"/>
    <s v="family physicians , outside specialists , GEM , Clinic . marked or deemed “urgent” for clinic"/>
    <n v="100"/>
    <s v="The Geriatric Outreach team provides: cognitive assessment, and addresses concerns re: home safety , functional decline , caregiver stress , and may make referral to the day hospital or a falls program in the community."/>
    <s v="mary.duffy@sunnybrook.ca"/>
    <s v="Mary Duffy"/>
    <s v="2022-04-22 11:03"/>
    <m/>
  </r>
  <r>
    <s v="Asset02017"/>
    <x v="18"/>
    <s v=""/>
    <s v=""/>
    <s v="Inpatient Consult Team"/>
    <s v="Hospital"/>
    <x v="18"/>
    <x v="1"/>
    <s v="D480 - 2075 Bayview Ave, Toronto, Ontario"/>
    <s v="ON"/>
    <s v="M4N 3M5"/>
    <s v=""/>
    <s v=""/>
    <s v=""/>
    <x v="1"/>
    <n v="0"/>
    <n v="754"/>
    <n v="0"/>
    <n v="0"/>
    <n v="0"/>
    <n v="0"/>
    <n v="0"/>
    <n v="40"/>
    <s v="True"/>
    <s v=""/>
    <n v="0"/>
    <n v="1"/>
    <n v="0"/>
    <n v="0"/>
    <n v="0"/>
    <n v="0"/>
    <n v="0"/>
    <n v="2"/>
    <n v="0"/>
    <n v="0"/>
    <n v="0"/>
    <n v="0"/>
    <n v="0"/>
    <n v="0"/>
    <n v="0"/>
    <n v="0"/>
    <n v="0"/>
    <n v="0"/>
    <n v="0"/>
    <n v="0"/>
    <n v="0"/>
    <n v="0"/>
    <n v="0"/>
    <n v="0"/>
    <s v=""/>
    <n v="2233"/>
    <n v="2233"/>
    <n v="0"/>
    <n v="0"/>
    <s v="Other"/>
    <s v="The ICT receives referrals from residents, fellows, attending physician of patients within the hospital."/>
    <n v="100"/>
    <s v="The Inpatient Consult Team provides geriatric assessment, and may referral to community or hospital programs for therapeutic involvement: to day hospital, falls programs, outside resources."/>
    <s v="mary.duffy@sunnybrook.ca"/>
    <s v="Mary Duffy"/>
    <s v="2022-04-22 11:43"/>
    <m/>
  </r>
  <r>
    <s v="Asset02019"/>
    <x v="0"/>
    <s v=""/>
    <s v=""/>
    <s v="Seniors Mental Health Service"/>
    <s v="Hospital"/>
    <x v="94"/>
    <x v="1"/>
    <s v="82 Buttonwood Ave Toronto ON"/>
    <s v="ON"/>
    <s v="M6M 2J5"/>
    <s v=""/>
    <s v=""/>
    <s v=""/>
    <x v="1"/>
    <n v="0"/>
    <n v="299"/>
    <n v="0"/>
    <n v="0"/>
    <n v="0"/>
    <n v="0"/>
    <n v="0"/>
    <n v="40"/>
    <s v="True"/>
    <s v=""/>
    <n v="7"/>
    <n v="18"/>
    <n v="0"/>
    <n v="0.1"/>
    <n v="0"/>
    <n v="0"/>
    <n v="0"/>
    <n v="0"/>
    <n v="0"/>
    <n v="0"/>
    <n v="2"/>
    <n v="0"/>
    <n v="0"/>
    <n v="0"/>
    <n v="1.2"/>
    <n v="0"/>
    <n v="0.5"/>
    <n v="0"/>
    <n v="0"/>
    <n v="0"/>
    <n v="0"/>
    <n v="0"/>
    <n v="0.3"/>
    <n v="0"/>
    <s v=""/>
    <n v="1774"/>
    <n v="1420"/>
    <n v="15"/>
    <n v="0"/>
    <s v="Primary Care"/>
    <s v=""/>
    <n v="90"/>
    <s v=""/>
    <s v="susan.wild@westpark.org"/>
    <s v="Susan Wild"/>
    <s v="2022-04-29 09:57"/>
    <m/>
  </r>
  <r>
    <s v="Asset02042"/>
    <x v="17"/>
    <s v=""/>
    <s v=""/>
    <s v="Queensway Carleton Hospital"/>
    <s v="Hospital"/>
    <x v="14"/>
    <x v="1"/>
    <s v="3045 Baseline Rd, Ottawa ON"/>
    <s v="ON"/>
    <s v="K2H8P4"/>
    <s v=""/>
    <s v=""/>
    <s v="Ottawa"/>
    <x v="0"/>
    <n v="0"/>
    <n v="0"/>
    <n v="0"/>
    <n v="0"/>
    <n v="0"/>
    <n v="0"/>
    <n v="0"/>
    <n v="75"/>
    <s v="True"/>
    <s v="Both"/>
    <n v="0"/>
    <n v="0"/>
    <n v="0"/>
    <n v="0"/>
    <n v="0"/>
    <n v="0"/>
    <n v="0"/>
    <n v="1.9"/>
    <n v="0"/>
    <n v="0"/>
    <n v="0"/>
    <n v="0"/>
    <n v="0"/>
    <n v="0"/>
    <n v="0"/>
    <n v="0"/>
    <n v="0"/>
    <n v="0"/>
    <n v="0"/>
    <n v="0"/>
    <n v="0"/>
    <n v="0"/>
    <n v="0"/>
    <n v="0"/>
    <s v=""/>
    <n v="725"/>
    <m/>
    <n v="0"/>
    <n v="0"/>
    <s v=""/>
    <s v="ED referrals only"/>
    <n v="100"/>
    <s v="no stories at this time"/>
    <s v="msitu@qch.on.ca"/>
    <s v="michaelc2"/>
    <s v="2022-06-07 10:28"/>
    <m/>
  </r>
  <r>
    <s v="Asset02048"/>
    <x v="2"/>
    <s v=""/>
    <s v=""/>
    <s v="Geriatric Medicine Clinics - The Ottawa Hospital"/>
    <s v="Hospital"/>
    <x v="9"/>
    <x v="1"/>
    <s v="1053 Carling Avenue"/>
    <s v="ON"/>
    <s v="K1Y 4E9"/>
    <s v=""/>
    <s v=""/>
    <s v=""/>
    <x v="0"/>
    <n v="6500"/>
    <n v="2450"/>
    <n v="2350"/>
    <n v="0"/>
    <n v="0"/>
    <n v="0"/>
    <n v="0"/>
    <n v="37.5"/>
    <s v="True"/>
    <s v=""/>
    <n v="170"/>
    <n v="50"/>
    <n v="1"/>
    <n v="0.05"/>
    <n v="0"/>
    <n v="0"/>
    <n v="0"/>
    <n v="2"/>
    <n v="0"/>
    <n v="0"/>
    <n v="0.7"/>
    <n v="0.1"/>
    <n v="0.1"/>
    <n v="1.5"/>
    <n v="1.5"/>
    <n v="0"/>
    <n v="1"/>
    <n v="0"/>
    <n v="0"/>
    <n v="0"/>
    <n v="0.05"/>
    <n v="0"/>
    <n v="0"/>
    <n v="1"/>
    <s v="Advanced Practice Nurse.  Also 0.1 Neuropsychologist"/>
    <n v="5240"/>
    <n v="2391"/>
    <n v="581"/>
    <n v="0"/>
    <s v=""/>
    <s v="GAOT, GEM and Central Intake"/>
    <n v="100"/>
    <s v="A challenging year. A hybrid approach adopted for the majority of new consults where patients were assessed virtually initially and then brought in for a single streamlined multidisciplinary in person assessment. Volumes above incorporate both new consults and follow-up activity."/>
    <s v="tmackenzie@toh.ca"/>
    <s v="Taryn MacKenzie"/>
    <s v="2022-06-07 12:04"/>
    <m/>
  </r>
  <r>
    <s v="Asset02053"/>
    <x v="6"/>
    <s v=""/>
    <s v=""/>
    <s v="Loyalist Family Health Team Collaborative Memory Clinic"/>
    <s v="Primary Care"/>
    <x v="93"/>
    <x v="1"/>
    <s v="101-200 Speers Blvd. Amherstview, Ontario"/>
    <s v="ON"/>
    <s v="K7N0B6"/>
    <s v=""/>
    <s v=""/>
    <s v=""/>
    <x v="0"/>
    <n v="39"/>
    <n v="26"/>
    <n v="26"/>
    <n v="0"/>
    <n v="0"/>
    <n v="0"/>
    <n v="0"/>
    <n v="3"/>
    <s v="False"/>
    <s v=""/>
    <n v="1"/>
    <n v="60"/>
    <n v="0"/>
    <n v="0"/>
    <n v="0"/>
    <n v="0"/>
    <n v="0"/>
    <n v="0.05"/>
    <n v="0"/>
    <n v="0"/>
    <n v="0.05"/>
    <n v="0"/>
    <n v="0"/>
    <n v="0"/>
    <n v="0.05"/>
    <n v="0.05"/>
    <n v="0"/>
    <n v="0"/>
    <n v="0"/>
    <n v="0"/>
    <n v="0"/>
    <n v="0"/>
    <n v="0"/>
    <n v="0"/>
    <s v="memory clinic runs two (3 hr) mornings/ month"/>
    <n v="90"/>
    <n v="30"/>
    <n v="30"/>
    <n v="0"/>
    <s v="Primary Care"/>
    <s v="Referrals for our program are only accepted by the physicians who are a part of the Loyalist FHT. They refer directly to the lead RN of the Memory Clinic."/>
    <n v="100"/>
    <s v="program only available to FHT patients2 Thursdays each monthDue to this year fiscal year beginnning in April 2020, we started the year with  not offering this program due to COVID restriction. We did not start offering it until June 2020. When we restarted the program we had to use a combination of in-person, phone and video for each appointment. Our previous model would have the patient and family member come in together for a 2 hour in-person appointment. With the COVID restrictions in place we had to split the appointment into 3 parts (phone, in-person and video)."/>
    <s v="websters@providencecare.ca"/>
    <s v="Sarah Webster"/>
    <s v="2022-06-09 02:57"/>
    <m/>
  </r>
  <r>
    <s v="Asset02051"/>
    <x v="6"/>
    <s v=""/>
    <s v=""/>
    <s v="Queen's Belleville Family Health Team"/>
    <s v="Primary Care"/>
    <x v="24"/>
    <x v="1"/>
    <s v="145 Station Street, Belleville, Ontario"/>
    <s v="ON"/>
    <s v="K8N2S9"/>
    <s v=""/>
    <s v=""/>
    <s v="Hastings"/>
    <x v="0"/>
    <n v="30"/>
    <n v="29"/>
    <n v="29"/>
    <n v="0"/>
    <n v="0"/>
    <n v="0"/>
    <n v="0"/>
    <n v="37.5"/>
    <s v="True"/>
    <s v=""/>
    <n v="16"/>
    <n v="105"/>
    <n v="0"/>
    <n v="0"/>
    <n v="0"/>
    <n v="0"/>
    <n v="0"/>
    <n v="0.09"/>
    <n v="0"/>
    <n v="0"/>
    <n v="0"/>
    <n v="0.05"/>
    <n v="0"/>
    <n v="0"/>
    <n v="0.09"/>
    <n v="0.05"/>
    <n v="0.05"/>
    <n v="0"/>
    <n v="0"/>
    <n v="0"/>
    <n v="0"/>
    <n v="0"/>
    <n v="0"/>
    <n v="0"/>
    <s v="Clinic is run once per month: Usually two RN and two OT’s work the clinic along with pharmacist and family physician. Admin ensures referral is complete, mails package to patient and books appointment."/>
    <n v="78"/>
    <n v="10"/>
    <n v="0"/>
    <n v="0"/>
    <s v="Primary Care"/>
    <s v="Referrals from Family Physicians and Allied Health Providers within the Queen’s Family Health Team (Belleville Queen’s FHO).  This clinic is not open to the general public"/>
    <n v="0"/>
    <s v="2020/2021- No clinics were offered in April – May due to COVID.  Clinics offered again starting in June at reduced capacity- only 2 patients per day.# telephone visits is estimateOrganization is on this form as Providence Care and not editable - it should be Queen's Family Health Team - Belleville"/>
    <s v="websters@providencecare.ca"/>
    <s v="Sarah Webster"/>
    <s v="2022-06-09 12:01"/>
    <m/>
  </r>
  <r>
    <s v="Asset02085"/>
    <x v="6"/>
    <s v=""/>
    <s v=""/>
    <s v="MINT Memory Clinic"/>
    <s v="Primary Care"/>
    <x v="5"/>
    <x v="1"/>
    <s v="117 King Street E, Oshawa, Ontario"/>
    <s v="ON"/>
    <s v="L1H 1B9"/>
    <s v=""/>
    <s v=""/>
    <s v="Durham"/>
    <x v="2"/>
    <n v="0"/>
    <n v="0"/>
    <n v="0"/>
    <n v="0"/>
    <n v="0"/>
    <n v="0"/>
    <n v="0"/>
    <n v="14"/>
    <s v="True"/>
    <s v=""/>
    <n v="0"/>
    <n v="0"/>
    <n v="0"/>
    <n v="0"/>
    <n v="0.2"/>
    <n v="0"/>
    <n v="0"/>
    <n v="0"/>
    <n v="0.2"/>
    <n v="0"/>
    <n v="0.2"/>
    <n v="0.2"/>
    <n v="0"/>
    <n v="0"/>
    <n v="0.2"/>
    <n v="0.2"/>
    <n v="0.2"/>
    <n v="0"/>
    <n v="0"/>
    <n v="0"/>
    <n v="0"/>
    <n v="0"/>
    <n v="0"/>
    <n v="0"/>
    <s v=""/>
    <n v="0"/>
    <n v="0"/>
    <n v="0"/>
    <n v="0"/>
    <s v="Primary Care"/>
    <s v=""/>
    <n v="0"/>
    <s v=""/>
    <s v="speddar@alzheimerdurham.com"/>
    <s v="Shawna Peddar"/>
    <s v="2022-06-16 03:48"/>
    <m/>
  </r>
  <r>
    <s v="Asset02062"/>
    <x v="4"/>
    <s v=""/>
    <s v=""/>
    <s v="North Innisfil Health Services"/>
    <s v="Community"/>
    <x v="73"/>
    <x v="1"/>
    <s v="490 Huronia Road Barrie ON"/>
    <s v="ON"/>
    <s v="L4N7A7"/>
    <s v=""/>
    <s v=""/>
    <s v="Simcoe"/>
    <x v="2"/>
    <n v="0"/>
    <n v="447"/>
    <n v="0"/>
    <n v="0"/>
    <n v="0"/>
    <n v="0"/>
    <n v="0"/>
    <n v="40"/>
    <s v="True"/>
    <s v=""/>
    <n v="0"/>
    <n v="0"/>
    <n v="0"/>
    <n v="0"/>
    <n v="1"/>
    <n v="0"/>
    <n v="1.6"/>
    <n v="0.4"/>
    <n v="0"/>
    <n v="0"/>
    <n v="0"/>
    <n v="0"/>
    <n v="0"/>
    <n v="0"/>
    <n v="0"/>
    <n v="0"/>
    <n v="0"/>
    <n v="0"/>
    <n v="0"/>
    <n v="0"/>
    <n v="0"/>
    <n v="0"/>
    <n v="0"/>
    <n v="0"/>
    <s v=""/>
    <n v="7874"/>
    <n v="1918"/>
    <n v="0"/>
    <n v="0"/>
    <s v="Community Agency; Home and Community Care Support Services; Other"/>
    <s v=""/>
    <n v="100"/>
    <s v=""/>
    <s v="christine.colcy@bchc.ca"/>
    <s v="Christine Colcy"/>
    <s v="2022-06-16 10:06"/>
    <m/>
  </r>
  <r>
    <s v="Asset02078"/>
    <x v="5"/>
    <s v=""/>
    <s v=""/>
    <s v="St. Michael's Hospital"/>
    <s v="Hospital"/>
    <x v="17"/>
    <x v="1"/>
    <s v="30 Bond St. Toronto"/>
    <s v="ON"/>
    <s v="M5B 1W8"/>
    <s v=""/>
    <s v=""/>
    <s v=""/>
    <x v="1"/>
    <n v="0"/>
    <n v="0"/>
    <n v="0"/>
    <n v="0"/>
    <n v="0"/>
    <n v="0"/>
    <n v="0"/>
    <n v="0"/>
    <s v="False"/>
    <s v=""/>
    <n v="0"/>
    <n v="0"/>
    <n v="0"/>
    <n v="0"/>
    <n v="0"/>
    <n v="0"/>
    <n v="0"/>
    <n v="0"/>
    <n v="0"/>
    <n v="0"/>
    <n v="0"/>
    <n v="0"/>
    <n v="0"/>
    <n v="0"/>
    <n v="0"/>
    <n v="0"/>
    <n v="0"/>
    <n v="0"/>
    <n v="0"/>
    <n v="0"/>
    <n v="0"/>
    <n v="0"/>
    <n v="0"/>
    <n v="1"/>
    <s v="Psychogeriatric Resource Consultant"/>
    <n v="0"/>
    <n v="0"/>
    <n v="0"/>
    <n v="0"/>
    <s v=""/>
    <s v=""/>
    <n v="100"/>
    <s v=""/>
    <s v="florina.weisenberg@unityhealth.to"/>
    <s v="florina.weisenberg@unityhealth.to"/>
    <s v="2022-06-16 10:34"/>
    <m/>
  </r>
  <r>
    <s v="Asset02098"/>
    <x v="8"/>
    <s v=""/>
    <s v=""/>
    <s v="Geriatric Assessment Outreach Teams (East)"/>
    <s v="Hospital"/>
    <x v="120"/>
    <x v="1"/>
    <s v="43 Bruyere"/>
    <s v="ON"/>
    <s v="K1N 5C8"/>
    <s v=""/>
    <s v=""/>
    <s v="Ottawa"/>
    <x v="0"/>
    <n v="0"/>
    <n v="1045"/>
    <n v="0"/>
    <n v="0"/>
    <n v="0"/>
    <n v="0"/>
    <n v="0"/>
    <n v="0"/>
    <s v="False"/>
    <s v=""/>
    <n v="0"/>
    <n v="0"/>
    <n v="0"/>
    <n v="0"/>
    <n v="0"/>
    <n v="0"/>
    <n v="0"/>
    <n v="2"/>
    <n v="0"/>
    <n v="0"/>
    <n v="0"/>
    <n v="0"/>
    <n v="0"/>
    <n v="2"/>
    <n v="2"/>
    <n v="0"/>
    <n v="1"/>
    <n v="0"/>
    <n v="0"/>
    <n v="0"/>
    <n v="0"/>
    <n v="0"/>
    <n v="0"/>
    <n v="0"/>
    <s v=""/>
    <n v="1045"/>
    <n v="0"/>
    <n v="0"/>
    <n v="0"/>
    <s v="Other"/>
    <s v="Centralized Intake for Specialized Geriatric Services"/>
    <n v="99"/>
    <s v=""/>
    <s v="igenovezos@toh.ca"/>
    <s v="Ioanna Genovezos"/>
    <s v="2022-06-20 01:03"/>
    <m/>
  </r>
  <r>
    <s v="Asset02100"/>
    <x v="8"/>
    <s v=""/>
    <s v=""/>
    <s v="Geriatric Assessment Outreach Teams (West)"/>
    <s v="Hospital"/>
    <x v="14"/>
    <x v="1"/>
    <s v="2039 Robertson Road"/>
    <s v="ON"/>
    <s v="K2H8R2"/>
    <s v=""/>
    <s v=""/>
    <s v="Lanark; Ottawa"/>
    <x v="0"/>
    <n v="0"/>
    <n v="867"/>
    <n v="0"/>
    <n v="0"/>
    <n v="0"/>
    <n v="0"/>
    <n v="0"/>
    <n v="0"/>
    <s v="True"/>
    <s v=""/>
    <n v="0"/>
    <n v="0"/>
    <n v="0"/>
    <n v="0"/>
    <n v="0"/>
    <n v="0"/>
    <n v="0"/>
    <n v="2"/>
    <n v="0"/>
    <n v="0"/>
    <n v="0"/>
    <n v="0"/>
    <n v="0"/>
    <n v="2"/>
    <n v="1"/>
    <n v="0"/>
    <n v="1"/>
    <n v="0"/>
    <n v="0"/>
    <n v="0"/>
    <n v="0"/>
    <n v="0"/>
    <n v="0"/>
    <n v="0"/>
    <s v=""/>
    <n v="867"/>
    <n v="0"/>
    <n v="0"/>
    <n v="0"/>
    <s v="Other"/>
    <s v="Centralized Intake for Specialized Geriatric Services"/>
    <n v="99"/>
    <s v=""/>
    <s v="igenovezos@toh.ca"/>
    <s v="Ioanna Genovezos"/>
    <s v="2022-06-20 01:09"/>
    <m/>
  </r>
  <r>
    <s v="Asset02142"/>
    <x v="28"/>
    <s v="Geriatric intake and triage"/>
    <s v=""/>
    <s v="Central Intake for Specialized Geriatric Services (Geriatric Medicine)"/>
    <s v="Hospital"/>
    <x v="9"/>
    <x v="1"/>
    <s v="1053 Carling Avenue, Ottawa, ON,"/>
    <s v="ON"/>
    <s v="K1Y4E9"/>
    <s v=""/>
    <s v=""/>
    <s v="Ottawa"/>
    <x v="0"/>
    <n v="0"/>
    <n v="2558"/>
    <n v="0"/>
    <n v="0"/>
    <n v="0"/>
    <n v="0"/>
    <n v="0"/>
    <n v="37.5"/>
    <s v="True"/>
    <s v=""/>
    <n v="0"/>
    <n v="0"/>
    <n v="0"/>
    <n v="0"/>
    <n v="0"/>
    <n v="0"/>
    <n v="0"/>
    <n v="1"/>
    <n v="0"/>
    <n v="0"/>
    <n v="0"/>
    <n v="0"/>
    <n v="0"/>
    <n v="0"/>
    <n v="1"/>
    <n v="0"/>
    <n v="1"/>
    <n v="0"/>
    <n v="0"/>
    <n v="0"/>
    <n v="0"/>
    <n v="0"/>
    <n v="0"/>
    <n v="0"/>
    <s v=""/>
    <n v="2558"/>
    <n v="2558"/>
    <n v="0"/>
    <n v="0"/>
    <s v="Caregiver Referral; Community Agency; Emergency Department; Home and Community Care Support Services; Other; Primary Care; Self Referral"/>
    <s v="Hospital in-patient, Geriatric Psychiatry Community Services"/>
    <n v="100"/>
    <s v=""/>
    <s v="adimillo@toh.ca"/>
    <s v="AnnMarie DiMillo"/>
    <s v="2022-06-21 02:57"/>
    <m/>
  </r>
  <r>
    <s v="Asset02109"/>
    <x v="17"/>
    <s v=""/>
    <s v=""/>
    <s v="St. Michael's Hospital"/>
    <s v="Hospital"/>
    <x v="17"/>
    <x v="1"/>
    <s v="30 Bond St. Toronto"/>
    <s v="ON"/>
    <s v="M5B 1W8"/>
    <s v=""/>
    <s v=""/>
    <s v=""/>
    <x v="1"/>
    <n v="0"/>
    <n v="0"/>
    <n v="0"/>
    <n v="0"/>
    <n v="0"/>
    <n v="0"/>
    <n v="0"/>
    <n v="37.5"/>
    <s v="False"/>
    <s v=""/>
    <n v="0"/>
    <n v="0"/>
    <n v="0"/>
    <n v="0"/>
    <n v="0"/>
    <n v="0"/>
    <n v="0"/>
    <n v="1"/>
    <n v="0"/>
    <n v="0"/>
    <n v="0"/>
    <n v="0"/>
    <n v="0"/>
    <n v="0"/>
    <n v="0"/>
    <n v="0"/>
    <n v="0"/>
    <n v="0"/>
    <n v="0"/>
    <n v="0"/>
    <n v="0"/>
    <n v="0"/>
    <n v="0"/>
    <n v="0"/>
    <s v=""/>
    <n v="0"/>
    <n v="0"/>
    <n v="0"/>
    <n v="0"/>
    <s v=""/>
    <s v=""/>
    <n v="100"/>
    <s v=""/>
    <s v="florina.weisenberg@unityhealth.to"/>
    <s v="florina.weisenberg@unityhealth.to"/>
    <s v="2022-06-21 09:44"/>
    <m/>
  </r>
  <r>
    <s v="Asset02124"/>
    <x v="1"/>
    <s v=""/>
    <s v=""/>
    <s v="St. Michael's Hospital"/>
    <s v="Hospital"/>
    <x v="17"/>
    <x v="1"/>
    <s v="30 Bond St. Toronto"/>
    <s v="ON"/>
    <s v="M5B 1W8"/>
    <s v=""/>
    <s v=""/>
    <s v=""/>
    <x v="1"/>
    <n v="0"/>
    <n v="0"/>
    <n v="0"/>
    <n v="0"/>
    <n v="0"/>
    <n v="0"/>
    <n v="0"/>
    <n v="0"/>
    <s v="True"/>
    <s v=""/>
    <n v="0"/>
    <n v="90"/>
    <n v="1"/>
    <n v="0"/>
    <n v="0"/>
    <n v="0"/>
    <n v="0"/>
    <n v="1.2"/>
    <n v="0"/>
    <n v="0"/>
    <n v="0"/>
    <n v="0"/>
    <n v="0"/>
    <n v="0"/>
    <n v="0"/>
    <n v="0"/>
    <n v="0"/>
    <n v="0"/>
    <n v="0"/>
    <n v="0"/>
    <n v="0"/>
    <n v="0"/>
    <n v="0"/>
    <n v="1"/>
    <s v="Access to physiotherapy, Occupational Therapy, SLP and case management as needed."/>
    <n v="1415"/>
    <n v="740"/>
    <n v="0"/>
    <n v="0"/>
    <s v=""/>
    <s v=""/>
    <n v="100"/>
    <s v=""/>
    <s v="florina.weisenberg@unityhealth.to"/>
    <s v="florina.weisenberg@unityhealth.to"/>
    <s v="2022-06-21 10:17"/>
    <m/>
  </r>
  <r>
    <s v="Asset02126"/>
    <x v="18"/>
    <s v=""/>
    <s v=""/>
    <s v="St. Michael's Hospital"/>
    <s v="Hospital"/>
    <x v="17"/>
    <x v="1"/>
    <s v="30 Bond St. Toronto"/>
    <s v="ON"/>
    <s v="M5B 1W8"/>
    <s v=""/>
    <s v=""/>
    <s v=""/>
    <x v="1"/>
    <n v="0"/>
    <n v="0"/>
    <n v="0"/>
    <n v="0"/>
    <n v="0"/>
    <n v="0"/>
    <n v="0"/>
    <n v="0"/>
    <s v="False"/>
    <s v=""/>
    <n v="0"/>
    <n v="0"/>
    <n v="1"/>
    <n v="0"/>
    <n v="0"/>
    <n v="0"/>
    <n v="0"/>
    <n v="1"/>
    <n v="0"/>
    <n v="0"/>
    <n v="0"/>
    <n v="0"/>
    <n v="0"/>
    <n v="0"/>
    <n v="0"/>
    <n v="0"/>
    <n v="0"/>
    <n v="0"/>
    <n v="0"/>
    <n v="0"/>
    <n v="0"/>
    <n v="0"/>
    <n v="0"/>
    <n v="0"/>
    <s v=""/>
    <n v="628"/>
    <n v="0"/>
    <n v="0"/>
    <n v="0"/>
    <s v=""/>
    <s v=""/>
    <n v="100"/>
    <s v=""/>
    <s v="florina.weisenberg@unityhealth.to"/>
    <s v="florina.weisenberg@unityhealth.to"/>
    <s v="2022-06-21 10:20"/>
    <m/>
  </r>
  <r>
    <s v="Asset02128"/>
    <x v="5"/>
    <s v=""/>
    <s v=""/>
    <s v="PRC's"/>
    <s v="Hospital"/>
    <x v="70"/>
    <x v="1"/>
    <s v="190 Cundles Rd. East,  Suite 205,  Barrie"/>
    <s v="ON"/>
    <s v="L4M4S5"/>
    <s v=""/>
    <s v=""/>
    <s v="Simcoe; Muskoka"/>
    <x v="2"/>
    <n v="0"/>
    <n v="0"/>
    <n v="0"/>
    <n v="0"/>
    <n v="0"/>
    <n v="0"/>
    <n v="0"/>
    <n v="40"/>
    <s v="True"/>
    <s v=""/>
    <n v="0"/>
    <n v="0"/>
    <n v="0"/>
    <n v="0"/>
    <n v="0"/>
    <n v="0"/>
    <n v="0"/>
    <n v="2"/>
    <n v="0"/>
    <n v="0"/>
    <n v="0"/>
    <n v="0"/>
    <n v="0"/>
    <n v="0"/>
    <n v="1"/>
    <n v="0"/>
    <n v="0"/>
    <n v="0"/>
    <n v="0"/>
    <n v="0"/>
    <n v="0"/>
    <n v="0"/>
    <n v="0"/>
    <n v="0"/>
    <s v=""/>
    <n v="0"/>
    <n v="0"/>
    <n v="0"/>
    <n v="0"/>
    <s v=""/>
    <s v="LTCHs, Community"/>
    <n v="100"/>
    <s v="PRC's provided 465 education sessions with a total of 5996 participants."/>
    <s v="shcameron@nsmsgs.ca"/>
    <s v="Shelley Cameron"/>
    <s v="2022-06-21 10:39"/>
    <m/>
  </r>
  <r>
    <s v="Asset02130"/>
    <x v="1"/>
    <s v=""/>
    <s v=""/>
    <s v="Dr. Sidhu's Clinic (Specializing in nephrology and medical marijuana)"/>
    <s v="Hospital"/>
    <x v="70"/>
    <x v="1"/>
    <s v="190 Cundles Rd. East,  Suite 205,  Barrie"/>
    <s v="ON"/>
    <s v="L4M4S5"/>
    <s v=""/>
    <s v=""/>
    <s v="Simcoe; Muskoka"/>
    <x v="2"/>
    <n v="0"/>
    <n v="30"/>
    <n v="0"/>
    <n v="0"/>
    <n v="0"/>
    <n v="0"/>
    <n v="0"/>
    <n v="0"/>
    <s v="False"/>
    <s v=""/>
    <n v="0"/>
    <n v="0"/>
    <n v="0.04"/>
    <n v="0"/>
    <n v="0"/>
    <n v="0"/>
    <n v="0"/>
    <n v="0.04"/>
    <n v="0"/>
    <n v="0"/>
    <n v="0"/>
    <n v="0"/>
    <n v="0"/>
    <n v="0"/>
    <n v="0"/>
    <n v="0"/>
    <n v="0"/>
    <n v="0"/>
    <n v="0"/>
    <n v="0"/>
    <n v="0"/>
    <n v="0"/>
    <n v="0"/>
    <n v="0"/>
    <s v=""/>
    <n v="47"/>
    <n v="0"/>
    <n v="0"/>
    <n v="0"/>
    <s v="Primary Care"/>
    <s v=""/>
    <n v="100"/>
    <s v="Clinic is offered one day per month"/>
    <s v="shcameron@nsmsgs.ca"/>
    <s v="Shelley Cameron"/>
    <s v="2022-06-21 10:54"/>
    <m/>
  </r>
  <r>
    <s v="Asset02132"/>
    <x v="27"/>
    <s v="Congregate Exercise"/>
    <s v=""/>
    <s v="Seniors CARE Program"/>
    <s v="Hospital"/>
    <x v="70"/>
    <x v="1"/>
    <s v="190 Cundles Rd. East,  Suite 205,  Barrie"/>
    <s v="ON"/>
    <s v="L4M4S5"/>
    <s v=""/>
    <s v=""/>
    <s v="Simcoe; Muskoka"/>
    <x v="2"/>
    <n v="0"/>
    <n v="165"/>
    <n v="0"/>
    <n v="0"/>
    <n v="0"/>
    <n v="0"/>
    <n v="0"/>
    <n v="37.5"/>
    <s v="True"/>
    <s v=""/>
    <n v="0"/>
    <n v="0"/>
    <n v="0"/>
    <n v="0"/>
    <n v="0"/>
    <n v="0"/>
    <n v="0"/>
    <n v="0"/>
    <n v="0"/>
    <n v="0"/>
    <n v="0"/>
    <n v="0"/>
    <n v="0"/>
    <n v="0.2"/>
    <n v="0"/>
    <n v="0"/>
    <n v="0"/>
    <n v="0"/>
    <n v="0"/>
    <n v="0"/>
    <n v="0"/>
    <n v="0"/>
    <n v="0"/>
    <n v="6"/>
    <s v="Kinesiologist"/>
    <n v="1612"/>
    <n v="0"/>
    <n v="0"/>
    <n v="0"/>
    <s v="Other"/>
    <s v="Anyone"/>
    <n v="100"/>
    <s v=""/>
    <s v="shcameron@nsmsgs.ca"/>
    <s v="Shelley Cameron"/>
    <s v="2022-06-21 11:03"/>
    <m/>
  </r>
  <r>
    <s v="Asset02151"/>
    <x v="18"/>
    <s v=""/>
    <s v=""/>
    <s v="Geriatric Consult Service"/>
    <s v="Hospital"/>
    <x v="31"/>
    <x v="1"/>
    <s v="752 King Street West, Kingston, Ontario"/>
    <s v="ON"/>
    <s v="K7L4X3"/>
    <s v=""/>
    <s v=""/>
    <s v="Frontenac; Hastings; Lanark; Leeds &amp; Grenville; Lennox and Addington"/>
    <x v="0"/>
    <n v="0"/>
    <n v="450"/>
    <n v="450"/>
    <n v="0"/>
    <n v="0"/>
    <n v="0"/>
    <n v="0"/>
    <n v="40"/>
    <s v="True"/>
    <s v=""/>
    <n v="0"/>
    <n v="2"/>
    <n v="0.5"/>
    <n v="0"/>
    <n v="0"/>
    <n v="0"/>
    <n v="0"/>
    <n v="0.2"/>
    <n v="0"/>
    <n v="0"/>
    <n v="0"/>
    <n v="0"/>
    <n v="0"/>
    <n v="0"/>
    <n v="0"/>
    <n v="0"/>
    <n v="0"/>
    <n v="0"/>
    <n v="0"/>
    <n v="0"/>
    <n v="0"/>
    <n v="0"/>
    <n v="0"/>
    <n v="0"/>
    <s v=""/>
    <n v="850"/>
    <n v="100"/>
    <n v="0"/>
    <n v="0"/>
    <s v="Other"/>
    <s v="Kingston Health Sciences Centre"/>
    <n v="0"/>
    <s v="Numbers are estimates"/>
    <s v="websters@providencecare.ca"/>
    <s v="Sarah Webster"/>
    <s v="2022-06-23 11:06"/>
    <m/>
  </r>
  <r>
    <s v="Asset02153"/>
    <x v="1"/>
    <s v=""/>
    <s v=""/>
    <s v="Geriatric Outpatient Clinics"/>
    <s v="Hospital"/>
    <x v="31"/>
    <x v="1"/>
    <s v="752 King Street West, Kingston, Ontario"/>
    <s v="ON"/>
    <s v="K7L4X3"/>
    <s v=""/>
    <s v=""/>
    <s v="Frontenac; Hastings; Lanark; Leeds &amp; Grenville; Lennox and Addington; Prince Edward"/>
    <x v="0"/>
    <n v="940"/>
    <n v="515"/>
    <n v="0"/>
    <n v="0"/>
    <n v="0"/>
    <n v="0"/>
    <n v="0"/>
    <n v="20"/>
    <s v="True"/>
    <s v=""/>
    <n v="0"/>
    <n v="0"/>
    <n v="0.8"/>
    <n v="0"/>
    <n v="0"/>
    <n v="0"/>
    <n v="0"/>
    <n v="0.5"/>
    <n v="0"/>
    <n v="0"/>
    <n v="0"/>
    <n v="0"/>
    <n v="0"/>
    <n v="0"/>
    <n v="0"/>
    <n v="0"/>
    <n v="0"/>
    <n v="0"/>
    <n v="0"/>
    <n v="0"/>
    <n v="0"/>
    <n v="0"/>
    <n v="0"/>
    <n v="0"/>
    <s v=""/>
    <n v="1342"/>
    <n v="0"/>
    <n v="0"/>
    <n v="0"/>
    <s v="Emergency Department; Ontario Health Team"/>
    <s v="ER and family physicians"/>
    <n v="0"/>
    <s v=""/>
    <s v="websters@providencecare.ca"/>
    <s v="Sarah Webster"/>
    <s v="2022-06-23 11:14"/>
    <m/>
  </r>
  <r>
    <s v="Asset02155"/>
    <x v="16"/>
    <s v=""/>
    <s v=""/>
    <s v="SG-Memory"/>
    <s v="Hospital"/>
    <x v="31"/>
    <x v="1"/>
    <s v="752 King Street West, Kingston, Ontario"/>
    <s v="ON"/>
    <s v="K7L4X3"/>
    <s v=""/>
    <s v=""/>
    <s v="Frontenac; Hastings; Lanark; Leeds &amp; Grenville; Lennox and Addington; Prince Edward"/>
    <x v="0"/>
    <n v="260"/>
    <n v="101"/>
    <n v="101"/>
    <n v="0"/>
    <n v="0"/>
    <n v="0"/>
    <n v="0"/>
    <n v="6"/>
    <s v="True"/>
    <s v=""/>
    <n v="0"/>
    <n v="0"/>
    <n v="0.4"/>
    <n v="0"/>
    <n v="0"/>
    <n v="0"/>
    <n v="0.4"/>
    <n v="0"/>
    <n v="0"/>
    <n v="0"/>
    <n v="0"/>
    <n v="0"/>
    <n v="0"/>
    <n v="0"/>
    <n v="0"/>
    <n v="0"/>
    <n v="0"/>
    <n v="0"/>
    <n v="0"/>
    <n v="0"/>
    <n v="0"/>
    <n v="0"/>
    <n v="0"/>
    <n v="0"/>
    <s v=""/>
    <n v="186"/>
    <n v="0"/>
    <n v="58"/>
    <n v="0"/>
    <s v="Primary Care"/>
    <s v="Family physician_x000a_Fmaily Physician led- memory clinics"/>
    <n v="0"/>
    <s v=""/>
    <s v="websters@providencecare.ca"/>
    <s v="Sarah Webster"/>
    <s v="2022-06-23 11:20"/>
    <m/>
  </r>
  <r>
    <s v="Asset02183"/>
    <x v="11"/>
    <s v=""/>
    <s v=""/>
    <s v="Geriatric Medicine Unit"/>
    <s v="Hospital"/>
    <x v="9"/>
    <x v="1"/>
    <s v="1053 Carling Ave, Ottawa, ON"/>
    <s v="ON"/>
    <s v="K1Y4E9"/>
    <s v=""/>
    <s v=""/>
    <s v=""/>
    <x v="0"/>
    <n v="0"/>
    <n v="0"/>
    <n v="0"/>
    <n v="24"/>
    <n v="100"/>
    <n v="0"/>
    <n v="0"/>
    <n v="168"/>
    <s v="True"/>
    <s v="Both"/>
    <n v="0"/>
    <n v="0"/>
    <n v="2"/>
    <n v="0"/>
    <n v="0"/>
    <n v="0"/>
    <n v="0"/>
    <n v="14"/>
    <n v="4"/>
    <n v="0"/>
    <n v="1.5"/>
    <n v="0"/>
    <n v="0"/>
    <n v="0"/>
    <n v="1"/>
    <n v="0"/>
    <n v="0"/>
    <n v="1"/>
    <n v="1"/>
    <n v="0"/>
    <n v="0"/>
    <n v="0"/>
    <n v="0"/>
    <n v="0"/>
    <s v=""/>
    <n v="0"/>
    <n v="0"/>
    <n v="0"/>
    <n v="0"/>
    <s v="Other"/>
    <s v="inpatient referrals from admitting services to geriatric consult team - @ times case finding by team"/>
    <n v="100"/>
    <s v=""/>
    <s v="jkaing@toh.ca"/>
    <s v="Joanne"/>
    <s v="2022-06-27 01:44"/>
    <m/>
  </r>
  <r>
    <s v="Asset02159"/>
    <x v="1"/>
    <s v=""/>
    <s v=""/>
    <s v="Geriatric Medicine Outpatient Services"/>
    <s v="Community"/>
    <x v="38"/>
    <x v="1"/>
    <s v="200-123 Third Ave, Timmins, Ontario"/>
    <s v="ON"/>
    <s v="P4N1C6"/>
    <s v=""/>
    <s v=""/>
    <s v="Cochrane"/>
    <x v="3"/>
    <n v="0"/>
    <n v="213"/>
    <n v="0"/>
    <n v="0"/>
    <n v="0"/>
    <n v="0"/>
    <n v="0"/>
    <n v="40"/>
    <s v="False"/>
    <s v=""/>
    <n v="135"/>
    <n v="31"/>
    <n v="0"/>
    <n v="0"/>
    <n v="0"/>
    <n v="0"/>
    <n v="0"/>
    <n v="0"/>
    <n v="0"/>
    <n v="0"/>
    <n v="1"/>
    <n v="0"/>
    <n v="0"/>
    <n v="0"/>
    <n v="1"/>
    <n v="0"/>
    <n v="0.5"/>
    <n v="0"/>
    <n v="0"/>
    <n v="0"/>
    <n v="0"/>
    <n v="0"/>
    <n v="0"/>
    <n v="0"/>
    <s v=""/>
    <n v="1652"/>
    <n v="856"/>
    <n v="185"/>
    <n v="0"/>
    <s v="Primary Care"/>
    <s v=""/>
    <n v="100"/>
    <s v=""/>
    <s v="sjibb@hsnsudbury.ca"/>
    <s v="Samantha Jibb"/>
    <s v="2022-06-27 09:15"/>
    <m/>
  </r>
  <r>
    <s v="Asset02160"/>
    <x v="1"/>
    <s v=""/>
    <s v=""/>
    <s v="Geriatric Medicine Outpatient Services"/>
    <s v="Community"/>
    <x v="41"/>
    <x v="1"/>
    <s v="240 Shepherdson Road, New Liskeard, Ontario"/>
    <s v="ON"/>
    <s v="P0J1P0"/>
    <s v=""/>
    <s v=""/>
    <s v="Timiskaming"/>
    <x v="3"/>
    <n v="0"/>
    <n v="92"/>
    <n v="0"/>
    <n v="0"/>
    <n v="0"/>
    <n v="0"/>
    <n v="0"/>
    <n v="40"/>
    <s v="False"/>
    <s v=""/>
    <n v="35"/>
    <n v="307"/>
    <n v="0"/>
    <n v="0"/>
    <n v="0.2"/>
    <n v="0"/>
    <n v="0"/>
    <n v="0"/>
    <n v="0"/>
    <n v="0"/>
    <n v="0"/>
    <n v="0"/>
    <n v="0"/>
    <n v="0"/>
    <n v="1"/>
    <n v="0"/>
    <n v="0"/>
    <n v="0"/>
    <n v="0"/>
    <n v="0"/>
    <n v="0"/>
    <n v="0"/>
    <n v="0"/>
    <n v="0"/>
    <s v=""/>
    <n v="307"/>
    <n v="146"/>
    <n v="26"/>
    <n v="0"/>
    <s v="Primary Care"/>
    <s v=""/>
    <n v="100"/>
    <s v=""/>
    <s v="sjibb@hsnsudbury.ca"/>
    <s v="Samantha Jibb"/>
    <s v="2022-06-27 09:21"/>
    <m/>
  </r>
  <r>
    <s v="Asset02166"/>
    <x v="8"/>
    <s v=""/>
    <s v=""/>
    <s v="Geriatric Medicine Outreach Services"/>
    <s v="Community"/>
    <x v="42"/>
    <x v="1"/>
    <s v="960D Notre Dame Ave, Sudbury, Ontario"/>
    <s v="ON"/>
    <s v="P3A2T4"/>
    <s v=""/>
    <s v=""/>
    <s v="Parry Sound"/>
    <x v="3"/>
    <n v="0"/>
    <n v="93"/>
    <n v="0"/>
    <n v="0"/>
    <n v="0"/>
    <n v="0"/>
    <n v="0"/>
    <n v="0"/>
    <s v="False"/>
    <s v=""/>
    <n v="34"/>
    <n v="136"/>
    <n v="0"/>
    <n v="0"/>
    <n v="0.1"/>
    <n v="0"/>
    <n v="0"/>
    <n v="0.1"/>
    <n v="0"/>
    <n v="0"/>
    <n v="0"/>
    <n v="0"/>
    <n v="0"/>
    <n v="0"/>
    <n v="0"/>
    <n v="0"/>
    <n v="0"/>
    <n v="0"/>
    <n v="0"/>
    <n v="0"/>
    <n v="0"/>
    <n v="0"/>
    <n v="0"/>
    <n v="0"/>
    <s v=""/>
    <n v="471"/>
    <n v="318"/>
    <n v="149"/>
    <n v="0"/>
    <s v="Primary Care"/>
    <s v=""/>
    <n v="100"/>
    <s v=""/>
    <s v="sjibb@hsnsudbury.ca"/>
    <s v="Samantha Jibb"/>
    <s v="2022-06-27 09:38"/>
    <m/>
  </r>
  <r>
    <s v="Asset02169"/>
    <x v="8"/>
    <s v=""/>
    <s v=""/>
    <s v="Geriatric Medicine Outreach Services"/>
    <s v="Community"/>
    <x v="44"/>
    <x v="1"/>
    <s v="960D Notre Dame Ave, Sudbury, Ontario"/>
    <s v="ON"/>
    <s v="P3A2T4"/>
    <s v=""/>
    <s v=""/>
    <s v="Algoma"/>
    <x v="3"/>
    <n v="0"/>
    <n v="103"/>
    <n v="0"/>
    <n v="0"/>
    <n v="0"/>
    <n v="0"/>
    <n v="0"/>
    <n v="40"/>
    <s v="False"/>
    <s v=""/>
    <n v="94"/>
    <n v="283.5"/>
    <n v="0"/>
    <n v="0"/>
    <n v="0.1"/>
    <n v="0"/>
    <n v="0"/>
    <n v="0"/>
    <n v="0"/>
    <n v="0"/>
    <n v="0.1"/>
    <n v="0"/>
    <n v="0"/>
    <n v="0"/>
    <n v="0"/>
    <n v="0"/>
    <n v="0"/>
    <n v="0"/>
    <n v="0"/>
    <n v="0"/>
    <n v="0"/>
    <n v="0"/>
    <n v="0"/>
    <n v="0"/>
    <s v=""/>
    <n v="471"/>
    <n v="200"/>
    <n v="126"/>
    <n v="0"/>
    <s v="Primary Care"/>
    <s v=""/>
    <n v="100"/>
    <s v=""/>
    <s v="sjibb@hsnsudbury.ca"/>
    <s v="Samantha Jibb"/>
    <s v="2022-06-27 09:44"/>
    <m/>
  </r>
  <r>
    <s v="Asset02170"/>
    <x v="1"/>
    <s v=""/>
    <s v=""/>
    <s v="Geriatric Medicine Outpatient Services"/>
    <s v="Community"/>
    <x v="40"/>
    <x v="1"/>
    <s v="960D Notre Dame Ave, Sudbury, Ontario"/>
    <s v="ON"/>
    <s v="P3A2T4"/>
    <s v=""/>
    <s v=""/>
    <s v="Sudbury; Manitoulin; Greater Sudbury"/>
    <x v="3"/>
    <n v="0"/>
    <n v="1548"/>
    <n v="0"/>
    <n v="0"/>
    <n v="0"/>
    <n v="0"/>
    <n v="0"/>
    <n v="40"/>
    <s v="False"/>
    <s v=""/>
    <n v="163"/>
    <n v="51"/>
    <n v="1"/>
    <n v="0"/>
    <n v="2"/>
    <n v="0"/>
    <n v="1"/>
    <n v="3"/>
    <n v="0"/>
    <n v="0"/>
    <n v="1"/>
    <n v="0"/>
    <n v="0"/>
    <n v="1"/>
    <n v="1"/>
    <n v="0"/>
    <n v="3"/>
    <n v="0"/>
    <n v="0"/>
    <n v="0"/>
    <n v="0"/>
    <n v="0"/>
    <n v="0"/>
    <n v="0"/>
    <s v=""/>
    <n v="5775"/>
    <n v="2815"/>
    <n v="562"/>
    <n v="0"/>
    <s v="Primary Care"/>
    <s v=""/>
    <n v="100"/>
    <s v=""/>
    <s v="sjibb@hsnsudbury.ca"/>
    <s v="Samantha Jibb"/>
    <s v="2022-06-27 09:45"/>
    <m/>
  </r>
  <r>
    <s v="Asset02172"/>
    <x v="8"/>
    <s v=""/>
    <s v=""/>
    <s v="Geriatric Medicine Outreach Services"/>
    <s v="Community"/>
    <x v="43"/>
    <x v="1"/>
    <s v="960D Notre Dame Ave, Sudbury, Ontario"/>
    <s v="ON"/>
    <s v="P3A2T4"/>
    <s v=""/>
    <s v=""/>
    <s v="Nipissing District"/>
    <x v="3"/>
    <n v="0"/>
    <n v="45"/>
    <n v="0"/>
    <n v="0"/>
    <n v="0"/>
    <n v="0"/>
    <n v="0"/>
    <n v="0"/>
    <s v="False"/>
    <s v=""/>
    <n v="41"/>
    <n v="193"/>
    <n v="0"/>
    <n v="0"/>
    <n v="0.1"/>
    <n v="0"/>
    <n v="0"/>
    <n v="0.1"/>
    <n v="0"/>
    <n v="0"/>
    <n v="0"/>
    <n v="0"/>
    <n v="0"/>
    <n v="0"/>
    <n v="0"/>
    <n v="0"/>
    <n v="0"/>
    <n v="0"/>
    <n v="0"/>
    <n v="0"/>
    <n v="0"/>
    <n v="0"/>
    <n v="0"/>
    <n v="0"/>
    <s v=""/>
    <n v="164"/>
    <n v="71"/>
    <n v="41"/>
    <n v="0"/>
    <s v="Primary Care"/>
    <s v=""/>
    <n v="100"/>
    <s v=""/>
    <s v="sjibb@hsnsudbury.ca"/>
    <s v="Samantha Jibb"/>
    <s v="2022-06-27 09:47"/>
    <m/>
  </r>
  <r>
    <s v="Asset02176"/>
    <x v="22"/>
    <s v=""/>
    <s v=""/>
    <s v="Seniors Mental Health"/>
    <s v="Hospital"/>
    <x v="95"/>
    <x v="1"/>
    <s v="865 regent Street, Sudbury, Ontario"/>
    <s v="ON"/>
    <s v="P3E 3Y9"/>
    <s v=""/>
    <s v=""/>
    <s v="Parry Sound; Sudbury; Manitoulin"/>
    <x v="3"/>
    <n v="0"/>
    <n v="356"/>
    <n v="0"/>
    <n v="0"/>
    <n v="0"/>
    <n v="0"/>
    <n v="0"/>
    <n v="40"/>
    <s v="False"/>
    <s v=""/>
    <n v="0"/>
    <n v="0"/>
    <n v="0"/>
    <n v="0.1"/>
    <n v="0"/>
    <n v="0"/>
    <n v="0"/>
    <n v="2"/>
    <n v="0"/>
    <n v="0"/>
    <n v="2"/>
    <n v="0"/>
    <n v="0"/>
    <n v="0"/>
    <n v="1"/>
    <n v="0"/>
    <n v="0.4"/>
    <n v="0"/>
    <n v="0"/>
    <n v="0"/>
    <n v="0"/>
    <n v="0"/>
    <n v="0"/>
    <n v="0"/>
    <s v=""/>
    <n v="2623"/>
    <n v="1797"/>
    <n v="57"/>
    <n v="0"/>
    <s v="Caregiver Referral; Community Agency; Community Paramedicine; Emergency Department; Home and Community Care Support Services; Primary Care; Self Referral"/>
    <s v=""/>
    <n v="0"/>
    <s v=""/>
    <s v="sjibb@hsnsudbury.ca"/>
    <s v="Samantha Jibb"/>
    <s v="2022-06-27 10:05"/>
    <m/>
  </r>
  <r>
    <s v="Asset02205"/>
    <x v="11"/>
    <s v=""/>
    <s v=""/>
    <s v="Queensway Carleton Hospital"/>
    <s v="Hospital"/>
    <x v="14"/>
    <x v="1"/>
    <s v="3045 Baseline Road, Ottawa ON"/>
    <s v="ON"/>
    <s v="K2H 8P4"/>
    <s v=""/>
    <s v=""/>
    <s v="Ottawa"/>
    <x v="0"/>
    <n v="0"/>
    <n v="1235"/>
    <n v="0"/>
    <n v="34"/>
    <n v="99"/>
    <n v="7"/>
    <n v="9.1999999999999993"/>
    <n v="168"/>
    <s v="False"/>
    <s v="Both"/>
    <n v="0"/>
    <n v="0"/>
    <n v="0.4"/>
    <n v="0"/>
    <n v="2.5"/>
    <n v="0"/>
    <n v="0"/>
    <n v="22.72"/>
    <n v="13.46"/>
    <n v="1.64"/>
    <n v="1.5"/>
    <n v="1"/>
    <n v="0.5"/>
    <n v="1.5"/>
    <n v="1.5"/>
    <n v="0"/>
    <n v="1"/>
    <n v="0.5"/>
    <n v="0"/>
    <n v="0"/>
    <n v="0.3"/>
    <n v="0"/>
    <n v="0"/>
    <n v="0"/>
    <s v=""/>
    <n v="1235"/>
    <n v="0"/>
    <n v="0"/>
    <n v="0"/>
    <s v=""/>
    <s v="all patients come from the ED - no direct admits"/>
    <n v="85"/>
    <s v="We have been in operation for 4 years and are still working out details of getting ACE patients identified in the ED Of note, ACE unit became a COVID-19 assessment unit from April 2020 to end of 2022 so the patient population was not  aligned with ACE unit patient definitions"/>
    <s v="mlaroche@qch.on.ca"/>
    <s v="QCH user 1"/>
    <s v="2022-06-29 09:52"/>
    <m/>
  </r>
  <r>
    <s v="Asset02212"/>
    <x v="1"/>
    <s v=""/>
    <s v=""/>
    <s v="Aging Well Clinic"/>
    <s v="Primary Care"/>
    <x v="72"/>
    <x v="1"/>
    <s v="370 Bayview Dr, 3rd Floor, Barrie, Ontario"/>
    <s v="ON"/>
    <s v="L4N 7L3"/>
    <s v=""/>
    <s v=""/>
    <s v="Simcoe"/>
    <x v="3"/>
    <n v="0"/>
    <n v="422"/>
    <n v="197"/>
    <n v="0"/>
    <n v="0"/>
    <n v="0"/>
    <n v="0"/>
    <n v="37.5"/>
    <s v="True"/>
    <s v=""/>
    <n v="185"/>
    <n v="112"/>
    <n v="0"/>
    <n v="0"/>
    <n v="0.1"/>
    <n v="0"/>
    <n v="1"/>
    <n v="0.5"/>
    <n v="0.8"/>
    <n v="0"/>
    <n v="0"/>
    <n v="0.4"/>
    <n v="0"/>
    <n v="0"/>
    <n v="0.3"/>
    <n v="0"/>
    <n v="0.8"/>
    <n v="0"/>
    <n v="0"/>
    <n v="0"/>
    <n v="0"/>
    <n v="0"/>
    <n v="0"/>
    <n v="0"/>
    <s v=""/>
    <n v="2277"/>
    <n v="1786"/>
    <n v="0"/>
    <n v="0"/>
    <s v="Primary Care"/>
    <s v=""/>
    <n v="100"/>
    <s v=""/>
    <s v="lwaterman@bcfht.ca"/>
    <s v="Linda Waterman"/>
    <s v="2022-06-29 10:36"/>
    <m/>
  </r>
  <r>
    <s v="Asset02246"/>
    <x v="11"/>
    <s v=""/>
    <s v=""/>
    <s v="St. Michael's Hospital"/>
    <s v="Hospital"/>
    <x v="17"/>
    <x v="1"/>
    <s v="30 Bond St. Toronto"/>
    <s v="ON"/>
    <s v="M5B 1W8"/>
    <s v=""/>
    <s v=""/>
    <s v=""/>
    <x v="2"/>
    <n v="0"/>
    <n v="0"/>
    <n v="0"/>
    <n v="10"/>
    <n v="112.7"/>
    <n v="0"/>
    <n v="12.2"/>
    <n v="0"/>
    <s v="False"/>
    <s v="Both"/>
    <n v="0"/>
    <n v="0"/>
    <n v="1"/>
    <n v="0"/>
    <n v="0"/>
    <n v="0"/>
    <n v="1"/>
    <n v="12.5"/>
    <n v="0"/>
    <n v="5"/>
    <n v="0"/>
    <n v="0.25"/>
    <n v="0.25"/>
    <n v="1"/>
    <n v="0.5"/>
    <n v="0"/>
    <n v="0.25"/>
    <n v="0.5"/>
    <n v="0.5"/>
    <n v="0"/>
    <n v="0.25"/>
    <n v="0"/>
    <n v="0"/>
    <n v="1"/>
    <s v="1 FTE Case Manager"/>
    <n v="226"/>
    <n v="0"/>
    <n v="0"/>
    <n v="0"/>
    <s v=""/>
    <s v=""/>
    <n v="100"/>
    <s v="Please include a link to Unity Health Geriatric page in all the services - https://unityhealth.to/areas-of-care/programs-and-clinics/seniors-care/#location-tab-st-michaels-hospital-1"/>
    <s v="florina.weisenberg@unityhealth.to"/>
    <s v="florina.weisenberg@unityhealth.to"/>
    <s v="2022-06-30 02:38"/>
    <m/>
  </r>
  <r>
    <s v="Asset02249"/>
    <x v="0"/>
    <s v=""/>
    <s v=""/>
    <s v="SJHH Seniors Mental Health Outreach Halton - NW Mississauga"/>
    <s v="Hospital"/>
    <x v="97"/>
    <x v="1"/>
    <s v="5230 South Service Road, Unit 103, Burlington ON"/>
    <s v="ON"/>
    <s v="L7L 5P2"/>
    <s v=""/>
    <s v=""/>
    <s v=""/>
    <x v="1"/>
    <n v="0"/>
    <n v="779"/>
    <n v="0"/>
    <n v="0"/>
    <n v="0"/>
    <n v="0"/>
    <n v="216"/>
    <n v="0"/>
    <s v="False"/>
    <s v=""/>
    <n v="0"/>
    <n v="49"/>
    <n v="0"/>
    <n v="0"/>
    <n v="0"/>
    <n v="0"/>
    <n v="0"/>
    <n v="0"/>
    <n v="0"/>
    <n v="0"/>
    <n v="0"/>
    <n v="0"/>
    <n v="0"/>
    <n v="0"/>
    <n v="0"/>
    <n v="0"/>
    <n v="0"/>
    <n v="0"/>
    <n v="0"/>
    <n v="0"/>
    <n v="0"/>
    <n v="0"/>
    <n v="0"/>
    <n v="0"/>
    <s v=""/>
    <n v="8031"/>
    <n v="4296"/>
    <n v="41"/>
    <n v="0"/>
    <s v=""/>
    <s v=""/>
    <n v="0"/>
    <s v=""/>
    <s v="epeterse@stjoes.ca"/>
    <s v="Eugenia Petersen"/>
    <s v="2022-06-30 03:47"/>
    <m/>
  </r>
  <r>
    <s v="Asset02250"/>
    <x v="10"/>
    <s v=""/>
    <s v=""/>
    <s v="SJHH Seniors Mental Health Outpatient - Hamilton"/>
    <s v="Hospital"/>
    <x v="98"/>
    <x v="1"/>
    <s v="100 West 5th, Hamilton"/>
    <s v="ON"/>
    <s v="L9C 0E3"/>
    <s v=""/>
    <s v=""/>
    <s v=""/>
    <x v="2"/>
    <n v="0"/>
    <n v="275"/>
    <n v="0"/>
    <n v="0"/>
    <n v="0"/>
    <n v="0"/>
    <n v="350"/>
    <n v="37.5"/>
    <s v="True"/>
    <s v=""/>
    <n v="0"/>
    <n v="49"/>
    <n v="0"/>
    <n v="0"/>
    <n v="0"/>
    <n v="0"/>
    <n v="0"/>
    <n v="0"/>
    <n v="0"/>
    <n v="0"/>
    <n v="0"/>
    <n v="0"/>
    <n v="0"/>
    <n v="0"/>
    <n v="0"/>
    <n v="0"/>
    <n v="0"/>
    <n v="0"/>
    <n v="0"/>
    <n v="0"/>
    <n v="0"/>
    <n v="0"/>
    <n v="0"/>
    <n v="0"/>
    <s v=""/>
    <n v="1354"/>
    <n v="277"/>
    <n v="1"/>
    <n v="0"/>
    <s v=""/>
    <s v=""/>
    <n v="0"/>
    <s v=""/>
    <s v="epeterse@stjoes.ca"/>
    <s v="Eugenia Petersen"/>
    <s v="2022-06-30 03:51"/>
    <m/>
  </r>
  <r>
    <s v="Asset02251"/>
    <x v="0"/>
    <s v=""/>
    <s v=""/>
    <s v="SJHH Seniors Mental Health - Brant"/>
    <s v="Hospital"/>
    <x v="96"/>
    <x v="1"/>
    <s v="99 Wayne Gretzky Parkway, Brantford"/>
    <s v="ON"/>
    <s v="N3S 7P1"/>
    <s v=""/>
    <s v=""/>
    <s v=""/>
    <x v="4"/>
    <n v="0"/>
    <n v="87"/>
    <n v="0"/>
    <n v="0"/>
    <n v="0"/>
    <n v="0"/>
    <n v="190"/>
    <n v="37.5"/>
    <s v="False"/>
    <s v=""/>
    <n v="0"/>
    <n v="73"/>
    <n v="0"/>
    <n v="0"/>
    <n v="0"/>
    <n v="0"/>
    <n v="0"/>
    <n v="0"/>
    <n v="0"/>
    <n v="0"/>
    <n v="0"/>
    <n v="0"/>
    <n v="0"/>
    <n v="0"/>
    <n v="0"/>
    <n v="0"/>
    <n v="0"/>
    <n v="0"/>
    <n v="0"/>
    <n v="0"/>
    <n v="0"/>
    <n v="0"/>
    <n v="0"/>
    <n v="0"/>
    <s v=""/>
    <n v="453"/>
    <n v="167"/>
    <n v="0"/>
    <n v="0"/>
    <s v=""/>
    <s v=""/>
    <n v="0"/>
    <s v=""/>
    <s v="epeterse@stjoes.ca"/>
    <s v="Eugenia Petersen"/>
    <s v="2022-06-30 03:52"/>
    <m/>
  </r>
  <r>
    <s v="Asset02252"/>
    <x v="0"/>
    <s v=""/>
    <s v=""/>
    <s v="SJHH Seniors Mental Health Niagara"/>
    <s v="Hospital"/>
    <x v="99"/>
    <x v="1"/>
    <s v="26 Hiscott Street, Unit 201, St. Catharines, ON"/>
    <s v="ON"/>
    <s v="L2R 1C6"/>
    <s v=""/>
    <s v=""/>
    <s v=""/>
    <x v="4"/>
    <n v="0"/>
    <n v="324"/>
    <n v="0"/>
    <n v="0"/>
    <n v="0"/>
    <n v="0"/>
    <n v="230"/>
    <n v="37.5"/>
    <s v="True"/>
    <s v=""/>
    <n v="0"/>
    <n v="56"/>
    <n v="0"/>
    <n v="0"/>
    <n v="0"/>
    <n v="0"/>
    <n v="0"/>
    <n v="0"/>
    <n v="0"/>
    <n v="0"/>
    <n v="0"/>
    <n v="0"/>
    <n v="0"/>
    <n v="0"/>
    <n v="0"/>
    <n v="0"/>
    <n v="0"/>
    <n v="0"/>
    <n v="0"/>
    <n v="0"/>
    <n v="0"/>
    <n v="0"/>
    <n v="0"/>
    <n v="0"/>
    <s v=""/>
    <n v="3087"/>
    <n v="1568"/>
    <n v="6"/>
    <n v="0"/>
    <s v=""/>
    <s v=""/>
    <n v="0"/>
    <s v=""/>
    <s v="epeterse@stjoes.ca"/>
    <s v="Eugenia Petersen"/>
    <s v="2022-06-30 03:55"/>
    <m/>
  </r>
  <r>
    <s v="Asset02227"/>
    <x v="5"/>
    <s v=""/>
    <s v=""/>
    <s v="SJHH Psychogeriatric Resource Consultant Halton"/>
    <s v="Hospital"/>
    <x v="100"/>
    <x v="1"/>
    <s v="5230 South Service Road, Unit 103, Burlington ON"/>
    <s v="ON"/>
    <s v="L7L 5P2"/>
    <s v=""/>
    <s v=""/>
    <s v=""/>
    <x v="2"/>
    <n v="0"/>
    <n v="0"/>
    <n v="0"/>
    <n v="0"/>
    <n v="0"/>
    <n v="0"/>
    <n v="0"/>
    <n v="0"/>
    <s v="False"/>
    <s v=""/>
    <n v="0"/>
    <n v="0"/>
    <n v="0"/>
    <n v="0"/>
    <n v="0"/>
    <n v="0"/>
    <n v="0"/>
    <n v="0"/>
    <n v="0"/>
    <n v="0"/>
    <n v="0"/>
    <n v="0"/>
    <n v="0"/>
    <n v="0"/>
    <n v="0"/>
    <n v="0"/>
    <n v="0"/>
    <n v="0"/>
    <n v="0"/>
    <n v="0"/>
    <n v="0"/>
    <n v="0"/>
    <n v="0"/>
    <n v="0"/>
    <s v=""/>
    <n v="599"/>
    <n v="0"/>
    <n v="0"/>
    <n v="0"/>
    <s v=""/>
    <s v=""/>
    <n v="0"/>
    <s v=""/>
    <s v="epeterse@stjoes.ca"/>
    <s v="Eugenia Petersen"/>
    <s v="2022-06-30 10:35"/>
    <m/>
  </r>
  <r>
    <s v="Asset02230"/>
    <x v="3"/>
    <s v=""/>
    <s v=""/>
    <s v="Transition to Home Program"/>
    <s v="Hospital"/>
    <x v="14"/>
    <x v="1"/>
    <s v="3045 Baseline Rd, Ottawa ON"/>
    <s v="ON"/>
    <s v="K2H8P4"/>
    <s v=""/>
    <s v=""/>
    <s v=""/>
    <x v="0"/>
    <n v="0"/>
    <n v="377"/>
    <n v="0"/>
    <n v="0"/>
    <n v="0"/>
    <n v="0"/>
    <n v="22"/>
    <n v="0"/>
    <s v="False"/>
    <s v=""/>
    <n v="0"/>
    <n v="0"/>
    <n v="1"/>
    <n v="0"/>
    <n v="1"/>
    <n v="0"/>
    <n v="0"/>
    <n v="4.4000000000000004"/>
    <n v="2.95"/>
    <n v="0"/>
    <n v="0"/>
    <n v="0"/>
    <n v="0.2"/>
    <n v="0"/>
    <n v="0"/>
    <n v="0"/>
    <n v="0"/>
    <n v="0"/>
    <n v="0"/>
    <n v="0"/>
    <n v="0"/>
    <n v="0"/>
    <n v="0"/>
    <n v="2.41"/>
    <s v="1.40 FTE budgeted for Patient Care Aide, 0.56 FTE budgeted for Food Services Aide, 0.45 FTE budgeted for Environmental Services Aide"/>
    <n v="377"/>
    <n v="0"/>
    <n v="0"/>
    <n v="0"/>
    <s v=""/>
    <s v=""/>
    <n v="98"/>
    <s v=""/>
    <s v="msitu@qch.on.ca"/>
    <s v="michaelc2"/>
    <s v="2022-06-30 11:53"/>
    <m/>
  </r>
  <r>
    <s v="Asset02253"/>
    <x v="26"/>
    <s v=""/>
    <s v=""/>
    <s v="Seniors Mental Health (new name for program)"/>
    <s v="Hospital"/>
    <x v="101"/>
    <x v="1"/>
    <s v="1800 8th St. E, Owen Sound, ON"/>
    <s v="ON"/>
    <s v="N4K 6M9"/>
    <s v=""/>
    <s v=""/>
    <s v="Bruce; Grey"/>
    <x v="4"/>
    <n v="0"/>
    <n v="0"/>
    <n v="0"/>
    <n v="16"/>
    <n v="100.9"/>
    <n v="0"/>
    <n v="97.6"/>
    <n v="168"/>
    <s v="True"/>
    <s v="Both"/>
    <n v="0"/>
    <n v="0"/>
    <n v="0"/>
    <n v="0"/>
    <n v="0"/>
    <n v="0"/>
    <n v="0"/>
    <n v="5.5"/>
    <n v="7"/>
    <n v="2.4"/>
    <n v="1"/>
    <n v="0.5"/>
    <n v="0.2"/>
    <n v="0"/>
    <n v="0.5"/>
    <n v="0"/>
    <n v="1.75"/>
    <n v="0"/>
    <n v="0"/>
    <n v="0"/>
    <n v="0"/>
    <n v="0"/>
    <n v="0"/>
    <n v="0"/>
    <s v=""/>
    <n v="0"/>
    <n v="0"/>
    <n v="0"/>
    <n v="0"/>
    <s v="Emergency Department; Primary Care"/>
    <s v="Physician/NP complete psychiatry referral if appropriate and psychiatrist assesses to determine if they require inpatient admission."/>
    <n v="0"/>
    <s v="- General Psychiatry manages patients on unit, however, also have patients on psychiatry and outpatient clinics - unable to determine their FTE as they work as needed.- Pharmacy, Dietician, and OT assigned to all Mental Health including inpatient and outpatient psychiatry. Above FTEs are an estimate on how often they work specifically on the Geriatric Inpatient Unit."/>
    <s v="sjlaw@gbhs.on.ca"/>
    <s v="Sarah Law (she/her)"/>
    <s v="2022-07-04 09:50"/>
    <m/>
  </r>
  <r>
    <s v="Asset02257"/>
    <x v="10"/>
    <s v=""/>
    <s v=""/>
    <s v="Geriatric Outpatient Clinics"/>
    <s v="Hospital"/>
    <x v="101"/>
    <x v="1"/>
    <s v="1800 8th St. E, Owen Sound, ON"/>
    <s v="ON"/>
    <s v="N4K 6M9"/>
    <s v=""/>
    <s v=""/>
    <s v="Bruce; Grey"/>
    <x v="4"/>
    <n v="0"/>
    <n v="0"/>
    <n v="0"/>
    <n v="0"/>
    <n v="0"/>
    <n v="0"/>
    <n v="0"/>
    <n v="0.75"/>
    <s v="True"/>
    <s v=""/>
    <n v="0"/>
    <n v="0"/>
    <n v="0"/>
    <n v="0.02"/>
    <n v="0"/>
    <n v="0"/>
    <n v="0"/>
    <n v="0"/>
    <n v="0"/>
    <n v="0"/>
    <n v="0"/>
    <n v="0"/>
    <n v="0"/>
    <n v="0"/>
    <n v="0"/>
    <n v="0"/>
    <n v="0"/>
    <n v="0"/>
    <n v="0"/>
    <n v="0"/>
    <n v="0"/>
    <n v="0"/>
    <n v="0"/>
    <n v="0"/>
    <s v=""/>
    <n v="49"/>
    <n v="0"/>
    <n v="0"/>
    <n v="0"/>
    <s v="Emergency Department; Primary Care"/>
    <s v="- Referrals need to come from a physician/NP"/>
    <n v="95.92"/>
    <s v="- No set appointment times per year - flexible clinic schedule.- Unable to separate face-to-face vs. telephone vs. video appointments at this time. Numbers do not include telephone conversations with patients/families providing information and answering questions.- Unable to calculate number of unique patients per year – Geriatric Psychiatrist aims to assess patients annually.- Hours of Service – Clinic only ran once a month - numbers reflect the 3 hours/month broken down per week."/>
    <s v="sjlaw@gbhs.on.ca"/>
    <s v="Sarah Law (she/her)"/>
    <s v="2022-07-04 11:25"/>
    <m/>
  </r>
  <r>
    <s v="Asset02259"/>
    <x v="4"/>
    <s v=""/>
    <s v=""/>
    <s v="Geriatric Outpatient Clinics"/>
    <s v="Hospital"/>
    <x v="101"/>
    <x v="1"/>
    <s v="1800 8th St. E, Owen Sound, ON"/>
    <s v="ON"/>
    <s v="N4K 6M9"/>
    <s v=""/>
    <s v=""/>
    <s v="Bruce; Grey"/>
    <x v="4"/>
    <n v="0"/>
    <n v="0"/>
    <n v="0"/>
    <n v="0"/>
    <n v="0"/>
    <n v="0"/>
    <n v="0"/>
    <n v="3"/>
    <s v="True"/>
    <s v=""/>
    <n v="0"/>
    <n v="0"/>
    <n v="0"/>
    <n v="0"/>
    <n v="7.0000000000000007E-2"/>
    <n v="0"/>
    <n v="0"/>
    <n v="7.0000000000000007E-2"/>
    <n v="0"/>
    <n v="0"/>
    <n v="0"/>
    <n v="0"/>
    <n v="0"/>
    <n v="0"/>
    <n v="0"/>
    <n v="0"/>
    <n v="0"/>
    <n v="0"/>
    <n v="0"/>
    <n v="0"/>
    <n v="0"/>
    <n v="0"/>
    <n v="0"/>
    <n v="0"/>
    <s v=""/>
    <n v="219"/>
    <n v="0"/>
    <n v="0"/>
    <n v="0"/>
    <s v="Emergency Department; Primary Care"/>
    <s v="- Referrals need to come from a physician/NP"/>
    <n v="97.72"/>
    <s v="- No set appointment times per year - flexible clinic schedule.- Unable to separate face-to-face vs. telephone vs. video appointments at this time. Numbers do not include telephone conversations with patients/families providing information and answering questions.- Unable to calculate number of unique patients per year – Care of the Elderly Physician aimed to assess patients every 6 months.- COE Physician ran clinics with BSO ERCP assisting with clinic in addition to her FT role."/>
    <s v="sjlaw@gbhs.on.ca"/>
    <s v="Sarah Law (she/her)"/>
    <s v="2022-07-04 11:35"/>
    <m/>
  </r>
  <r>
    <s v="Asset02261"/>
    <x v="0"/>
    <s v=""/>
    <s v=""/>
    <s v="Integrated Psychogeriatric Outreach Program (IPOP)"/>
    <s v="Community"/>
    <x v="47"/>
    <x v="1"/>
    <s v="126 Wellington Street West, Suite 216, Aurora, Ontario"/>
    <s v="ON"/>
    <s v="L4G 2N9"/>
    <s v=""/>
    <s v=""/>
    <s v="Simcoe; York"/>
    <x v="2"/>
    <n v="0"/>
    <n v="338"/>
    <n v="292"/>
    <n v="0"/>
    <n v="0"/>
    <n v="0"/>
    <n v="0"/>
    <n v="40"/>
    <s v="True"/>
    <s v=""/>
    <n v="24"/>
    <n v="15.6"/>
    <n v="0"/>
    <n v="0.3"/>
    <n v="0"/>
    <n v="0"/>
    <n v="1"/>
    <n v="1"/>
    <n v="0"/>
    <n v="0"/>
    <n v="1"/>
    <n v="0"/>
    <n v="0"/>
    <n v="0"/>
    <n v="1"/>
    <n v="0"/>
    <n v="0"/>
    <n v="0"/>
    <n v="0"/>
    <n v="0"/>
    <n v="0"/>
    <n v="0"/>
    <n v="0"/>
    <n v="0"/>
    <s v=""/>
    <n v="4891"/>
    <n v="4008"/>
    <n v="226"/>
    <n v="0"/>
    <s v="Caregiver Referral; Community Agency; Community Paramedicine; Emergency Department; Home and Community Care Support Services; Ontario Health Team; Primary Care; Self Referral"/>
    <s v=""/>
    <n v="70"/>
    <s v=""/>
    <s v="ssaulnier@loftcs.org"/>
    <s v="Suzanne Saulnier"/>
    <s v="2022-07-04 11:40"/>
    <m/>
  </r>
  <r>
    <s v="Asset02262"/>
    <x v="1"/>
    <s v=""/>
    <s v=""/>
    <s v="Geriatric Outpatient Clinics"/>
    <s v="Hospital"/>
    <x v="101"/>
    <x v="1"/>
    <s v="1800 8th St. E, Owen Sound, ON"/>
    <s v="ON"/>
    <s v="N4K 6M9"/>
    <s v=""/>
    <s v=""/>
    <s v="Bruce; Grey"/>
    <x v="4"/>
    <n v="0"/>
    <n v="0"/>
    <n v="0"/>
    <n v="0"/>
    <n v="0"/>
    <n v="0"/>
    <n v="0"/>
    <n v="16.5"/>
    <s v="True"/>
    <s v=""/>
    <n v="0"/>
    <n v="0"/>
    <n v="1"/>
    <n v="0"/>
    <n v="0"/>
    <n v="0"/>
    <n v="0"/>
    <n v="0"/>
    <n v="0"/>
    <n v="0"/>
    <n v="0"/>
    <n v="0"/>
    <n v="0"/>
    <n v="0"/>
    <n v="0"/>
    <n v="0"/>
    <n v="0"/>
    <n v="0"/>
    <n v="0"/>
    <n v="0"/>
    <n v="0"/>
    <n v="0"/>
    <n v="0"/>
    <n v="0"/>
    <s v=""/>
    <n v="89"/>
    <n v="0"/>
    <n v="0"/>
    <n v="0"/>
    <s v="Emergency Department; Primary Care"/>
    <s v="- Physician/NP complete Specialized Geriatric Services referral if appropriate and referral triaged to most appropriate service including Geriatrician, BSO, and GRN."/>
    <n v="93.26"/>
    <s v="- No set appointment times per year - flexible clinic schedule.- Unable to separate face-to-face vs. telephone vs. video appointments at this time. Numbers do not include telephone conversations with patients/families providing information and answering questions.- Unable to calculate number of unique patients per year - Geriatrician aims to assess patients annually.- Hours of Service per week includes 1.5 hours for Behaviour Supports Ontario (BSO) consults and 1.5 hours for Geriatric Resource Nurses (GRN) consults in addition to clinic hours.- Geriatrician came on service October 2020 - just starting to calculate wait times for 2022-2023. - FT RN piloted through Frail Senior Strategy temporary funding from Sept 2021 - present. Plan to secure permanent funding for position (previously, role was completed by BSO ERCP)."/>
    <s v="sjlaw@gbhs.on.ca"/>
    <s v="Sarah Law (she/her)"/>
    <s v="2022-07-04 11:44"/>
    <m/>
  </r>
  <r>
    <s v="Asset02266"/>
    <x v="6"/>
    <s v=""/>
    <s v=""/>
    <s v="PEFHT Memory Clinic"/>
    <s v="Primary Care"/>
    <x v="35"/>
    <x v="1"/>
    <s v="389 main street, Picton, Ontario"/>
    <s v="ON"/>
    <s v="K0K2T0"/>
    <s v=""/>
    <s v=""/>
    <s v="Prince Edward"/>
    <x v="0"/>
    <n v="0"/>
    <n v="30"/>
    <n v="0"/>
    <n v="0"/>
    <n v="0"/>
    <n v="0"/>
    <n v="0"/>
    <n v="0"/>
    <s v="False"/>
    <s v=""/>
    <n v="0"/>
    <n v="264.89999999999998"/>
    <n v="0"/>
    <n v="0"/>
    <n v="0"/>
    <n v="0"/>
    <n v="0.2"/>
    <n v="0.1"/>
    <n v="0"/>
    <n v="0"/>
    <n v="0.2"/>
    <n v="0.1"/>
    <n v="0"/>
    <n v="0"/>
    <n v="0"/>
    <n v="0.09"/>
    <n v="0"/>
    <n v="0"/>
    <n v="0"/>
    <n v="0"/>
    <n v="0"/>
    <n v="0"/>
    <n v="0"/>
    <n v="0.1"/>
    <s v="0.1 FTE Health Promoter."/>
    <n v="168"/>
    <n v="113"/>
    <n v="0"/>
    <n v="0"/>
    <s v=""/>
    <s v=""/>
    <n v="0"/>
    <s v="Most patients live in Prince Edward County although may live outside Prince Edward County if their physician is part of the PEFHT.Visit https://www.pefht.ca/programs--services-s6.php for more information"/>
    <s v="websters@providencecare.ca"/>
    <s v="Sarah Webster"/>
    <s v="2022-07-05 01:39"/>
    <m/>
  </r>
  <r>
    <s v="Asset02270"/>
    <x v="8"/>
    <s v=""/>
    <s v=""/>
    <s v="Geriatric Psychiatry Outreach LTC"/>
    <s v="Hospital"/>
    <x v="19"/>
    <x v="1"/>
    <s v="1145 Carling Ave, Ottawa, ON"/>
    <s v="ON"/>
    <s v="K1Z 7K4"/>
    <s v=""/>
    <s v=""/>
    <s v="Lanark; Leeds &amp; Grenville; Prescott and Russell, United Counties; Renfrew; Ottawa"/>
    <x v="0"/>
    <n v="0"/>
    <n v="4724"/>
    <n v="1797"/>
    <n v="7808"/>
    <n v="98"/>
    <n v="0"/>
    <n v="365"/>
    <n v="37.5"/>
    <s v="True"/>
    <s v=""/>
    <n v="21"/>
    <n v="13"/>
    <n v="0"/>
    <n v="0"/>
    <n v="0"/>
    <n v="0"/>
    <n v="0"/>
    <n v="0"/>
    <n v="0"/>
    <n v="0"/>
    <n v="0"/>
    <n v="0"/>
    <n v="0"/>
    <n v="0"/>
    <n v="0"/>
    <n v="0"/>
    <n v="0"/>
    <n v="0"/>
    <n v="0"/>
    <n v="0"/>
    <n v="0"/>
    <n v="0"/>
    <n v="0"/>
    <n v="0"/>
    <s v=""/>
    <n v="8746"/>
    <n v="0"/>
    <n v="0"/>
    <n v="0"/>
    <s v=""/>
    <s v=""/>
    <n v="0"/>
    <s v="Registered Nurse (RN): 13.3 FTE Social Worker II: 0.50 FTE Behavioural Therpist: 5.70 FTE Secretary II: 1.80 FTE PRC: 1.0 FTEAging at HomeDirector Patient Care Services: 0.20 FTERegistered Nurse (RN): 3.00 FTE Secretary III: 0.60 FTE Outreach Rural (Brockville, Leeds, Grenville)Admitting Clerk: 0.35 FTE Clinical Team Secretary: 1.0 FTE Director Patient Care Services: 0.10 FTEPsychologist: 0.40 FTERegistered Nurse (RN): 6.0 FTESocial Worker II: 1.0 FTE Outreach Rural (Tri-County/Cornwall)Registered Nurse (RN): 2.0 FTEOutreach Rural (Lanarak)Clinical Team Secretary: 1.0 FTE Registered Nurse (RN): 4.0 FTEBehaviour Therapists allocated throughout the LHIN. Urban Ottawa: 3.0 FTE Rural: 2.7 FTE"/>
    <s v="martina.greco@theroyal.ca"/>
    <s v="Martina Greco"/>
    <s v="2022-07-06 02:13"/>
    <m/>
  </r>
  <r>
    <s v="Asset02275"/>
    <x v="6"/>
    <s v=""/>
    <s v=""/>
    <s v="Connie Daiken"/>
    <s v="Primary Care"/>
    <x v="121"/>
    <x v="1"/>
    <s v="315 Pembroke St East"/>
    <s v="ON"/>
    <s v="K8A3K2"/>
    <s v=""/>
    <s v=""/>
    <s v="Renfrew"/>
    <x v="0"/>
    <n v="19"/>
    <n v="11"/>
    <n v="23"/>
    <n v="0"/>
    <n v="0"/>
    <n v="0"/>
    <n v="0"/>
    <n v="2"/>
    <s v="False"/>
    <s v=""/>
    <n v="0"/>
    <n v="30"/>
    <n v="0"/>
    <n v="0"/>
    <n v="0"/>
    <n v="0"/>
    <n v="0.05"/>
    <n v="0.05"/>
    <n v="0"/>
    <n v="0"/>
    <n v="0"/>
    <n v="0"/>
    <n v="0"/>
    <n v="0"/>
    <n v="0"/>
    <n v="0.05"/>
    <n v="0.05"/>
    <n v="0"/>
    <n v="0"/>
    <n v="0"/>
    <n v="0"/>
    <n v="0"/>
    <n v="0"/>
    <n v="0.05"/>
    <s v="2  psychotherapists, each do .05 FTE_x000a_a second RN .05"/>
    <n v="11"/>
    <n v="0"/>
    <n v="0"/>
    <n v="0"/>
    <s v="Primary Care"/>
    <s v=""/>
    <n v="17.5"/>
    <s v=""/>
    <s v="connie.daiken@westchamplainfht.com"/>
    <s v="Connie Daiken"/>
    <s v="2022-07-06 06:14"/>
    <m/>
  </r>
  <r>
    <s v="Asset02282"/>
    <x v="3"/>
    <s v=""/>
    <s v=""/>
    <s v="Geriatric Inpatient Rehab"/>
    <s v="Hospital"/>
    <x v="26"/>
    <x v="1"/>
    <s v="550 University Avenue"/>
    <s v="ON"/>
    <s v="M5G 2A2"/>
    <s v="130 Dunn Avenue"/>
    <s v="M6K 2R7"/>
    <s v="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Chatham-Kent; Greater Sudbury; Haldimand; Hamilton; Kawartha Lakes; Norfolk; Ottawa; Prince Edward; Toronto; Niagara Regional Municipality; Waterloo; York; Halton; Peel; Durham"/>
    <x v="1"/>
    <n v="0"/>
    <n v="356"/>
    <n v="285"/>
    <n v="25"/>
    <n v="89"/>
    <n v="26"/>
    <n v="23.4"/>
    <n v="0"/>
    <s v="True"/>
    <s v="Both"/>
    <n v="0"/>
    <n v="1"/>
    <n v="0.6"/>
    <n v="0"/>
    <n v="0"/>
    <n v="0"/>
    <n v="0"/>
    <n v="12.4"/>
    <n v="12.5"/>
    <n v="4.2"/>
    <n v="1.5"/>
    <n v="0.4"/>
    <n v="0.5"/>
    <n v="3"/>
    <n v="3"/>
    <n v="1"/>
    <n v="1"/>
    <n v="1"/>
    <n v="1"/>
    <n v="0"/>
    <n v="0.5"/>
    <n v="0"/>
    <n v="0"/>
    <n v="2.5"/>
    <s v="Geriatric Psychiatrist available for consult_x0009__x000a_Clinical Nurse Specialist (0.5 FTE)_x0009__x000a_Advanced Nurse Educator (0.5 FTE)_x0009__x000a_Advanced Practice Leader (0.5 FTE)_x000a_Service Coordinator (1.0 FTE)"/>
    <n v="0"/>
    <n v="0"/>
    <n v="0"/>
    <n v="0"/>
    <s v="Other"/>
    <s v="Acute Care"/>
    <n v="100"/>
    <s v=""/>
    <s v="jennifer.mokry@uhn.ca"/>
    <s v="Jennifer Mokry"/>
    <s v="2022-07-07 03:31"/>
    <m/>
  </r>
  <r>
    <s v="Asset02284"/>
    <x v="2"/>
    <s v=""/>
    <s v=""/>
    <s v="Geriatric Day Hospital and Falls Prevention Program"/>
    <s v="Hospital"/>
    <x v="26"/>
    <x v="1"/>
    <s v="550 University Avenue"/>
    <s v="ON"/>
    <s v="M5G 2A2"/>
    <s v=""/>
    <s v=""/>
    <s v="Toronto"/>
    <x v="1"/>
    <n v="5628"/>
    <n v="288"/>
    <n v="216"/>
    <n v="0"/>
    <n v="0"/>
    <n v="70"/>
    <n v="56"/>
    <n v="35"/>
    <s v="True"/>
    <s v=""/>
    <n v="0"/>
    <n v="61"/>
    <n v="0.2"/>
    <n v="0"/>
    <n v="0"/>
    <n v="0"/>
    <n v="0"/>
    <n v="0.8"/>
    <n v="0"/>
    <n v="0"/>
    <n v="0.6"/>
    <n v="0"/>
    <n v="0"/>
    <n v="2"/>
    <n v="1"/>
    <n v="0"/>
    <n v="2"/>
    <n v="0.5"/>
    <n v="0.5"/>
    <n v="0"/>
    <n v="0.6"/>
    <n v="0"/>
    <n v="0"/>
    <n v="0"/>
    <s v=""/>
    <n v="3666"/>
    <n v="904"/>
    <n v="858"/>
    <n v="0"/>
    <s v="Other; Primary Care"/>
    <s v="Inpatient Rehab_x000a_Acute Care"/>
    <n v="100"/>
    <s v=""/>
    <s v="jennifer.mokry@uhn.ca"/>
    <s v="Jennifer Mokry"/>
    <s v="2022-07-07 03:37"/>
    <m/>
  </r>
  <r>
    <s v="Asset02286"/>
    <x v="1"/>
    <s v=""/>
    <s v=""/>
    <s v="Geriatric Medicine Clinic"/>
    <s v="Hospital"/>
    <x v="26"/>
    <x v="1"/>
    <s v="550 University Avenue"/>
    <s v="ON"/>
    <s v="M5G 2A2"/>
    <s v=""/>
    <s v=""/>
    <s v="Toronto"/>
    <x v="1"/>
    <n v="828"/>
    <n v="335"/>
    <n v="268"/>
    <n v="0"/>
    <n v="0"/>
    <n v="0"/>
    <n v="0"/>
    <n v="16"/>
    <s v="True"/>
    <s v=""/>
    <n v="0"/>
    <n v="25"/>
    <n v="0.4"/>
    <n v="0"/>
    <n v="0"/>
    <n v="0"/>
    <n v="0"/>
    <n v="0.2"/>
    <n v="0"/>
    <n v="0"/>
    <n v="0.4"/>
    <n v="0"/>
    <n v="0"/>
    <n v="0"/>
    <n v="0"/>
    <n v="0"/>
    <n v="0.1"/>
    <n v="0"/>
    <n v="0"/>
    <n v="0"/>
    <n v="0"/>
    <n v="0"/>
    <n v="0"/>
    <n v="0"/>
    <s v=""/>
    <n v="669"/>
    <n v="365"/>
    <n v="100"/>
    <n v="0"/>
    <s v="Other; Primary Care"/>
    <s v="Acute Care_x000a_Inpatient Rehab"/>
    <n v="100"/>
    <s v=""/>
    <s v="jennifer.mokry@uhn.ca"/>
    <s v="Jennifer Mokry"/>
    <s v="2022-07-07 03:46"/>
    <m/>
  </r>
  <r>
    <s v="Asset02288"/>
    <x v="8"/>
    <s v=""/>
    <s v=""/>
    <s v="Independence At Home Outreach Team"/>
    <s v="Hospital"/>
    <x v="26"/>
    <x v="1"/>
    <s v="550 University Avenue"/>
    <s v="ON"/>
    <s v="M5G 2A2"/>
    <s v=""/>
    <s v=""/>
    <s v="Toronto"/>
    <x v="1"/>
    <n v="1150"/>
    <n v="248"/>
    <n v="223"/>
    <n v="0"/>
    <n v="0"/>
    <n v="90"/>
    <n v="117"/>
    <n v="35"/>
    <s v="True"/>
    <s v=""/>
    <n v="11"/>
    <n v="13"/>
    <n v="0.4"/>
    <n v="0.1"/>
    <n v="0"/>
    <n v="0"/>
    <n v="0"/>
    <n v="1"/>
    <n v="0"/>
    <n v="0"/>
    <n v="1"/>
    <n v="0"/>
    <n v="0"/>
    <n v="0"/>
    <n v="0"/>
    <n v="0"/>
    <n v="0.1"/>
    <n v="0"/>
    <n v="0"/>
    <n v="0"/>
    <n v="0"/>
    <n v="0"/>
    <n v="0"/>
    <n v="0"/>
    <s v=""/>
    <n v="984"/>
    <n v="595"/>
    <n v="5"/>
    <n v="0"/>
    <s v="Emergency Department; Other; Primary Care"/>
    <s v="Acute Care"/>
    <n v="100"/>
    <s v=""/>
    <s v="jennifer.mokry@uhn.ca"/>
    <s v="Jennifer Mokry"/>
    <s v="2022-07-07 03:53"/>
    <m/>
  </r>
  <r>
    <s v="Asset02292"/>
    <x v="15"/>
    <s v=""/>
    <s v=""/>
    <s v="Specialized Dementia Unit"/>
    <s v="Hospital"/>
    <x v="26"/>
    <x v="1"/>
    <s v="550 University Ave"/>
    <s v="ON"/>
    <s v="M5G 2A2"/>
    <s v=""/>
    <s v=""/>
    <s v="Toronto"/>
    <x v="1"/>
    <n v="0"/>
    <n v="97"/>
    <n v="92"/>
    <n v="17"/>
    <n v="92"/>
    <n v="65"/>
    <n v="69"/>
    <n v="0"/>
    <s v="True"/>
    <s v="Both"/>
    <n v="0"/>
    <n v="26.1"/>
    <n v="0"/>
    <n v="0.6"/>
    <n v="0.6"/>
    <n v="0"/>
    <n v="0"/>
    <n v="7"/>
    <n v="11.2"/>
    <n v="4.2"/>
    <n v="1"/>
    <n v="0.4"/>
    <n v="0.2"/>
    <n v="0.5"/>
    <n v="1"/>
    <n v="0"/>
    <n v="1"/>
    <n v="0.5"/>
    <n v="0.5"/>
    <n v="2"/>
    <n v="0.2"/>
    <n v="0"/>
    <n v="0"/>
    <n v="2.1"/>
    <s v="Service Coordinator (0.6 FTE)_x000a_Clinical Nurse Specialist (0.5 FTE)_x0009__x000a_Advanced Nurse Educator (0.5 FTE)_x0009__x000a_Advanced Practice Leader (0.5 FTE)"/>
    <n v="0"/>
    <n v="0"/>
    <n v="0"/>
    <n v="0"/>
    <s v="Other"/>
    <s v="Long-Term Care_x000a_Acute Care"/>
    <n v="98"/>
    <s v=""/>
    <s v="jennifer.mokry@uhn.ca"/>
    <s v="Jennifer Mokry"/>
    <s v="2022-07-07 10:36"/>
    <m/>
  </r>
  <r>
    <s v="Asset02331"/>
    <x v="29"/>
    <s v=""/>
    <s v=""/>
    <s v="Muskoka Paramedic Services - Community Paramedicine Program"/>
    <s v="Community"/>
    <x v="122"/>
    <x v="1"/>
    <s v="225 Taylor Rd, Bracebridge"/>
    <s v="ON"/>
    <s v="P1L1K1"/>
    <s v=""/>
    <s v=""/>
    <s v="Muskoka"/>
    <x v="2"/>
    <n v="0"/>
    <n v="68"/>
    <n v="0"/>
    <n v="0"/>
    <n v="0"/>
    <n v="0"/>
    <n v="0"/>
    <n v="0"/>
    <s v="True"/>
    <s v="Both"/>
    <n v="10"/>
    <n v="9.3000000000000007"/>
    <n v="0"/>
    <n v="0"/>
    <n v="0"/>
    <n v="0"/>
    <n v="0"/>
    <n v="0"/>
    <n v="0"/>
    <n v="0"/>
    <n v="0"/>
    <n v="0"/>
    <n v="0"/>
    <n v="0"/>
    <n v="0"/>
    <n v="0"/>
    <n v="1"/>
    <n v="0"/>
    <n v="0"/>
    <n v="0"/>
    <n v="0"/>
    <n v="4.4800000000000004"/>
    <n v="0"/>
    <n v="1.06"/>
    <s v=""/>
    <n v="178"/>
    <n v="51"/>
    <n v="0"/>
    <n v="0"/>
    <s v="Community Agency; Community Paramedicine; Emergency Department; Home and Community Care Support Services; Primary Care; Self Referral"/>
    <s v=""/>
    <n v="0"/>
    <s v="Noted above - Our patient enrollment and visits were down due to the pandemic causing our program to be on hold."/>
    <s v="darcy.medland@muskoka.on.ca"/>
    <s v="Darcy Medland"/>
    <s v="2022-07-11 03:54"/>
    <m/>
  </r>
  <r>
    <s v="Asset02298"/>
    <x v="5"/>
    <s v=""/>
    <s v=""/>
    <s v="Regional Psychogeriatric Resource Consulting Service"/>
    <s v="Community"/>
    <x v="102"/>
    <x v="1"/>
    <s v="194 Eagle Street"/>
    <s v="ON"/>
    <s v="L3Y 1J6"/>
    <s v=""/>
    <s v=""/>
    <s v="York"/>
    <x v="2"/>
    <n v="0"/>
    <n v="0"/>
    <n v="0"/>
    <n v="0"/>
    <n v="0"/>
    <n v="0"/>
    <n v="0"/>
    <n v="35"/>
    <s v="False"/>
    <s v=""/>
    <n v="0"/>
    <n v="0"/>
    <n v="0"/>
    <n v="0"/>
    <n v="0"/>
    <n v="0"/>
    <n v="0"/>
    <n v="0"/>
    <n v="0"/>
    <n v="0"/>
    <n v="0"/>
    <n v="0"/>
    <n v="0"/>
    <n v="0"/>
    <n v="0"/>
    <n v="0"/>
    <n v="0"/>
    <n v="0"/>
    <n v="0"/>
    <n v="0"/>
    <n v="0"/>
    <n v="0"/>
    <n v="3"/>
    <n v="3"/>
    <s v="Psychogeriatric Education and Resource staff provide training - the &quot;visits&quot; above is the number of LTC Homes/Community agencies that have received some training at some point throughout year (could be multiple times)"/>
    <n v="1327"/>
    <n v="0"/>
    <n v="0"/>
    <n v="0"/>
    <s v="Other"/>
    <s v="Each PRC is responsible for specific LTC homes/Community Agencies in York and provides/facilitates training in conjunction with the Management/Nursing team at each home regularly and as needed. Referrals for specific individuals consults are faxed/emailed by the homes to the Program."/>
    <n v="0"/>
    <s v="Psychogeriatric Resource Consultants are educators who provide specific and general education regarding geriatric patients. They provide consultation with care providers (LTC/Community) on specific disease/intervention for patients as referred but also provide education as requested to staff (i.e. GPA, Responsive Behaviours training, etc). Their service is not patient/client based but rather training of staff in community organizations and Long Term Care Homes.  The staff were redeployed during the fiscal period but also providing supports via phone/ video as required to support LTC homes/Agencies coping with changed services."/>
    <s v="jane.coulman@york.ca"/>
    <s v="Regional Municipality of York"/>
    <s v="2022-07-11 11:07"/>
    <m/>
  </r>
  <r>
    <s v="Asset02391"/>
    <x v="2"/>
    <s v=""/>
    <s v=""/>
    <s v="Queensway Carleton Geriatric Day Hospital"/>
    <s v="Hospital"/>
    <x v="14"/>
    <x v="1"/>
    <s v="2039 Robertson Rd #100, Nepean, ON"/>
    <s v="ON"/>
    <s v="K2H8R2"/>
    <s v=""/>
    <s v=""/>
    <s v=""/>
    <x v="0"/>
    <n v="0"/>
    <n v="0"/>
    <n v="0"/>
    <n v="0"/>
    <n v="0"/>
    <n v="0"/>
    <n v="0"/>
    <n v="0"/>
    <s v="False"/>
    <s v=""/>
    <n v="0"/>
    <n v="0"/>
    <n v="0"/>
    <n v="0"/>
    <n v="2"/>
    <n v="0"/>
    <n v="0"/>
    <n v="0"/>
    <n v="0"/>
    <n v="0"/>
    <n v="0"/>
    <n v="0"/>
    <n v="0"/>
    <n v="0"/>
    <n v="0"/>
    <n v="0"/>
    <n v="0"/>
    <n v="0"/>
    <n v="0"/>
    <n v="0"/>
    <n v="0"/>
    <n v="0"/>
    <n v="0"/>
    <n v="0"/>
    <s v=""/>
    <n v="965"/>
    <n v="0"/>
    <n v="0"/>
    <n v="0"/>
    <s v=""/>
    <s v=""/>
    <n v="100"/>
    <s v="Geri Day Hospital was completely shut down from March 2020 - September 2020 due to the COVID-19 pandemic and all staff were redeployed."/>
    <s v="mlaroche@qch.on.ca"/>
    <s v="QCH user 1"/>
    <s v="2022-07-12 01:52"/>
    <m/>
  </r>
  <r>
    <s v="Asset02395"/>
    <x v="13"/>
    <s v=""/>
    <s v=""/>
    <s v="Nurse Led Outreach Team"/>
    <s v="Hospital"/>
    <x v="69"/>
    <x v="1"/>
    <s v="170 Colborne St. West, Orillia, ON"/>
    <s v="ON"/>
    <s v="L3V2Z3"/>
    <s v=""/>
    <s v=""/>
    <s v="Simcoe; Muskoka"/>
    <x v="2"/>
    <n v="0"/>
    <n v="0"/>
    <n v="0"/>
    <n v="0"/>
    <n v="0"/>
    <n v="0"/>
    <n v="0"/>
    <n v="40"/>
    <s v="True"/>
    <s v=""/>
    <n v="0"/>
    <n v="0"/>
    <n v="0"/>
    <n v="0"/>
    <n v="0"/>
    <n v="0"/>
    <n v="2"/>
    <n v="0"/>
    <n v="0"/>
    <n v="0"/>
    <n v="0"/>
    <n v="0"/>
    <n v="0"/>
    <n v="0"/>
    <n v="0"/>
    <n v="0"/>
    <n v="0"/>
    <n v="0"/>
    <n v="0"/>
    <n v="0"/>
    <n v="0"/>
    <n v="0"/>
    <n v="0"/>
    <n v="0"/>
    <s v=""/>
    <n v="3353"/>
    <n v="39"/>
    <n v="0"/>
    <n v="0"/>
    <s v=""/>
    <s v="No referral necessary. Service is provided to any resident living in a LTC facility serviced by the NLOT team."/>
    <n v="0"/>
    <s v="During the height of COVID, the NLOT teams were required to physically provide care in only one LTC facility, as a result of policies implemented by the LTC Homes at the time."/>
    <s v="lhlam@osmh.on.ca"/>
    <s v="Lillian Lam"/>
    <s v="2022-07-12 02:06"/>
    <m/>
  </r>
  <r>
    <s v="Asset02341"/>
    <x v="15"/>
    <s v=""/>
    <s v=""/>
    <s v="Seniors Mental Health Parkside 2"/>
    <s v="Hospital"/>
    <x v="31"/>
    <x v="1"/>
    <s v="752 King street West, Kingston, On"/>
    <s v="ON"/>
    <s v="K7L4X3"/>
    <s v=""/>
    <s v=""/>
    <s v="Frontenac; Hastings; Lanark; Leeds &amp; Grenville; Lennox and Addington; Prince Edward"/>
    <x v="0"/>
    <n v="0"/>
    <n v="53"/>
    <n v="0"/>
    <n v="30"/>
    <n v="95.5"/>
    <n v="0"/>
    <n v="431.7"/>
    <n v="0"/>
    <s v="False"/>
    <s v=""/>
    <n v="0"/>
    <n v="20.65"/>
    <n v="0"/>
    <n v="1"/>
    <n v="0"/>
    <n v="0"/>
    <n v="0"/>
    <n v="11.02"/>
    <n v="15.63"/>
    <n v="0"/>
    <n v="0.6"/>
    <n v="0"/>
    <n v="0"/>
    <n v="0.4"/>
    <n v="1"/>
    <n v="0"/>
    <n v="1.5"/>
    <n v="0"/>
    <n v="0"/>
    <n v="1"/>
    <n v="0.2"/>
    <n v="0"/>
    <n v="0"/>
    <n v="6.48"/>
    <s v="1.0 Behavioural Therapist_x000a_1.0 OT/PT Assistant_x000a_0.5 Spiritual Health Practitioner_x000a_2.98 Unit Aide_x000a_2.0 Physician"/>
    <n v="0"/>
    <n v="0"/>
    <n v="0"/>
    <n v="0"/>
    <s v=""/>
    <s v="Acute, Sub Acute, Community to include LTC"/>
    <n v="92"/>
    <s v="Inpatient unit is 24/7.  Allied compliment is M-F business hours11.02 FTE RN complement includes 1.0 FTE Registered Nurse in ChargeAdministration includes 1.0 Unit Clerk and 0.5 ManagerCONSULTS FROM:- Clinical Dietician- Pharmacist- Pharmacy Technician"/>
    <s v="websters@providencecare.ca"/>
    <s v="Sarah Webster"/>
    <s v="2022-07-12 09:14"/>
    <m/>
  </r>
  <r>
    <s v="Asset02343"/>
    <x v="3"/>
    <s v=""/>
    <s v=""/>
    <s v="Specialized Geriatrics Rehabilitation (Parkside 1)"/>
    <s v="Hospital"/>
    <x v="31"/>
    <x v="1"/>
    <s v="752 King street West, Kingston, On"/>
    <s v="ON"/>
    <s v="K7L4X3"/>
    <s v=""/>
    <s v=""/>
    <s v="Frontenac; Hastings; Lanark; Leeds &amp; Grenville; Lennox and Addington; Prince Edward"/>
    <x v="0"/>
    <n v="0"/>
    <n v="224"/>
    <n v="0"/>
    <n v="30"/>
    <n v="90.4"/>
    <n v="30"/>
    <n v="43.3"/>
    <n v="0"/>
    <s v="False"/>
    <s v=""/>
    <n v="0"/>
    <n v="6.41"/>
    <n v="0"/>
    <n v="0"/>
    <n v="0"/>
    <n v="0"/>
    <n v="0"/>
    <n v="10.7"/>
    <n v="13.4"/>
    <n v="0"/>
    <n v="1"/>
    <n v="0"/>
    <n v="0"/>
    <n v="2.7"/>
    <n v="2.1"/>
    <n v="0"/>
    <n v="1.5"/>
    <n v="0"/>
    <n v="0"/>
    <n v="0"/>
    <n v="0.6"/>
    <n v="0"/>
    <n v="0"/>
    <n v="9.08"/>
    <s v="0.30 behavioural therapist_x000a_3.0 OT/PT Assistant_x000a_0.2 Professional Practice Leader Occupational Therapist_x000a_0.24 Student_x000a_3.34 Unit Aid_x000a_2.0 Physician"/>
    <n v="0"/>
    <n v="0"/>
    <n v="0"/>
    <n v="0"/>
    <s v=""/>
    <s v="Acute Care, Sub Acute Care, Community and Clinic Referrals"/>
    <n v="98"/>
    <s v="Additional staff for consults- Clinical dietician- Pharmacist- Pharmacy technician- Clinical Psychologist- Spiritual Health PractitionerOTHER NOTESOT/PT assistants are combined as 3.010.70 RN allotment includes 1.0 FTE Registered Nurse in Charge1.5 FTE Administration includes 1.0 Unit Clerk and 0.5 FTE Manager"/>
    <s v="websters@providencecare.ca"/>
    <s v="Sarah Webster"/>
    <s v="2022-07-12 09:20"/>
    <m/>
  </r>
  <r>
    <s v="Asset02353"/>
    <x v="2"/>
    <s v=""/>
    <s v=""/>
    <s v="The John and Jennifer Ruddy Geriatric Day Hospital"/>
    <s v="Hospital"/>
    <x v="1"/>
    <x v="1"/>
    <s v="75 Bruyère St.  Ottawa, Ontario"/>
    <s v="ON"/>
    <s v="K1N 5C8"/>
    <s v=""/>
    <s v=""/>
    <s v="Lanark; Leeds &amp; Grenville; Perth; Prescott and Russell, United Counties; Renfrew; Stormont, Dundas and Glengarry; Ottawa"/>
    <x v="0"/>
    <n v="5400"/>
    <n v="212"/>
    <n v="0"/>
    <n v="0"/>
    <n v="0"/>
    <n v="0"/>
    <n v="47"/>
    <n v="37.5"/>
    <s v="True"/>
    <s v=""/>
    <n v="0"/>
    <n v="0"/>
    <n v="0"/>
    <n v="0"/>
    <n v="3"/>
    <n v="0"/>
    <n v="0"/>
    <n v="2"/>
    <n v="0.5"/>
    <n v="0"/>
    <n v="1.3"/>
    <n v="0.4"/>
    <n v="0"/>
    <n v="2.2000000000000002"/>
    <n v="1.3"/>
    <n v="0"/>
    <n v="1.5"/>
    <n v="0.5"/>
    <n v="0.5"/>
    <n v="0"/>
    <n v="0"/>
    <n v="0"/>
    <n v="11"/>
    <n v="0"/>
    <s v=""/>
    <n v="2851"/>
    <n v="2002"/>
    <n v="665"/>
    <n v="0"/>
    <s v="Other; Caregiver Referral; Community Agency; Home and Community Care Support Services; Ontario Health Team; Primary Care; Self Referral"/>
    <s v="Acute care, Continuing Care"/>
    <n v="100"/>
    <s v=""/>
    <s v="cmccumber@bruyere.org"/>
    <s v="Cathy McCumber"/>
    <s v="2022-07-12 09:49"/>
    <m/>
  </r>
  <r>
    <s v="Asset02355"/>
    <x v="12"/>
    <s v=""/>
    <s v=""/>
    <s v="Élisabeth Bruyère Hospital - Geriatric Rehabilitation Services"/>
    <s v="Hospital"/>
    <x v="1"/>
    <x v="1"/>
    <s v="75 Bruyère St.  Ottawa, Ontario"/>
    <s v="ON"/>
    <s v="K1N5C8"/>
    <s v=""/>
    <s v=""/>
    <s v="Lanark; Leeds &amp; Grenville; Perth; Prescott and Russell, United Counties; Renfrew; Stormont, Dundas and Glengarry; Ottawa"/>
    <x v="0"/>
    <n v="0"/>
    <n v="0"/>
    <n v="0"/>
    <n v="50"/>
    <n v="85.3"/>
    <n v="28"/>
    <n v="28.7"/>
    <n v="0"/>
    <s v="False"/>
    <s v=""/>
    <n v="0"/>
    <n v="11.6"/>
    <n v="0"/>
    <n v="0"/>
    <n v="3.2"/>
    <n v="0"/>
    <n v="0"/>
    <n v="18.2"/>
    <n v="15.4"/>
    <n v="0"/>
    <n v="3.1"/>
    <n v="3"/>
    <n v="0.6"/>
    <n v="5.5"/>
    <n v="3.4"/>
    <n v="0"/>
    <n v="2.5"/>
    <n v="2"/>
    <n v="2"/>
    <n v="0"/>
    <n v="0.4"/>
    <n v="0"/>
    <n v="25"/>
    <n v="1"/>
    <s v="Porter 1.5 FTE"/>
    <n v="537"/>
    <n v="0"/>
    <n v="0"/>
    <n v="0"/>
    <s v="Other; Community Agency; Home and Community Care Support Services; Ontario Health Team; Primary Care"/>
    <s v="Acute Care"/>
    <n v="100"/>
    <s v="0.5 Psychologist  - shared between ALL GRS programs at BruyèreLevel 3 EBH - 20 GRS Beds closed Oct 10 - November 08, 2020, due to a staffing crisis.  All staff for this unit were redeployedMarch 15, 2021 - Level 6 - 30 bed unit admissions suspended due to COVID outbreak"/>
    <s v="cmccumber@bruyere.org"/>
    <s v="Cathy McCumber"/>
    <s v="2022-07-12 09:55"/>
    <m/>
  </r>
  <r>
    <s v="Asset02360"/>
    <x v="16"/>
    <s v=""/>
    <s v=""/>
    <s v="The Bruyère Memory Program"/>
    <s v="Hospital"/>
    <x v="1"/>
    <x v="1"/>
    <s v="75 Bruyère St.  Ottawa, Ontario"/>
    <s v="ON"/>
    <s v="K1N 5C8"/>
    <s v=""/>
    <s v=""/>
    <s v="Lanark; Leeds &amp; Grenville; Perth; Prescott and Russell, United Counties; Renfrew; Ottawa"/>
    <x v="0"/>
    <n v="3100"/>
    <n v="368"/>
    <n v="0"/>
    <n v="0"/>
    <n v="0"/>
    <n v="0"/>
    <n v="436"/>
    <n v="37.5"/>
    <s v="True"/>
    <s v=""/>
    <n v="0"/>
    <n v="210"/>
    <n v="0"/>
    <n v="0"/>
    <n v="2"/>
    <n v="0"/>
    <n v="0"/>
    <n v="1.8"/>
    <n v="0"/>
    <n v="0"/>
    <n v="0"/>
    <n v="0"/>
    <n v="0"/>
    <n v="0"/>
    <n v="0"/>
    <n v="0"/>
    <n v="2.75"/>
    <n v="0"/>
    <n v="0"/>
    <n v="0"/>
    <n v="0"/>
    <n v="0"/>
    <n v="6.5"/>
    <n v="2.2000000000000002"/>
    <s v="Neuropsychologist"/>
    <n v="2055"/>
    <n v="960"/>
    <n v="283"/>
    <n v="0"/>
    <s v="Other; Community Agency; Home and Community Care Support Services; Ontario Health Team; Primary Care"/>
    <s v="Continuing care; Acute Care"/>
    <n v="100"/>
    <s v=""/>
    <s v="cmccumber@bruyere.org"/>
    <s v="Cathy McCumber"/>
    <s v="2022-07-12 10:02"/>
    <m/>
  </r>
  <r>
    <s v="Asset02438"/>
    <x v="17"/>
    <s v=""/>
    <s v=""/>
    <s v="GEM Nurse LH-AP"/>
    <s v="Hospital"/>
    <x v="30"/>
    <x v="1"/>
    <s v="580 Harwood Avenue South, Ajax, Ontario"/>
    <s v="ON"/>
    <s v="L1S2J4"/>
    <s v=""/>
    <s v=""/>
    <s v="Durham"/>
    <x v="0"/>
    <n v="0"/>
    <n v="189"/>
    <n v="0"/>
    <n v="0"/>
    <n v="0"/>
    <n v="0"/>
    <n v="0"/>
    <n v="0"/>
    <s v="True"/>
    <s v=""/>
    <n v="0"/>
    <n v="0"/>
    <n v="0"/>
    <n v="0"/>
    <n v="0"/>
    <n v="0"/>
    <n v="0"/>
    <n v="1"/>
    <n v="0"/>
    <n v="0"/>
    <n v="0"/>
    <n v="0"/>
    <n v="0"/>
    <n v="0"/>
    <n v="0"/>
    <n v="0"/>
    <n v="0"/>
    <n v="0"/>
    <n v="0"/>
    <n v="0"/>
    <n v="0"/>
    <n v="0"/>
    <n v="0"/>
    <n v="0"/>
    <s v=""/>
    <n v="234"/>
    <n v="76"/>
    <n v="0"/>
    <n v="0"/>
    <s v=""/>
    <s v=""/>
    <n v="100"/>
    <s v="Data is only for Q2 and Q4. There was a data loss for Q1 and Q3 due to IT upgrades at the site."/>
    <s v="shawkins@seniorscarenetwork.ca"/>
    <s v="StaceyHawkins"/>
    <s v="2022-07-13 02:25"/>
    <m/>
  </r>
  <r>
    <s v="Asset02439"/>
    <x v="17"/>
    <s v=""/>
    <s v=""/>
    <s v="GEM Nurse LH-B"/>
    <s v="Hospital"/>
    <x v="27"/>
    <x v="1"/>
    <s v="47 Liberty Street South, Bowmanville, Ontario"/>
    <s v="ON"/>
    <s v="L1C2N4"/>
    <s v=""/>
    <s v=""/>
    <s v="Durham"/>
    <x v="0"/>
    <n v="0"/>
    <n v="560"/>
    <n v="0"/>
    <n v="0"/>
    <n v="0"/>
    <n v="0"/>
    <n v="0"/>
    <n v="0"/>
    <s v="True"/>
    <s v=""/>
    <n v="0"/>
    <n v="0"/>
    <n v="0"/>
    <n v="0"/>
    <n v="0"/>
    <n v="0"/>
    <n v="0"/>
    <n v="1"/>
    <n v="0"/>
    <n v="0"/>
    <n v="0"/>
    <n v="0"/>
    <n v="0"/>
    <n v="0"/>
    <n v="0"/>
    <n v="0"/>
    <n v="0"/>
    <n v="0"/>
    <n v="0"/>
    <n v="0"/>
    <n v="0"/>
    <n v="0"/>
    <n v="0"/>
    <n v="0"/>
    <s v=""/>
    <n v="654"/>
    <n v="185"/>
    <n v="0"/>
    <n v="0"/>
    <s v=""/>
    <s v=""/>
    <n v="100"/>
    <s v=""/>
    <s v="shawkins@seniorscarenetwork.ca"/>
    <s v="StaceyHawkins"/>
    <s v="2022-07-13 02:30"/>
    <m/>
  </r>
  <r>
    <s v="Asset02441"/>
    <x v="17"/>
    <s v=""/>
    <s v=""/>
    <s v="GEM Nurse LH-O"/>
    <s v="Hospital"/>
    <x v="21"/>
    <x v="1"/>
    <s v="1 Hospital Court, Oshawa, Ontario"/>
    <s v="ON"/>
    <s v="L1G2B9"/>
    <s v=""/>
    <s v=""/>
    <s v="Durham"/>
    <x v="0"/>
    <n v="0"/>
    <n v="586"/>
    <n v="0"/>
    <n v="0"/>
    <n v="0"/>
    <n v="0"/>
    <n v="0"/>
    <n v="0"/>
    <s v="True"/>
    <s v=""/>
    <n v="0"/>
    <n v="0"/>
    <n v="0"/>
    <n v="0"/>
    <n v="0"/>
    <n v="0"/>
    <n v="0"/>
    <n v="1"/>
    <n v="0"/>
    <n v="0"/>
    <n v="0"/>
    <n v="0"/>
    <n v="0"/>
    <n v="0"/>
    <n v="0"/>
    <n v="0"/>
    <n v="0"/>
    <n v="0"/>
    <n v="0"/>
    <n v="0"/>
    <n v="0"/>
    <n v="0"/>
    <n v="0"/>
    <n v="0"/>
    <s v=""/>
    <n v="605"/>
    <n v="11"/>
    <n v="1"/>
    <n v="0"/>
    <s v=""/>
    <s v=""/>
    <n v="100"/>
    <s v=""/>
    <s v="shawkins@seniorscarenetwork.ca"/>
    <s v="StaceyHawkins"/>
    <s v="2022-07-13 02:33"/>
    <m/>
  </r>
  <r>
    <s v="Asset02443"/>
    <x v="17"/>
    <s v=""/>
    <s v=""/>
    <s v="GEM Nurse NHH"/>
    <s v="Hospital"/>
    <x v="28"/>
    <x v="1"/>
    <s v="1000 Depalma Drive, Cobourg, Ontario"/>
    <s v="ON"/>
    <s v="K9A 5W6"/>
    <s v=""/>
    <s v=""/>
    <s v="Northumberland"/>
    <x v="0"/>
    <n v="0"/>
    <n v="585"/>
    <n v="0"/>
    <n v="0"/>
    <n v="0"/>
    <n v="0"/>
    <n v="0"/>
    <n v="0"/>
    <s v="True"/>
    <s v=""/>
    <n v="0"/>
    <n v="0"/>
    <n v="0"/>
    <n v="0"/>
    <n v="0"/>
    <n v="0"/>
    <n v="0"/>
    <n v="1"/>
    <n v="0"/>
    <n v="0"/>
    <n v="0"/>
    <n v="0"/>
    <n v="0"/>
    <n v="0"/>
    <n v="0"/>
    <n v="0"/>
    <n v="0"/>
    <n v="0"/>
    <n v="0"/>
    <n v="0"/>
    <n v="0"/>
    <n v="0"/>
    <n v="0"/>
    <n v="0"/>
    <s v=""/>
    <n v="643"/>
    <n v="230"/>
    <n v="0"/>
    <n v="0"/>
    <s v=""/>
    <s v=""/>
    <n v="100"/>
    <s v=""/>
    <s v="shawkins@seniorscarenetwork.ca"/>
    <s v="StaceyHawkins"/>
    <s v="2022-07-13 02:36"/>
    <m/>
  </r>
  <r>
    <s v="Asset02447"/>
    <x v="17"/>
    <s v=""/>
    <s v=""/>
    <s v="GEM Nurse PRHC"/>
    <s v="Hospital"/>
    <x v="10"/>
    <x v="1"/>
    <s v="1 Hospital Drive, Peterborough, Ontario"/>
    <s v="ON"/>
    <s v="K9J7C6"/>
    <s v=""/>
    <s v=""/>
    <s v="Peterborough"/>
    <x v="0"/>
    <n v="0"/>
    <n v="456"/>
    <n v="0"/>
    <n v="0"/>
    <n v="0"/>
    <n v="0"/>
    <n v="0"/>
    <n v="0"/>
    <s v="True"/>
    <s v=""/>
    <n v="0"/>
    <n v="0"/>
    <n v="0"/>
    <n v="0"/>
    <n v="0"/>
    <n v="0"/>
    <n v="0"/>
    <n v="1"/>
    <n v="0"/>
    <n v="0"/>
    <n v="0"/>
    <n v="0"/>
    <n v="0"/>
    <n v="0"/>
    <n v="0"/>
    <n v="0"/>
    <n v="0"/>
    <n v="0"/>
    <n v="0"/>
    <n v="0"/>
    <n v="0"/>
    <n v="0"/>
    <n v="0"/>
    <n v="0"/>
    <s v=""/>
    <n v="580"/>
    <n v="205"/>
    <n v="0"/>
    <n v="0"/>
    <s v=""/>
    <s v=""/>
    <n v="100"/>
    <s v=""/>
    <s v="shawkins@seniorscarenetwork.ca"/>
    <s v="StaceyHawkins"/>
    <s v="2022-07-13 02:40"/>
    <m/>
  </r>
  <r>
    <s v="Asset02449"/>
    <x v="18"/>
    <s v=""/>
    <s v=""/>
    <s v="Queensway Carleton Hospital"/>
    <s v="Hospital"/>
    <x v="14"/>
    <x v="1"/>
    <s v="3045 Baseline Rd, Ottawa ON"/>
    <s v="ON"/>
    <s v="K2H8P4"/>
    <s v=""/>
    <s v=""/>
    <s v=""/>
    <x v="0"/>
    <n v="0"/>
    <n v="504"/>
    <n v="0"/>
    <n v="0"/>
    <n v="0"/>
    <n v="0"/>
    <n v="0"/>
    <n v="0"/>
    <s v="False"/>
    <s v=""/>
    <n v="0"/>
    <n v="0"/>
    <n v="2"/>
    <n v="0"/>
    <n v="0"/>
    <n v="0"/>
    <n v="0"/>
    <n v="2"/>
    <n v="0"/>
    <n v="0"/>
    <n v="0"/>
    <n v="0"/>
    <n v="0"/>
    <n v="0"/>
    <n v="0"/>
    <n v="0"/>
    <n v="0"/>
    <n v="0"/>
    <n v="0"/>
    <n v="0"/>
    <n v="0"/>
    <n v="0"/>
    <n v="0"/>
    <n v="0"/>
    <s v=""/>
    <n v="521"/>
    <n v="0"/>
    <n v="0"/>
    <n v="0"/>
    <s v="Other"/>
    <s v="For Geriatricians: Physicians on the inpatient units, Medicine-on-call physicians in ED (when patient is admitted) _x000a_For Specialized Inpatient Geriatrics Nursing as an open-referral:  Physicians on the inpatient units, Medicine-on-call physicians in ED (when patient is admitted) Inpatient and ED RNs and RPNs, GEM nurses, and Allied Health professionals."/>
    <n v="100"/>
    <s v="# of visits annually 521 for Geriatricians and  519 referrals from Specialized Inpatient Geriatrics Nursing.# of Unique Patients Served/Year 504 for Geriatricians and  519 referrals from Specialized Inpatient Geriatrics Nursing"/>
    <s v="msitu@qch.on.ca"/>
    <s v="michaelc2"/>
    <s v="2022-07-13 02:42"/>
    <m/>
  </r>
  <r>
    <s v="Asset02451"/>
    <x v="17"/>
    <s v=""/>
    <s v=""/>
    <s v="GEM Nurse RMH"/>
    <s v="Hospital"/>
    <x v="29"/>
    <x v="1"/>
    <s v="10 Angeline Street North, Lindsay, Ontario"/>
    <s v="ON"/>
    <s v="K9V4M8"/>
    <s v=""/>
    <s v=""/>
    <s v="Kawartha Lakes"/>
    <x v="0"/>
    <n v="0"/>
    <n v="452"/>
    <n v="0"/>
    <n v="0"/>
    <n v="0"/>
    <n v="0"/>
    <n v="0"/>
    <n v="0"/>
    <s v="True"/>
    <s v=""/>
    <n v="0"/>
    <n v="0"/>
    <n v="0"/>
    <n v="0"/>
    <n v="0"/>
    <n v="0"/>
    <n v="0"/>
    <n v="1"/>
    <n v="0"/>
    <n v="0"/>
    <n v="0"/>
    <n v="0"/>
    <n v="0"/>
    <n v="0"/>
    <n v="0"/>
    <n v="0"/>
    <n v="0"/>
    <n v="0"/>
    <n v="0"/>
    <n v="0"/>
    <n v="0"/>
    <n v="0"/>
    <n v="1"/>
    <n v="0"/>
    <s v=""/>
    <n v="578"/>
    <n v="30"/>
    <n v="0"/>
    <n v="0"/>
    <s v=""/>
    <s v=""/>
    <n v="100"/>
    <s v="Redeployed for part of Q2"/>
    <s v="shawkins@seniorscarenetwork.ca"/>
    <s v="StaceyHawkins"/>
    <s v="2022-07-13 02:44"/>
    <m/>
  </r>
  <r>
    <s v="Asset02453"/>
    <x v="17"/>
    <s v=""/>
    <s v=""/>
    <s v="GEM"/>
    <s v="Hospital"/>
    <x v="32"/>
    <x v="1"/>
    <s v="2867 Ellesmere Rd, Toronto ON"/>
    <s v="ON"/>
    <s v="M1E 4B9"/>
    <s v=""/>
    <s v=""/>
    <s v="Toronto"/>
    <x v="0"/>
    <n v="0"/>
    <n v="857"/>
    <n v="0"/>
    <n v="0"/>
    <n v="0"/>
    <n v="0"/>
    <n v="0"/>
    <n v="0"/>
    <s v="True"/>
    <s v=""/>
    <n v="0"/>
    <n v="0"/>
    <n v="0"/>
    <n v="0"/>
    <n v="0"/>
    <n v="0"/>
    <n v="0.9"/>
    <n v="0"/>
    <n v="0"/>
    <n v="0"/>
    <n v="0"/>
    <n v="0"/>
    <n v="0"/>
    <n v="0"/>
    <n v="0"/>
    <n v="0"/>
    <n v="0"/>
    <n v="0"/>
    <n v="0"/>
    <n v="0"/>
    <n v="0"/>
    <n v="0"/>
    <n v="0"/>
    <n v="0"/>
    <s v=""/>
    <n v="970"/>
    <n v="245"/>
    <n v="0"/>
    <n v="0"/>
    <s v=""/>
    <s v=""/>
    <n v="100"/>
    <s v=""/>
    <s v="shawkins@seniorscarenetwork.ca"/>
    <s v="StaceyHawkins"/>
    <s v="2022-07-13 02:49"/>
    <m/>
  </r>
  <r>
    <s v="Asset02454"/>
    <x v="17"/>
    <s v=""/>
    <s v=""/>
    <s v="GEM Nurse SHN-G"/>
    <s v="Hospital"/>
    <x v="33"/>
    <x v="1"/>
    <s v="3030 Lawrence Ave, Scarborough, Toronto ON"/>
    <s v="ON"/>
    <s v="M1P 2T7"/>
    <s v=""/>
    <s v=""/>
    <s v="Toronto"/>
    <x v="0"/>
    <n v="0"/>
    <n v="250"/>
    <n v="0"/>
    <n v="0"/>
    <n v="0"/>
    <n v="0"/>
    <n v="0"/>
    <n v="0"/>
    <s v="True"/>
    <s v=""/>
    <n v="0"/>
    <n v="0"/>
    <n v="0"/>
    <n v="0"/>
    <n v="0"/>
    <n v="0"/>
    <n v="0"/>
    <n v="1"/>
    <n v="0"/>
    <n v="0"/>
    <n v="0"/>
    <n v="0"/>
    <n v="0"/>
    <n v="0"/>
    <n v="0"/>
    <n v="0"/>
    <n v="0"/>
    <n v="0"/>
    <n v="0"/>
    <n v="0"/>
    <n v="0"/>
    <n v="0"/>
    <n v="1"/>
    <n v="0"/>
    <s v=""/>
    <n v="269"/>
    <n v="33"/>
    <n v="0"/>
    <n v="0"/>
    <s v=""/>
    <s v=""/>
    <n v="100"/>
    <s v=""/>
    <s v="shawkins@seniorscarenetwork.ca"/>
    <s v="StaceyHawkins"/>
    <s v="2022-07-13 02:52"/>
    <m/>
  </r>
  <r>
    <s v="Asset02471"/>
    <x v="18"/>
    <s v=""/>
    <s v=""/>
    <s v="Geriatric Medicine Consult Team"/>
    <s v="Hospital"/>
    <x v="9"/>
    <x v="1"/>
    <s v="Civic Campus 1053 Carling Avenue, Ottawa, ON"/>
    <s v="ON"/>
    <s v="K1Y4E9"/>
    <s v="General Campus 501 Smyth Road, Ottawa, ON"/>
    <s v="K1H 8L6"/>
    <s v=""/>
    <x v="0"/>
    <n v="0"/>
    <n v="1877"/>
    <n v="0"/>
    <n v="0"/>
    <n v="0"/>
    <n v="0"/>
    <n v="0"/>
    <n v="40"/>
    <s v="True"/>
    <s v=""/>
    <n v="0"/>
    <n v="0"/>
    <n v="2"/>
    <n v="0"/>
    <n v="0"/>
    <n v="0"/>
    <n v="0"/>
    <n v="3"/>
    <n v="0"/>
    <n v="0"/>
    <n v="0"/>
    <n v="0"/>
    <n v="0"/>
    <n v="1"/>
    <n v="0"/>
    <n v="0"/>
    <n v="0"/>
    <n v="0"/>
    <n v="0"/>
    <n v="0"/>
    <n v="0"/>
    <n v="0"/>
    <n v="0"/>
    <n v="0"/>
    <s v=""/>
    <n v="3659"/>
    <n v="0"/>
    <n v="0"/>
    <n v="0"/>
    <s v="Emergency Department; Other"/>
    <s v="Admitting Health Care Team members in acute care (MD, RN, PT, OT, SW) Mostly Doctors"/>
    <n v="100"/>
    <s v="The Geriatric Medicine Consult Team (GMCT) provides interdisciplinary, specialized geriatric consult services at The Ottawa Hospital (TOH) to meet the unique needs of vulnerable older adults in the acute care setting. The Geriatric Medicine Consult Team consists of a Geriatrician, Clinical Nurse Specialist, Consult Nurse and Senior Physiotherapist who work collaboratively with admitting teams to provide suggestions for care based on Comprehensive Geriatric Assessment findings. Our team co-manages the care of patients with admitting teams and identify patients for transfer to the Geriatric Medicine In-patient Unit for further optimization. In addition to providing clinical support to the older adult patient population, these teams help to build capacity through education, research and quality improvement initiatives at TOH. We have teams at the Civic and General campus."/>
    <s v="jkoop@toh.ca"/>
    <s v="JenKoop"/>
    <s v="2022-07-13 04:14"/>
    <m/>
  </r>
  <r>
    <s v="Asset02472"/>
    <x v="28"/>
    <s v="Geriatric Psychiatry Behavioural Support Team"/>
    <s v=""/>
    <s v="Geriatric Psychiatry Behavioural Support Team"/>
    <s v="Hospital"/>
    <x v="9"/>
    <x v="1"/>
    <s v="Civic Campus 1053 Carling Avenue, Ottawa, ON"/>
    <s v="ON"/>
    <s v="K1Y4E9"/>
    <s v="General Campus 501 Smyth Road, Ottawa, ON"/>
    <s v="K1H 8L6"/>
    <s v=""/>
    <x v="0"/>
    <n v="0"/>
    <n v="740"/>
    <n v="191"/>
    <n v="0"/>
    <n v="0"/>
    <n v="0"/>
    <n v="0"/>
    <n v="40"/>
    <s v="True"/>
    <s v=""/>
    <n v="0"/>
    <n v="0"/>
    <n v="0"/>
    <n v="2"/>
    <n v="0"/>
    <n v="0"/>
    <n v="0"/>
    <n v="3"/>
    <n v="0"/>
    <n v="0"/>
    <n v="0"/>
    <n v="0"/>
    <n v="0"/>
    <n v="0"/>
    <n v="0"/>
    <n v="0"/>
    <n v="0"/>
    <n v="0"/>
    <n v="0"/>
    <n v="0"/>
    <n v="0"/>
    <n v="0"/>
    <n v="0"/>
    <n v="0"/>
    <s v=""/>
    <n v="3866"/>
    <n v="0"/>
    <n v="0"/>
    <n v="0"/>
    <s v="Emergency Department; Other"/>
    <s v="Admitting health care teams (MD and RN and allied health team members)"/>
    <n v="100"/>
    <s v="The Geriatric Psychiatry Behavioural Support Team (GPBST) provides interdisciplinary, specialized geriatric consult services at The Ottawa Hospital (TOH) to meet the unique needs of vulnerable older adults in the acute care setting. The team consists of a Geriatric Psychiatrist and Behavioural Support Nurses who help to assess and manage the complex care of older adults with behavioural and psychiatric symptoms of dementia using non-pharmacological and pharmacological interventions. Support for patients and their families is provided to help improve transitions within our complex healthcare system. In addition to providing clinical support to the older adult patient population, these teams help to build capacity through education, research and quality improvement initiatives at TOH."/>
    <s v="jkoop@toh.ca"/>
    <s v="JenKoop"/>
    <s v="2022-07-13 04:24"/>
    <m/>
  </r>
  <r>
    <s v="Asset02474"/>
    <x v="8"/>
    <s v=""/>
    <s v=""/>
    <s v="Integrated Regional Falls Service"/>
    <s v="Hospital"/>
    <x v="70"/>
    <x v="1"/>
    <s v="190 Cundles Rd. East,  Suite 205,  Barrie"/>
    <s v="ON"/>
    <s v="L4M4S5"/>
    <s v=""/>
    <s v=""/>
    <s v="Simcoe; Muskoka"/>
    <x v="2"/>
    <n v="0"/>
    <n v="723"/>
    <n v="0"/>
    <n v="0"/>
    <n v="0"/>
    <n v="0"/>
    <n v="0"/>
    <n v="37.5"/>
    <s v="True"/>
    <s v=""/>
    <n v="0"/>
    <n v="0"/>
    <n v="0.3"/>
    <n v="0"/>
    <n v="0"/>
    <n v="0"/>
    <n v="0"/>
    <n v="3"/>
    <n v="0.7"/>
    <n v="0"/>
    <n v="0"/>
    <n v="0"/>
    <n v="0"/>
    <n v="2"/>
    <n v="0.5"/>
    <n v="0"/>
    <n v="1.5"/>
    <n v="0"/>
    <n v="0"/>
    <n v="0"/>
    <n v="0"/>
    <n v="0"/>
    <n v="0"/>
    <n v="0"/>
    <s v="1.0 Manager_x000a_0.5 Central Intake Clerk"/>
    <n v="2805"/>
    <n v="0"/>
    <n v="0"/>
    <n v="0"/>
    <s v="Other"/>
    <s v="Anyone"/>
    <n v="100"/>
    <s v=""/>
    <s v="shcameron@nsmsgs.ca"/>
    <s v="Shelley Cameron"/>
    <s v="2022-07-13 05:44"/>
    <m/>
  </r>
  <r>
    <s v="Asset02480"/>
    <x v="1"/>
    <s v=""/>
    <s v=""/>
    <s v="SJHC 3FB Geriatrics, SJHC OPD Geriatrics"/>
    <s v="Hospital"/>
    <x v="54"/>
    <x v="1"/>
    <s v="50 Charlton Avenue East, Hamilton"/>
    <s v="ON"/>
    <s v="L8N4A6"/>
    <s v=""/>
    <s v=""/>
    <s v="Hamilton"/>
    <x v="4"/>
    <n v="0"/>
    <n v="533"/>
    <n v="225"/>
    <n v="0"/>
    <n v="0"/>
    <n v="0"/>
    <n v="0"/>
    <n v="12"/>
    <s v="False"/>
    <s v=""/>
    <n v="0"/>
    <n v="280"/>
    <n v="0.4"/>
    <n v="0"/>
    <n v="0"/>
    <n v="0"/>
    <n v="0"/>
    <n v="0"/>
    <n v="0.4"/>
    <n v="0"/>
    <n v="0"/>
    <n v="0"/>
    <n v="0"/>
    <n v="0"/>
    <n v="0"/>
    <n v="0"/>
    <n v="0"/>
    <n v="0"/>
    <n v="0"/>
    <n v="0"/>
    <n v="0"/>
    <n v="0"/>
    <n v="0.1"/>
    <n v="0"/>
    <s v=""/>
    <n v="667"/>
    <n v="115"/>
    <n v="330"/>
    <n v="0"/>
    <s v="Emergency Department; Ontario Health Team; Other; Primary Care"/>
    <s v="Majority from Primary Care"/>
    <n v="99"/>
    <s v=""/>
    <s v="jloncke@stjoes.ca"/>
    <s v="Jane Loncke"/>
    <s v="2022-07-13 09:11"/>
    <m/>
  </r>
  <r>
    <s v="Asset02482"/>
    <x v="20"/>
    <s v=""/>
    <s v=""/>
    <s v="Health for Older Adults Program"/>
    <s v="Hospital"/>
    <x v="55"/>
    <x v="1"/>
    <s v="2757 King Street East Hamilton ON"/>
    <s v="ON"/>
    <s v="L8G 5E4"/>
    <s v=""/>
    <s v=""/>
    <s v="Hamilton"/>
    <x v="4"/>
    <n v="892"/>
    <n v="820"/>
    <n v="820"/>
    <n v="0"/>
    <n v="0"/>
    <n v="0"/>
    <n v="0"/>
    <n v="30"/>
    <s v="True"/>
    <s v=""/>
    <n v="0"/>
    <n v="220"/>
    <n v="0.8"/>
    <n v="0"/>
    <n v="0"/>
    <n v="0"/>
    <n v="0"/>
    <n v="0"/>
    <n v="1.3"/>
    <n v="0"/>
    <n v="0"/>
    <n v="0"/>
    <n v="0"/>
    <n v="0"/>
    <n v="0"/>
    <n v="0"/>
    <n v="0.64"/>
    <n v="0"/>
    <n v="0"/>
    <n v="0"/>
    <n v="0"/>
    <n v="0"/>
    <n v="0"/>
    <n v="0"/>
    <s v=""/>
    <n v="871"/>
    <n v="12"/>
    <n v="13"/>
    <n v="0"/>
    <s v="Emergency Department; Ontario Health Team; Other; Primary Care"/>
    <s v="Majority from Primary Care"/>
    <n v="99"/>
    <s v=""/>
    <s v="jloncke@stjoes.ca"/>
    <s v="Jane Loncke"/>
    <s v="2022-07-13 09:27"/>
    <m/>
  </r>
  <r>
    <s v="Asset02547"/>
    <x v="21"/>
    <s v=""/>
    <s v=""/>
    <s v="Geriatric Consultation Team"/>
    <s v="Hospital"/>
    <x v="69"/>
    <x v="1"/>
    <s v="170 Colborne St. W., Orillia, ON"/>
    <s v="ON"/>
    <s v="L3V 2Z3"/>
    <s v=""/>
    <s v=""/>
    <s v="Simcoe; Muskoka; Kawartha Lakes; Durham"/>
    <x v="2"/>
    <n v="0"/>
    <n v="0"/>
    <n v="0"/>
    <n v="0"/>
    <n v="0"/>
    <n v="0"/>
    <n v="0"/>
    <n v="40"/>
    <s v="True"/>
    <s v=""/>
    <n v="0"/>
    <n v="0"/>
    <n v="0.3"/>
    <n v="0"/>
    <n v="0"/>
    <n v="0"/>
    <n v="0"/>
    <n v="0.9"/>
    <n v="0"/>
    <n v="0"/>
    <n v="0"/>
    <n v="0"/>
    <n v="0"/>
    <n v="0"/>
    <n v="0.8"/>
    <n v="0"/>
    <n v="0"/>
    <n v="0"/>
    <n v="0"/>
    <n v="0.3"/>
    <n v="0"/>
    <n v="0"/>
    <n v="0"/>
    <n v="0"/>
    <s v=""/>
    <n v="0"/>
    <n v="0"/>
    <n v="0"/>
    <n v="0"/>
    <s v="Emergency Department"/>
    <s v=""/>
    <n v="98"/>
    <s v="All other FTE resources are shared across the entire medical/rehab unit."/>
    <s v="lhlam@osmh.on.ca"/>
    <s v="Lillian Lam"/>
    <s v="2022-07-14 01:36"/>
    <m/>
  </r>
  <r>
    <s v="Asset02551"/>
    <x v="5"/>
    <s v=""/>
    <s v=""/>
    <s v="Psychogeriatric Resource Consultants"/>
    <s v="Hospital"/>
    <x v="31"/>
    <x v="1"/>
    <s v="752 King street West, Kingston, On"/>
    <s v="ON"/>
    <s v="K7L4X3"/>
    <s v="111 Industrial Blvd Napanee; 470 Dundas St East Belleville"/>
    <s v="K7R 3Z1; K8N 1G1"/>
    <s v="Frontenac; Hastings; Lanark; Leeds &amp; Grenville; Lennox and Addington; Prince Edward"/>
    <x v="0"/>
    <n v="0"/>
    <n v="0"/>
    <n v="0"/>
    <n v="0"/>
    <n v="0"/>
    <n v="0"/>
    <n v="0"/>
    <n v="0"/>
    <s v="False"/>
    <s v=""/>
    <n v="0"/>
    <n v="0"/>
    <n v="0"/>
    <n v="0"/>
    <n v="0"/>
    <n v="0"/>
    <n v="0"/>
    <n v="0"/>
    <n v="0"/>
    <n v="0"/>
    <n v="0"/>
    <n v="0"/>
    <n v="0"/>
    <n v="0"/>
    <n v="0"/>
    <n v="0"/>
    <n v="0"/>
    <n v="0"/>
    <n v="0"/>
    <n v="0"/>
    <n v="0"/>
    <n v="0"/>
    <n v="0"/>
    <n v="3"/>
    <s v="PRCs"/>
    <n v="0"/>
    <n v="0"/>
    <n v="0"/>
    <n v="0"/>
    <s v=""/>
    <s v=""/>
    <n v="0"/>
    <s v="The Capacity Enhancement/education component is captured under the BSO Stats.  We are just implementing a new workload measurement tool so won’t have other stats until this fiscal."/>
    <s v="websters@providencecare.ca"/>
    <s v="Sarah Webster"/>
    <s v="2022-07-14 01:40"/>
    <m/>
  </r>
  <r>
    <s v="Asset02563"/>
    <x v="11"/>
    <s v=""/>
    <s v=""/>
    <s v="ACE Unit"/>
    <s v="Hospital"/>
    <x v="69"/>
    <x v="1"/>
    <s v="170 Colborne St West, Orillia, ON"/>
    <s v="ON"/>
    <s v="L3V2Z3"/>
    <s v=""/>
    <s v=""/>
    <s v="Simcoe; Muskoka; Kawartha Lakes; Durham"/>
    <x v="2"/>
    <n v="0"/>
    <n v="0"/>
    <n v="0"/>
    <n v="10"/>
    <n v="85"/>
    <n v="5"/>
    <n v="0"/>
    <n v="168"/>
    <s v="True"/>
    <s v="Both"/>
    <n v="0"/>
    <n v="0"/>
    <n v="0.1"/>
    <n v="0"/>
    <n v="0"/>
    <n v="0"/>
    <n v="0"/>
    <n v="0.1"/>
    <n v="0"/>
    <n v="0"/>
    <n v="0"/>
    <n v="0"/>
    <n v="0"/>
    <n v="0"/>
    <n v="0.2"/>
    <n v="0"/>
    <n v="0"/>
    <n v="0"/>
    <n v="0"/>
    <n v="0.4"/>
    <n v="0"/>
    <n v="0"/>
    <n v="0"/>
    <n v="0"/>
    <s v=""/>
    <n v="0"/>
    <n v="0"/>
    <n v="0"/>
    <n v="0"/>
    <s v="Emergency Department"/>
    <s v=""/>
    <n v="100"/>
    <s v="Unit started 2018/19; virtual unit within 44 bed acute medical/rehab unit on senior-focused floor. Service operates 24x7.Other FTE resources are shared across the entire unit."/>
    <s v="lhlam@osmh.on.ca"/>
    <s v="Lillian Lam"/>
    <s v="2022-07-14 01:57"/>
    <m/>
  </r>
  <r>
    <s v="Asset02594"/>
    <x v="0"/>
    <s v=""/>
    <s v=""/>
    <s v="Regional Geriatric Program - Geriatric Psychiatry Outreach"/>
    <s v="Hospital"/>
    <x v="123"/>
    <x v="1"/>
    <s v="3276 St. Clair Ave East"/>
    <s v="ON"/>
    <s v="M1L 1W1"/>
    <s v=""/>
    <s v=""/>
    <s v="Toronto"/>
    <x v="1"/>
    <n v="0"/>
    <n v="1"/>
    <n v="0"/>
    <n v="0"/>
    <n v="0"/>
    <n v="0"/>
    <n v="0"/>
    <n v="0"/>
    <s v="True"/>
    <s v=""/>
    <n v="0"/>
    <n v="0"/>
    <n v="0"/>
    <n v="0.1"/>
    <n v="0"/>
    <n v="0"/>
    <n v="0"/>
    <n v="0"/>
    <n v="0"/>
    <n v="0"/>
    <n v="0"/>
    <n v="0"/>
    <n v="0"/>
    <n v="0"/>
    <n v="0"/>
    <n v="0"/>
    <n v="0.33"/>
    <n v="0"/>
    <n v="0"/>
    <n v="0"/>
    <n v="0"/>
    <n v="0"/>
    <n v="0.4"/>
    <n v="0"/>
    <s v="0.1 Patient Flow Coordinator_x000a_0.1 Manager"/>
    <n v="1"/>
    <n v="0"/>
    <n v="0"/>
    <n v="0"/>
    <s v="Community Agency; Community Paramedicine; Home and Community Care Support Services; Ontario Health Team; Primary Care"/>
    <s v="Acute Care, Inpatient Units, Outreach Teams"/>
    <n v="100"/>
    <s v=""/>
    <s v="chiara.campitelli-thompson@unityhealth.to"/>
    <s v="Chiara Campitelli-Thompson"/>
    <s v="2022-07-14 03:02"/>
    <m/>
  </r>
  <r>
    <s v="Asset02603"/>
    <x v="27"/>
    <s v="Cliniques de chutes"/>
    <s v=""/>
    <s v="Clinique de chutes"/>
    <s v="Hospital"/>
    <x v="103"/>
    <x v="1"/>
    <s v="713 chemin Montreal, Ottawa, Ontario"/>
    <s v="ON"/>
    <s v="K1K 0T2"/>
    <s v=""/>
    <s v=""/>
    <s v=""/>
    <x v="1"/>
    <n v="0"/>
    <n v="0"/>
    <n v="0"/>
    <n v="0"/>
    <n v="0"/>
    <n v="0"/>
    <n v="0"/>
    <n v="0"/>
    <s v="False"/>
    <s v=""/>
    <n v="0"/>
    <n v="0"/>
    <n v="0.1"/>
    <n v="0"/>
    <n v="0"/>
    <n v="0"/>
    <n v="0"/>
    <n v="0"/>
    <n v="0"/>
    <n v="0"/>
    <n v="0"/>
    <n v="0"/>
    <n v="0"/>
    <n v="0"/>
    <n v="0"/>
    <n v="0"/>
    <n v="0"/>
    <n v="0"/>
    <n v="0"/>
    <n v="0"/>
    <n v="0"/>
    <n v="0"/>
    <n v="0"/>
    <n v="0"/>
    <s v=""/>
    <n v="0"/>
    <n v="0"/>
    <n v="0"/>
    <n v="0"/>
    <s v=""/>
    <s v=""/>
    <n v="94"/>
    <s v="Corrected record from 0.1FTE NP to 0.1 FTE Geriatrician as per Myriam Veilleux email July 14, 2022 11:06 am"/>
    <s v="kkay@rgpo.ca"/>
    <s v="Kelly Kay (2)"/>
    <s v="2022-07-14 03:09"/>
    <m/>
  </r>
  <r>
    <s v="Asset02615"/>
    <x v="1"/>
    <s v=""/>
    <s v=""/>
    <s v="Seniors Wellness Clinic"/>
    <s v="Hospital"/>
    <x v="8"/>
    <x v="1"/>
    <s v="10 Trench Street, Richmond Hill, ON"/>
    <s v="ON"/>
    <s v="L4C4Z3"/>
    <s v=""/>
    <s v=""/>
    <s v="York"/>
    <x v="2"/>
    <n v="0"/>
    <n v="0"/>
    <n v="0"/>
    <n v="0"/>
    <n v="0"/>
    <n v="0"/>
    <n v="0"/>
    <n v="0"/>
    <s v="False"/>
    <s v=""/>
    <n v="0"/>
    <n v="0"/>
    <n v="0"/>
    <n v="0"/>
    <n v="0"/>
    <n v="0"/>
    <n v="0"/>
    <n v="0"/>
    <n v="0"/>
    <n v="0"/>
    <n v="0"/>
    <n v="0"/>
    <n v="0"/>
    <n v="0"/>
    <n v="0"/>
    <n v="0"/>
    <n v="0"/>
    <n v="0"/>
    <n v="0"/>
    <n v="0"/>
    <n v="0"/>
    <n v="0"/>
    <n v="0"/>
    <n v="0"/>
    <s v=""/>
    <n v="1669"/>
    <n v="1458"/>
    <n v="58"/>
    <n v="0"/>
    <s v="Emergency Department; Other; Ontario Health Team; Primary Care"/>
    <s v="Geriatric Outreach Team, Medical Urgent Care,"/>
    <n v="97.5"/>
    <s v=""/>
    <s v="teresa.sitlani@mackenziehealth.ca"/>
    <s v="Teresa Sitlani"/>
    <s v="2022-07-14 03:50"/>
    <m/>
  </r>
  <r>
    <s v="Asset02614"/>
    <x v="8"/>
    <s v=""/>
    <s v=""/>
    <s v="Geriatric Outreach Team"/>
    <s v="Hospital"/>
    <x v="8"/>
    <x v="1"/>
    <s v="10 Trench Street, Richmond Hill, Ontario"/>
    <s v="ON"/>
    <s v="L4C4Z3"/>
    <s v=""/>
    <s v=""/>
    <s v="York"/>
    <x v="2"/>
    <n v="0"/>
    <n v="0"/>
    <n v="0"/>
    <n v="0"/>
    <n v="0"/>
    <n v="0"/>
    <n v="0"/>
    <n v="0"/>
    <s v="False"/>
    <s v=""/>
    <n v="0"/>
    <n v="0"/>
    <n v="0"/>
    <n v="0"/>
    <n v="0"/>
    <n v="0"/>
    <n v="0"/>
    <n v="0"/>
    <n v="0"/>
    <n v="0"/>
    <n v="0"/>
    <n v="0"/>
    <n v="0"/>
    <n v="0"/>
    <n v="0"/>
    <n v="0"/>
    <n v="0"/>
    <n v="0"/>
    <n v="0"/>
    <n v="0"/>
    <n v="0"/>
    <n v="0"/>
    <n v="0"/>
    <n v="0"/>
    <s v=""/>
    <n v="527"/>
    <n v="86"/>
    <n v="63"/>
    <n v="0"/>
    <s v="Emergency Department; Ontario Health Team; Primary Care"/>
    <s v="Seniors Wellness Clinic, Medical Urgent Care"/>
    <n v="95"/>
    <s v=""/>
    <s v="teresa.sitlani@mackenziehealth.ca"/>
    <s v="Teresa Sitlani"/>
    <s v="2022-07-14 03:50"/>
    <m/>
  </r>
  <r>
    <s v="Asset02635"/>
    <x v="8"/>
    <s v=""/>
    <s v=""/>
    <s v="Southeast Geriatric Outreach Team"/>
    <s v="Long Term Care"/>
    <x v="104"/>
    <x v="1"/>
    <s v="53 Anna Russell Way, Unionville, ON"/>
    <s v="ON"/>
    <s v="L3R 3X3"/>
    <s v=""/>
    <s v=""/>
    <s v="York"/>
    <x v="2"/>
    <n v="312"/>
    <n v="127"/>
    <n v="9"/>
    <n v="0"/>
    <n v="0"/>
    <n v="0"/>
    <n v="0"/>
    <n v="34"/>
    <s v="True"/>
    <s v=""/>
    <n v="8"/>
    <n v="15"/>
    <n v="0"/>
    <n v="0"/>
    <n v="0"/>
    <n v="0"/>
    <n v="0"/>
    <n v="1"/>
    <n v="0"/>
    <n v="0"/>
    <n v="1"/>
    <n v="0"/>
    <n v="0"/>
    <n v="0"/>
    <n v="0"/>
    <n v="0"/>
    <n v="0.4"/>
    <n v="0"/>
    <n v="0"/>
    <n v="0"/>
    <n v="0"/>
    <n v="0"/>
    <n v="1"/>
    <n v="0"/>
    <s v=""/>
    <n v="190"/>
    <n v="95"/>
    <n v="84"/>
    <n v="0"/>
    <s v="Emergency Department; Other; Community Agency; Home and Community Care Support Services; Primary Care; Self Referral"/>
    <s v="non specialized geriatric service &amp; Specialist"/>
    <n v="100"/>
    <s v="Our Registered Nurse was re deployed to manage the illness sick calls of staff during the start of the pandemic from March 2020-July2020.  She was still able to complete part of her role on the GOT"/>
    <s v="katherine@uhs.on.ca"/>
    <s v="Geriatric Outreach Team"/>
    <s v="2022-07-14 05:42"/>
    <m/>
  </r>
  <r>
    <s v="Asset02639"/>
    <x v="8"/>
    <s v=""/>
    <s v=""/>
    <s v="Geriatric Outreach Team"/>
    <s v="Hospital"/>
    <x v="11"/>
    <x v="1"/>
    <s v="1235 Wilson Avenue, North York, Ontario"/>
    <s v="ON"/>
    <s v="M3M 0B2"/>
    <s v=""/>
    <s v=""/>
    <s v="Toronto"/>
    <x v="2"/>
    <n v="0"/>
    <n v="0"/>
    <n v="0"/>
    <n v="0"/>
    <n v="0"/>
    <n v="0"/>
    <n v="0"/>
    <n v="0"/>
    <s v="True"/>
    <s v=""/>
    <n v="0"/>
    <n v="0"/>
    <n v="0"/>
    <n v="0"/>
    <n v="0"/>
    <n v="0"/>
    <n v="0"/>
    <n v="1"/>
    <n v="0"/>
    <n v="0"/>
    <n v="0.8"/>
    <n v="0"/>
    <n v="0"/>
    <n v="0"/>
    <n v="0.6"/>
    <n v="0"/>
    <n v="0"/>
    <n v="0"/>
    <n v="0"/>
    <n v="0"/>
    <n v="0"/>
    <n v="0"/>
    <n v="0"/>
    <n v="0.4"/>
    <s v="Other: Clerical - 0.4 FTE"/>
    <n v="507"/>
    <n v="430"/>
    <n v="0"/>
    <n v="0"/>
    <s v=""/>
    <s v=""/>
    <n v="0"/>
    <s v="Program Description:The GOT team consists of a Nurse Clinician, a Social Worker and an Occupational Therapist. Patients are referred for assessment in the home environment.• Patient concerns assessed by the team include; home safety, difficulties managing ADL’s, multiple medical problems, frequent falls, memory changes, mood changes, lack of social supports, difficulties with administration of medications• At the end of the home assessments, recommendations are provided. This may include linkages to community partners, doctors, specialists, or other senior or health services"/>
    <s v="hlau@hrh.ca"/>
    <s v="Hilyen Lau"/>
    <s v="2022-07-14 05:55"/>
    <m/>
  </r>
  <r>
    <s v="Asset02643"/>
    <x v="1"/>
    <s v=""/>
    <s v=""/>
    <s v="Healthy Living Clinic"/>
    <s v="Hospital"/>
    <x v="11"/>
    <x v="1"/>
    <s v="1235 Wilson Avenue, North York, Ontario"/>
    <s v="ON"/>
    <s v="M3M 0B2"/>
    <s v=""/>
    <s v=""/>
    <s v=""/>
    <x v="2"/>
    <n v="0"/>
    <n v="0"/>
    <n v="0"/>
    <n v="0"/>
    <n v="0"/>
    <n v="0"/>
    <n v="0"/>
    <n v="0"/>
    <s v="True"/>
    <s v=""/>
    <n v="0"/>
    <n v="0"/>
    <n v="5"/>
    <n v="0"/>
    <n v="0"/>
    <n v="0"/>
    <n v="0"/>
    <n v="1.2"/>
    <n v="0"/>
    <n v="0"/>
    <n v="0"/>
    <n v="0"/>
    <n v="0"/>
    <n v="0"/>
    <n v="0"/>
    <n v="0"/>
    <n v="0"/>
    <n v="0"/>
    <n v="0"/>
    <n v="0"/>
    <n v="0"/>
    <n v="0"/>
    <n v="0"/>
    <n v="1"/>
    <s v="Other: Clerical - 1.0 FTE"/>
    <n v="2751"/>
    <n v="1390"/>
    <n v="1"/>
    <n v="0"/>
    <s v=""/>
    <s v=""/>
    <n v="0"/>
    <s v="Program Description:The Healthy Living Clinic staff consists of five Geriatrician specialists and a nurse specialized in geriatric syndrome management. • The clinic cares for patients that are 65 years and older • Patient are referred to Healthy Living Clinic for assessment of a variety of geriatric concerns, such as:o Recent changes in physical, mental or functional abilities; falls, impaired mobility, dementia, delirium, change in mood, decreased ability for self-care; o Major changes in support needs, caregiver stress, institutional placement being considered; ando Safety concerns – physical, psychological, social, and environmental; or a sudden increase in the use of health care services over the last 6 months."/>
    <s v="hlau@hrh.ca"/>
    <s v="Hilyen Lau"/>
    <s v="2022-07-14 06:10"/>
    <m/>
  </r>
  <r>
    <s v="Asset02645"/>
    <x v="17"/>
    <s v=""/>
    <s v=""/>
    <s v="Geriatric Emergency Management (Nurses)"/>
    <s v="Hospital"/>
    <x v="11"/>
    <x v="1"/>
    <s v="1235 Wilson Avenue, North York, Ontario"/>
    <s v="ON"/>
    <s v="M3M 0B2"/>
    <s v=""/>
    <s v=""/>
    <s v="Toronto"/>
    <x v="2"/>
    <n v="0"/>
    <n v="1281"/>
    <n v="0"/>
    <n v="0"/>
    <n v="0"/>
    <n v="0"/>
    <n v="0"/>
    <n v="0"/>
    <s v="True"/>
    <s v="Both"/>
    <n v="0"/>
    <n v="0"/>
    <n v="0"/>
    <n v="0"/>
    <n v="0"/>
    <n v="0"/>
    <n v="0"/>
    <n v="3"/>
    <n v="0"/>
    <n v="0"/>
    <n v="0"/>
    <n v="0"/>
    <n v="0"/>
    <n v="0"/>
    <n v="0"/>
    <n v="0"/>
    <n v="0"/>
    <n v="0"/>
    <n v="0"/>
    <n v="0"/>
    <n v="0"/>
    <n v="0"/>
    <n v="0"/>
    <n v="0"/>
    <s v=""/>
    <n v="1788"/>
    <n v="0"/>
    <n v="0"/>
    <n v="0"/>
    <s v=""/>
    <s v=""/>
    <n v="0"/>
    <s v="The Geriatric Emergency Management nurses are a group of three specialized nurses that work with our at risk geriatric patients that present to the emergency department. Typically working with patients 75 years or older, the GEM nurses provide a wide array of care, from medication consultation, home supports, mobility, ADLs and in some cases emergency placement needs. The GEM nurses work in collaboration with the Healthy Living Clinic, the Geriatric Outreach Team, CCAC and the emergency department members to ensure safe discharge planning for the geriatric patients in the emergency department."/>
    <s v="hlau@hrh.ca"/>
    <s v="Hilyen Lau"/>
    <s v="2022-07-14 06:16"/>
    <m/>
  </r>
  <r>
    <s v="Asset02654"/>
    <x v="8"/>
    <s v=""/>
    <s v=""/>
    <s v="Geriatric Assessment and Intervention Network"/>
    <s v="Community"/>
    <x v="105"/>
    <x v="1"/>
    <s v="33 Lindsay St S, Lindsay, ON"/>
    <s v="ON"/>
    <s v="K9V 2L9"/>
    <s v=""/>
    <s v=""/>
    <s v=""/>
    <x v="0"/>
    <n v="0"/>
    <n v="502"/>
    <n v="0"/>
    <n v="0"/>
    <n v="0"/>
    <n v="0"/>
    <n v="0"/>
    <n v="40"/>
    <s v="True"/>
    <s v=""/>
    <n v="0"/>
    <n v="0"/>
    <n v="0.15"/>
    <n v="0"/>
    <n v="0"/>
    <n v="0"/>
    <n v="0.8"/>
    <n v="0.8"/>
    <n v="2"/>
    <n v="0"/>
    <n v="1"/>
    <n v="0.4"/>
    <n v="0"/>
    <n v="0"/>
    <n v="0"/>
    <n v="0"/>
    <n v="1"/>
    <n v="0"/>
    <n v="0"/>
    <n v="0"/>
    <n v="0"/>
    <n v="0"/>
    <n v="0"/>
    <n v="2"/>
    <s v="Client Support Worker"/>
    <n v="2442"/>
    <n v="1477"/>
    <n v="0"/>
    <n v="0"/>
    <s v=""/>
    <s v=""/>
    <n v="95"/>
    <s v=""/>
    <s v="rschwartz@seniorscarenetwork.ca"/>
    <s v="Rhonda E Schwartz"/>
    <s v="2022-07-14 08:29"/>
    <m/>
  </r>
  <r>
    <s v="Asset02484"/>
    <x v="6"/>
    <s v=""/>
    <s v=""/>
    <s v="MINT Memory Clinic"/>
    <s v="Community"/>
    <x v="4"/>
    <x v="1"/>
    <s v="222 King St. East, Bowmanville ON"/>
    <s v="ON"/>
    <s v="L1C1P6"/>
    <s v="1600 Stellar Dr, Suite 202"/>
    <s v="L1N 9B2"/>
    <s v="Durham"/>
    <x v="0"/>
    <n v="120"/>
    <n v="106"/>
    <n v="100"/>
    <n v="0"/>
    <n v="0"/>
    <n v="0"/>
    <n v="0"/>
    <n v="8"/>
    <s v="True"/>
    <s v=""/>
    <n v="104"/>
    <n v="190"/>
    <n v="0"/>
    <n v="0"/>
    <n v="0.2"/>
    <n v="0"/>
    <n v="0"/>
    <n v="0.2"/>
    <n v="0.2"/>
    <n v="0"/>
    <n v="0.2"/>
    <n v="0"/>
    <n v="0"/>
    <n v="0"/>
    <n v="0"/>
    <n v="0.2"/>
    <n v="0.21"/>
    <n v="0"/>
    <n v="0"/>
    <n v="0"/>
    <n v="0"/>
    <n v="0"/>
    <n v="0"/>
    <n v="0"/>
    <s v=""/>
    <n v="106"/>
    <n v="0"/>
    <n v="0"/>
    <n v="0"/>
    <s v="Emergency Department; Primary Care"/>
    <s v=""/>
    <n v="89"/>
    <s v="*# of patients waiting for service at the end of the fiscal year was higher than typical due to clinic closures related to COVID-19 restrictions."/>
    <s v="speddar@alzheimerdurham.com"/>
    <s v="Shawna Peddar"/>
    <s v="2022-07-14 09:01"/>
    <m/>
  </r>
  <r>
    <s v="Asset02657"/>
    <x v="8"/>
    <s v=""/>
    <s v=""/>
    <s v="Geriatric Assessment and Intervention Network"/>
    <s v="Hospital"/>
    <x v="30"/>
    <x v="1"/>
    <s v="8 Winchester St, Minden Ontario"/>
    <s v="ON"/>
    <s v="K0M 2K0"/>
    <s v=""/>
    <s v=""/>
    <s v=""/>
    <x v="0"/>
    <n v="2600"/>
    <n v="208"/>
    <n v="0"/>
    <n v="0"/>
    <n v="0"/>
    <n v="0"/>
    <n v="0"/>
    <n v="35"/>
    <s v="True"/>
    <s v=""/>
    <n v="0"/>
    <n v="60"/>
    <n v="0"/>
    <n v="0"/>
    <n v="0"/>
    <n v="0"/>
    <n v="1"/>
    <n v="0"/>
    <n v="0"/>
    <n v="0"/>
    <n v="1"/>
    <n v="0"/>
    <n v="0.4"/>
    <n v="0"/>
    <n v="1"/>
    <n v="0"/>
    <n v="1.1000000000000001"/>
    <n v="0"/>
    <n v="0"/>
    <n v="0"/>
    <n v="0"/>
    <n v="0"/>
    <n v="0"/>
    <n v="2"/>
    <s v="Behavioural Support Clinician_x000a_Homecare Worker"/>
    <n v="1445"/>
    <n v="587"/>
    <n v="0"/>
    <n v="0"/>
    <s v=""/>
    <s v=""/>
    <n v="0"/>
    <s v=""/>
    <s v="rschwartz@seniorscarenetwork.ca"/>
    <s v="Rhonda E Schwartz"/>
    <s v="2022-07-14 09:17"/>
    <m/>
  </r>
  <r>
    <s v="Asset02488"/>
    <x v="6"/>
    <s v=""/>
    <s v=""/>
    <s v="MINT Memory Clinic"/>
    <s v="Community"/>
    <x v="6"/>
    <x v="1"/>
    <s v="1600 Champlain Ave #202, Whitby, ON"/>
    <s v="ON"/>
    <s v="L1N 9B2"/>
    <s v=""/>
    <s v=""/>
    <s v=""/>
    <x v="2"/>
    <n v="0"/>
    <n v="60"/>
    <n v="60"/>
    <n v="0"/>
    <n v="0"/>
    <n v="0"/>
    <n v="0"/>
    <n v="8"/>
    <s v="False"/>
    <s v=""/>
    <n v="80"/>
    <n v="315"/>
    <n v="0"/>
    <n v="0"/>
    <n v="0.2"/>
    <n v="0"/>
    <n v="0"/>
    <n v="0.2"/>
    <n v="0.2"/>
    <n v="0"/>
    <n v="0.2"/>
    <n v="0.2"/>
    <n v="0"/>
    <n v="0"/>
    <n v="0.2"/>
    <n v="0.2"/>
    <n v="0.2"/>
    <n v="0"/>
    <n v="0"/>
    <n v="0"/>
    <n v="0"/>
    <n v="0"/>
    <n v="0"/>
    <n v="0"/>
    <s v=""/>
    <n v="78"/>
    <n v="5"/>
    <n v="70"/>
    <n v="0"/>
    <s v="Primary Care"/>
    <s v=""/>
    <n v="58"/>
    <s v="The CareFirst MINT Memory Clinic accepts patients from across the GTA and beyond."/>
    <s v="speddar@alzheimerdurham.com"/>
    <s v="Shawna Peddar"/>
    <s v="2022-07-14 09:59"/>
    <m/>
  </r>
  <r>
    <s v="Asset02491"/>
    <x v="17"/>
    <s v=""/>
    <s v=""/>
    <s v="GEM"/>
    <s v="Hospital"/>
    <x v="103"/>
    <x v="1"/>
    <s v="713 chemin Montreal, Ottawa, Ontario"/>
    <s v="ON"/>
    <s v="K1K 0T2"/>
    <s v=""/>
    <s v=""/>
    <s v=""/>
    <x v="0"/>
    <n v="0"/>
    <n v="951"/>
    <n v="0"/>
    <n v="0"/>
    <n v="0"/>
    <n v="0"/>
    <n v="0"/>
    <n v="0"/>
    <s v="False"/>
    <s v=""/>
    <n v="0"/>
    <n v="0"/>
    <n v="0"/>
    <n v="0"/>
    <n v="0"/>
    <n v="0"/>
    <n v="0"/>
    <n v="2"/>
    <n v="0"/>
    <n v="0"/>
    <n v="0"/>
    <n v="0"/>
    <n v="0"/>
    <n v="0"/>
    <n v="0"/>
    <n v="0"/>
    <n v="0"/>
    <n v="0"/>
    <n v="0"/>
    <n v="0"/>
    <n v="0"/>
    <n v="0"/>
    <n v="0"/>
    <n v="0"/>
    <s v=""/>
    <n v="951"/>
    <n v="0"/>
    <n v="0"/>
    <n v="0"/>
    <s v="Emergency Department"/>
    <s v=""/>
    <n v="0"/>
    <s v=""/>
    <s v="myriamveilleux@montfort.on.ca"/>
    <s v="Myriam Veilleux"/>
    <s v="2022-07-14 10:27"/>
    <m/>
  </r>
  <r>
    <s v="Asset02500"/>
    <x v="28"/>
    <s v="Clinique de continence"/>
    <s v=""/>
    <s v="Clinique de continence"/>
    <s v="Hospital"/>
    <x v="103"/>
    <x v="1"/>
    <s v="713 chemin Montreal, Ottawa, Ontario"/>
    <s v="ON"/>
    <s v="K1K 0T2"/>
    <s v=""/>
    <s v=""/>
    <s v=""/>
    <x v="0"/>
    <n v="0"/>
    <n v="0"/>
    <n v="0"/>
    <n v="0"/>
    <n v="0"/>
    <n v="0"/>
    <n v="0"/>
    <n v="0"/>
    <s v="False"/>
    <s v=""/>
    <n v="0"/>
    <n v="0"/>
    <n v="0"/>
    <n v="0"/>
    <n v="0"/>
    <n v="0"/>
    <n v="0.1"/>
    <n v="0"/>
    <n v="0"/>
    <n v="0"/>
    <n v="0"/>
    <n v="0"/>
    <n v="0"/>
    <n v="0"/>
    <n v="0"/>
    <n v="0"/>
    <n v="0"/>
    <n v="0"/>
    <n v="0"/>
    <n v="0"/>
    <n v="0"/>
    <n v="0"/>
    <n v="0"/>
    <n v="0"/>
    <s v=""/>
    <n v="0"/>
    <n v="0"/>
    <n v="0"/>
    <n v="0"/>
    <s v=""/>
    <s v=""/>
    <n v="0"/>
    <s v=""/>
    <s v="myriamveilleux@montfort.on.ca"/>
    <s v="Myriam Veilleux"/>
    <s v="2022-07-14 10:45"/>
    <m/>
  </r>
  <r>
    <s v="Asset02504"/>
    <x v="17"/>
    <s v="Clinique GEM"/>
    <s v=""/>
    <s v="Clinique GEM"/>
    <s v="Hospital"/>
    <x v="103"/>
    <x v="1"/>
    <s v="713 chemin Montreal, Ottawa, Ontario"/>
    <s v="ON"/>
    <s v="K1K 0T2"/>
    <s v=""/>
    <s v=""/>
    <s v=""/>
    <x v="0"/>
    <n v="0"/>
    <n v="0"/>
    <n v="0"/>
    <n v="0"/>
    <n v="0"/>
    <n v="0"/>
    <n v="0"/>
    <n v="0"/>
    <s v="False"/>
    <s v=""/>
    <n v="0"/>
    <n v="0"/>
    <n v="0.1"/>
    <n v="0"/>
    <n v="0"/>
    <n v="0"/>
    <n v="0"/>
    <n v="0"/>
    <n v="0"/>
    <n v="0"/>
    <n v="0"/>
    <n v="0"/>
    <n v="0"/>
    <n v="0"/>
    <n v="0"/>
    <n v="0"/>
    <n v="0"/>
    <n v="0"/>
    <n v="0"/>
    <n v="0"/>
    <n v="0"/>
    <n v="0"/>
    <n v="0"/>
    <n v="0"/>
    <s v=""/>
    <n v="38"/>
    <n v="9"/>
    <n v="0"/>
    <n v="0"/>
    <s v=""/>
    <s v=""/>
    <n v="0"/>
    <s v=""/>
    <s v="myriamveilleux@montfort.on.ca"/>
    <s v="Myriam Veilleux"/>
    <s v="2022-07-14 10:49"/>
    <m/>
  </r>
  <r>
    <s v="Asset02507"/>
    <x v="1"/>
    <s v="Clinique de gériatrie"/>
    <s v=""/>
    <s v="Clinique de gériatrie"/>
    <s v="Hospital"/>
    <x v="103"/>
    <x v="1"/>
    <s v="713 chemin Montreal, Ottawa, Ontario"/>
    <s v="ON"/>
    <s v="K1K 0T2"/>
    <s v=""/>
    <s v=""/>
    <s v=""/>
    <x v="0"/>
    <n v="0"/>
    <n v="0"/>
    <n v="0"/>
    <n v="0"/>
    <n v="0"/>
    <n v="0"/>
    <n v="0"/>
    <n v="0"/>
    <s v="False"/>
    <s v=""/>
    <n v="0"/>
    <n v="0"/>
    <n v="0.5"/>
    <n v="0"/>
    <n v="0"/>
    <n v="0"/>
    <n v="0"/>
    <n v="0"/>
    <n v="0"/>
    <n v="0"/>
    <n v="0"/>
    <n v="0"/>
    <n v="0"/>
    <n v="0.1"/>
    <n v="0.2"/>
    <n v="0"/>
    <n v="0"/>
    <n v="0"/>
    <n v="0"/>
    <n v="0"/>
    <n v="0"/>
    <n v="0"/>
    <n v="0"/>
    <n v="0"/>
    <s v=""/>
    <n v="521"/>
    <n v="8"/>
    <n v="0"/>
    <n v="0"/>
    <s v=""/>
    <s v=""/>
    <n v="0"/>
    <s v=""/>
    <s v="myriamveilleux@montfort.on.ca"/>
    <s v="Myriam Veilleux"/>
    <s v="2022-07-14 10:56"/>
    <m/>
  </r>
  <r>
    <s v="Asset02511"/>
    <x v="18"/>
    <s v="Inpatient Geriatric Consultation Team"/>
    <s v=""/>
    <s v="Inpatient Geriatric Consultation Team"/>
    <s v="Hospital"/>
    <x v="103"/>
    <x v="1"/>
    <s v="713 chemin Montreal, Ottawa, Ontario"/>
    <s v="ON"/>
    <s v="K1K 0T2"/>
    <s v=""/>
    <s v=""/>
    <s v=""/>
    <x v="0"/>
    <n v="0"/>
    <n v="243"/>
    <n v="0"/>
    <n v="0"/>
    <n v="0"/>
    <n v="0"/>
    <n v="0"/>
    <n v="0"/>
    <s v="False"/>
    <s v=""/>
    <n v="0"/>
    <n v="0"/>
    <n v="0"/>
    <n v="0"/>
    <n v="0"/>
    <n v="0"/>
    <n v="0"/>
    <n v="0"/>
    <n v="0"/>
    <n v="0"/>
    <n v="0"/>
    <n v="0"/>
    <n v="0"/>
    <n v="0"/>
    <n v="0"/>
    <n v="0"/>
    <n v="0"/>
    <n v="0"/>
    <n v="0"/>
    <n v="0"/>
    <n v="0"/>
    <n v="0"/>
    <n v="0"/>
    <n v="0"/>
    <s v=""/>
    <n v="0"/>
    <n v="0"/>
    <n v="0"/>
    <n v="0"/>
    <s v=""/>
    <s v=""/>
    <n v="0"/>
    <s v=""/>
    <s v="myriamveilleux@montfort.on.ca"/>
    <s v="Myriam Veilleux"/>
    <s v="2022-07-14 11:01"/>
    <m/>
  </r>
  <r>
    <s v="Asset02514"/>
    <x v="6"/>
    <s v=""/>
    <s v=""/>
    <s v="MINT Memory Clinic"/>
    <s v="Primary Care"/>
    <x v="5"/>
    <x v="1"/>
    <s v="1600 Champlain Ave #202, Whitby, ON"/>
    <s v="ON"/>
    <s v="L1N 9B2"/>
    <s v="117 King Street E, Oshawa, Ontario"/>
    <s v="L1H 1B9"/>
    <s v="Durham"/>
    <x v="0"/>
    <n v="415"/>
    <n v="200"/>
    <n v="250"/>
    <n v="0"/>
    <n v="0"/>
    <n v="0"/>
    <n v="0"/>
    <n v="16"/>
    <s v="True"/>
    <s v=""/>
    <n v="153"/>
    <n v="300"/>
    <n v="0"/>
    <n v="0"/>
    <n v="0.4"/>
    <n v="0"/>
    <n v="0"/>
    <n v="0"/>
    <n v="0.2"/>
    <n v="0"/>
    <n v="0.4"/>
    <n v="0.2"/>
    <n v="0"/>
    <n v="0"/>
    <n v="0.2"/>
    <n v="0.2"/>
    <n v="0.2"/>
    <n v="0"/>
    <n v="0"/>
    <n v="0"/>
    <n v="0"/>
    <n v="0"/>
    <n v="0"/>
    <n v="0"/>
    <s v=""/>
    <n v="280"/>
    <n v="0"/>
    <n v="0"/>
    <n v="0"/>
    <s v="Primary Care"/>
    <s v=""/>
    <n v="82"/>
    <s v=""/>
    <s v="speddar@alzheimerdurham.com"/>
    <s v="Shawna Peddar"/>
    <s v="2022-07-14 11:04"/>
    <m/>
  </r>
  <r>
    <s v="Asset02666"/>
    <x v="10"/>
    <s v=""/>
    <s v=""/>
    <s v="Geriatric Psychiatry Outpatient Clinic"/>
    <s v="Hospital"/>
    <x v="26"/>
    <x v="1"/>
    <s v="550 University Ave"/>
    <s v="ON"/>
    <s v="M5G 2A2"/>
    <s v=""/>
    <s v=""/>
    <s v="Toronto"/>
    <x v="1"/>
    <n v="0"/>
    <n v="371"/>
    <n v="352"/>
    <n v="0"/>
    <n v="0"/>
    <n v="0"/>
    <n v="0"/>
    <n v="12"/>
    <s v="True"/>
    <s v=""/>
    <n v="0"/>
    <n v="0"/>
    <n v="0"/>
    <n v="0.3"/>
    <n v="0"/>
    <n v="0"/>
    <n v="0"/>
    <n v="0"/>
    <n v="0"/>
    <n v="0"/>
    <n v="0"/>
    <n v="0"/>
    <n v="0"/>
    <n v="0"/>
    <n v="0"/>
    <n v="0"/>
    <n v="0.5"/>
    <n v="0"/>
    <n v="0"/>
    <n v="0"/>
    <n v="0"/>
    <n v="0"/>
    <n v="0"/>
    <n v="0"/>
    <s v=""/>
    <n v="732"/>
    <n v="128"/>
    <n v="542"/>
    <n v="0"/>
    <s v=""/>
    <s v=""/>
    <n v="100"/>
    <s v=""/>
    <s v="jennifer.mokry@uhn.ca"/>
    <s v="Jennifer Mokry"/>
    <s v="2022-07-14 11:08"/>
    <m/>
  </r>
  <r>
    <s v="Asset02669"/>
    <x v="8"/>
    <s v=""/>
    <s v=""/>
    <s v="Geriatric Assessment and Intervention Network"/>
    <s v="Community"/>
    <x v="82"/>
    <x v="1"/>
    <s v="99 Toronto Road, Port Hope, ON"/>
    <s v="ON"/>
    <s v="L1A 3S4"/>
    <s v=""/>
    <s v=""/>
    <s v=""/>
    <x v="0"/>
    <n v="0"/>
    <n v="329"/>
    <n v="0"/>
    <n v="0"/>
    <n v="0"/>
    <n v="0"/>
    <n v="0"/>
    <n v="35"/>
    <s v="True"/>
    <s v=""/>
    <n v="0"/>
    <n v="0"/>
    <n v="0"/>
    <n v="0"/>
    <n v="0"/>
    <n v="0"/>
    <n v="0.98"/>
    <n v="0"/>
    <n v="0.93"/>
    <n v="1.76"/>
    <n v="0.93"/>
    <n v="0.75"/>
    <n v="0"/>
    <n v="0"/>
    <n v="0.93"/>
    <n v="0"/>
    <n v="1.63"/>
    <n v="0"/>
    <n v="0"/>
    <n v="0"/>
    <n v="0"/>
    <n v="0"/>
    <n v="0"/>
    <n v="0"/>
    <s v=""/>
    <n v="3236"/>
    <n v="1813"/>
    <n v="53"/>
    <n v="0"/>
    <s v=""/>
    <s v=""/>
    <n v="97"/>
    <s v=""/>
    <s v="rschwartz@seniorscarenetwork.ca"/>
    <s v="Rhonda E Schwartz"/>
    <s v="2022-07-14 11:14"/>
    <m/>
  </r>
  <r>
    <s v="Asset02525"/>
    <x v="0"/>
    <s v=""/>
    <s v=""/>
    <s v="Seniors Mental Health Outreach Team"/>
    <s v="Hospital"/>
    <x v="31"/>
    <x v="1"/>
    <s v="640 Cat Woods Dr. Kingston"/>
    <s v="ON"/>
    <s v="K7P 2Y5"/>
    <s v="111 Industrial Blvd Napanee; 470 Dundas St East Belleville"/>
    <s v="K7R 3Z1; K8N 1G1"/>
    <s v="Frontenac; Hastings; Lennox and Addington; Prince Edward"/>
    <x v="0"/>
    <n v="0"/>
    <n v="2368"/>
    <n v="2500"/>
    <n v="0"/>
    <n v="0"/>
    <n v="0"/>
    <n v="0"/>
    <n v="40"/>
    <s v="True"/>
    <s v=""/>
    <n v="147"/>
    <n v="45.6"/>
    <n v="0"/>
    <n v="3.34"/>
    <n v="0"/>
    <n v="0"/>
    <n v="0"/>
    <n v="18"/>
    <n v="0"/>
    <n v="0"/>
    <n v="0.5"/>
    <n v="0"/>
    <n v="0"/>
    <n v="0"/>
    <n v="1"/>
    <n v="0"/>
    <n v="0"/>
    <n v="0"/>
    <n v="0"/>
    <n v="0"/>
    <n v="0"/>
    <n v="0"/>
    <n v="0"/>
    <n v="0"/>
    <s v=""/>
    <n v="6225"/>
    <n v="5190"/>
    <n v="0"/>
    <n v="0"/>
    <s v=""/>
    <s v="We work in a shared care model and therefore require a referral from a phsycian. Referral sources include primary care clinicians (physicians/NPs), walk-in clinic clinicians as we have a number of people without a primary care clinician; hospitals; LTCHs"/>
    <n v="0"/>
    <s v="5190 is telephone and video visits combined# of caregivers served is an estimateRNs divided across sites as follows (all other FTEs shared)1. 5.0 FTE RNs     1.0 FTE RN Central Access2. 4.0 FTE RNs3. 7.0 FTE RNsCOVID impacted service. Seeing the burden of illness and risk increase and the complexity of clinical and social situations"/>
    <s v="websters@providencecare.ca"/>
    <s v="Sarah Webster"/>
    <s v="2022-07-14 12:40"/>
    <m/>
  </r>
  <r>
    <s v="Asset02526"/>
    <x v="10"/>
    <s v=""/>
    <s v=""/>
    <s v="Seniors Mental Health Ambulatory Clinic"/>
    <s v="Hospital"/>
    <x v="31"/>
    <x v="1"/>
    <s v="752 King street West, Kingston, On"/>
    <s v="ON"/>
    <s v="K7L4X3"/>
    <s v=""/>
    <s v=""/>
    <s v="Frontenac; Lennox and Addington"/>
    <x v="0"/>
    <n v="0"/>
    <n v="156"/>
    <n v="160"/>
    <n v="0"/>
    <n v="0"/>
    <n v="0"/>
    <n v="0"/>
    <n v="40"/>
    <s v="True"/>
    <s v=""/>
    <n v="37"/>
    <n v="63"/>
    <n v="0"/>
    <n v="1"/>
    <n v="0"/>
    <n v="0"/>
    <n v="0"/>
    <n v="1"/>
    <n v="0"/>
    <n v="0"/>
    <n v="0"/>
    <n v="0"/>
    <n v="0"/>
    <n v="0"/>
    <n v="1"/>
    <n v="0"/>
    <n v="0"/>
    <n v="0"/>
    <n v="0"/>
    <n v="0"/>
    <n v="0"/>
    <n v="0"/>
    <n v="0"/>
    <n v="0"/>
    <s v=""/>
    <n v="295"/>
    <n v="257"/>
    <n v="0"/>
    <n v="0"/>
    <s v="Primary Care"/>
    <s v="Primary Care_x000a_Acute care_x000a_LTC"/>
    <n v="0"/>
    <s v="257 is combined phone and video visits# of caregivers is an estimateImpacts of COVID seen with increased burden of illness and risk as well as increased physical and social complexity"/>
    <s v="websters@providencecare.ca"/>
    <s v="Sarah Webster"/>
    <s v="2022-07-14 12:46"/>
    <m/>
  </r>
  <r>
    <s v="Asset02698"/>
    <x v="11"/>
    <s v=""/>
    <s v=""/>
    <s v="Acute Care of the Elderly Unit"/>
    <s v="Hospital"/>
    <x v="11"/>
    <x v="1"/>
    <s v="1235 Wilson Avenue, North York, Ontario"/>
    <s v="ON"/>
    <s v="M3M 0B2"/>
    <s v=""/>
    <s v=""/>
    <s v="Toronto"/>
    <x v="2"/>
    <n v="0"/>
    <n v="775"/>
    <n v="0"/>
    <n v="32"/>
    <n v="95.4"/>
    <n v="7.5"/>
    <n v="13.2"/>
    <n v="0"/>
    <s v="True"/>
    <s v="Both"/>
    <n v="0"/>
    <n v="0"/>
    <n v="5"/>
    <n v="0"/>
    <n v="0"/>
    <n v="0"/>
    <n v="0"/>
    <n v="6.4"/>
    <n v="3.1"/>
    <n v="0"/>
    <n v="1"/>
    <n v="1"/>
    <n v="0.5"/>
    <n v="1"/>
    <n v="1"/>
    <n v="0"/>
    <n v="0"/>
    <n v="0"/>
    <n v="0"/>
    <n v="0"/>
    <n v="0.33"/>
    <n v="0"/>
    <n v="0"/>
    <n v="0.5"/>
    <s v="Other: Rehab Assistant - 0.5 FTE"/>
    <n v="0"/>
    <n v="0"/>
    <n v="0"/>
    <n v="0"/>
    <s v="Emergency Department"/>
    <s v=""/>
    <n v="0"/>
    <s v="Service Type Definition:Inpatient hospital units in an acute care setting for persons who require short-term diagnostic investigation and treatment, may receive patients directly from the emergency department. Geriatricians act as Most Responsible Physician -on these units"/>
    <s v="hlau@hrh.ca"/>
    <s v="Hilyen Lau"/>
    <s v="2022-07-15 01:27"/>
    <m/>
  </r>
  <r>
    <s v="Asset02729"/>
    <x v="24"/>
    <s v=""/>
    <s v=""/>
    <s v="OTN for Geriatric medicine/ geriatric psychiatry"/>
    <s v="Hospital"/>
    <x v="69"/>
    <x v="1"/>
    <s v="170 Colborne St. W."/>
    <s v="ON"/>
    <s v="L3V 2Z3"/>
    <s v=""/>
    <s v=""/>
    <s v="Simcoe; Muskoka; Kawartha Lakes; Durham"/>
    <x v="2"/>
    <n v="0"/>
    <n v="229"/>
    <n v="0"/>
    <n v="0"/>
    <n v="0"/>
    <n v="0"/>
    <n v="0"/>
    <n v="0"/>
    <s v="False"/>
    <s v=""/>
    <n v="0"/>
    <n v="0"/>
    <n v="0"/>
    <n v="0"/>
    <n v="0"/>
    <n v="0"/>
    <n v="0"/>
    <n v="0"/>
    <n v="0"/>
    <n v="0"/>
    <n v="0"/>
    <n v="0"/>
    <n v="0"/>
    <n v="0"/>
    <n v="0"/>
    <n v="0"/>
    <n v="0"/>
    <n v="0"/>
    <n v="0"/>
    <n v="0"/>
    <n v="0"/>
    <n v="0"/>
    <n v="0"/>
    <n v="0"/>
    <s v=""/>
    <n v="305"/>
    <n v="0"/>
    <n v="0"/>
    <n v="0"/>
    <s v=""/>
    <s v=""/>
    <n v="100"/>
    <s v="Only OTN service is included in this submission. Weekdays/ hours of service and FTE resource are flexible/adhoc as needed. Data provided is based on patient population served that is aged 65 and older."/>
    <s v="lhlam@osmh.on.ca"/>
    <s v="Lillian Lam"/>
    <s v="2022-07-15 02:42"/>
    <m/>
  </r>
  <r>
    <s v="Asset02736"/>
    <x v="17"/>
    <s v=""/>
    <s v=""/>
    <s v="GEM"/>
    <s v="Hospital"/>
    <x v="7"/>
    <x v="1"/>
    <s v="3030 Birchmount Rd, Scarborough ON"/>
    <s v="ON"/>
    <s v="M1W 3W3"/>
    <s v=""/>
    <s v=""/>
    <s v="Toronto"/>
    <x v="0"/>
    <n v="0"/>
    <n v="371"/>
    <n v="0"/>
    <n v="0"/>
    <n v="0"/>
    <n v="0"/>
    <n v="0"/>
    <n v="37.5"/>
    <s v="True"/>
    <s v=""/>
    <n v="0"/>
    <n v="0"/>
    <n v="0"/>
    <n v="0"/>
    <n v="0"/>
    <n v="0"/>
    <n v="0"/>
    <n v="1"/>
    <n v="0"/>
    <n v="0"/>
    <n v="0"/>
    <n v="0"/>
    <n v="0"/>
    <n v="0"/>
    <n v="0"/>
    <n v="0"/>
    <n v="0"/>
    <n v="0"/>
    <n v="0"/>
    <n v="0"/>
    <n v="0"/>
    <n v="0"/>
    <n v="0"/>
    <n v="0"/>
    <s v=""/>
    <n v="411"/>
    <n v="82"/>
    <n v="0"/>
    <n v="0"/>
    <s v=""/>
    <s v=""/>
    <n v="100"/>
    <s v="Redeployed for Q1"/>
    <s v="sli2@shn.ca"/>
    <s v="Shirley Shi Ling Li"/>
    <s v="2022-07-15 02:52"/>
    <m/>
  </r>
  <r>
    <s v="Asset02740"/>
    <x v="27"/>
    <s v=""/>
    <s v=""/>
    <s v="Falls Prevention Clinic"/>
    <s v="Hospital"/>
    <x v="123"/>
    <x v="1"/>
    <s v="3276 St. Clair Ave East"/>
    <s v="ON"/>
    <s v="M1L 1W1"/>
    <s v=""/>
    <s v=""/>
    <s v="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Chatham-Kent; Greater Sudbury; Haldimand; Hamilton; Kawartha Lakes; Norfolk; Ottawa; Prince Edward; Toronto; Niagara Regional Municipality; Waterloo; York; Halton; Peel; Durham"/>
    <x v="1"/>
    <n v="0"/>
    <n v="422"/>
    <n v="0"/>
    <n v="0"/>
    <n v="0"/>
    <n v="42"/>
    <n v="99"/>
    <n v="40"/>
    <s v="True"/>
    <s v=""/>
    <n v="26"/>
    <n v="47"/>
    <n v="0"/>
    <n v="0"/>
    <n v="0"/>
    <n v="0"/>
    <n v="0"/>
    <n v="0"/>
    <n v="0"/>
    <n v="0"/>
    <n v="0.5"/>
    <n v="0.6"/>
    <n v="0"/>
    <n v="2"/>
    <n v="1.5"/>
    <n v="0"/>
    <n v="1"/>
    <n v="0.5"/>
    <n v="0.5"/>
    <n v="0"/>
    <n v="0"/>
    <n v="0"/>
    <n v="6.4"/>
    <n v="0"/>
    <s v="0.1 Patient Flow Coordinator_x000a_0.1 Manager"/>
    <n v="1885"/>
    <n v="241"/>
    <n v="30"/>
    <n v="0"/>
    <s v="Emergency Department; Community Agency; Community Paramedicine; Home and Community Care Support Services; Ontario Health Team; Primary Care; Self Referral"/>
    <s v="Specialists, Acute Care"/>
    <n v="87"/>
    <s v="Data/metrics have been impacted by Covid closures and limitations during our reopening (ie: decreased capacity).  Additionally, we do not have any data or appropriate process to track staff who were redeployed to the inpatient units."/>
    <s v="chiara.campitelli-thompson@unityhealth.to"/>
    <s v="Chiara Campitelli-Thompson"/>
    <s v="2022-07-15 03:31"/>
    <m/>
  </r>
  <r>
    <s v="Asset02743"/>
    <x v="18"/>
    <s v=""/>
    <s v=""/>
    <s v="Internal Geriatrician Consults"/>
    <s v="Hospital"/>
    <x v="49"/>
    <x v="1"/>
    <s v="82 Buttonwood Ave"/>
    <s v="ON"/>
    <s v="M6M 2J5"/>
    <s v=""/>
    <s v=""/>
    <s v="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Chatham-Kent; Greater Sudbury; Haldimand; Hamilton; Kawartha Lakes; Norfolk; Ottawa; Prince Edward; Toronto; Niagara Regional Municipality; Waterloo; York; Halton; Peel; Durham"/>
    <x v="1"/>
    <n v="0"/>
    <n v="45"/>
    <n v="40"/>
    <n v="0"/>
    <n v="0"/>
    <n v="0"/>
    <n v="0"/>
    <n v="12"/>
    <s v="True"/>
    <s v=""/>
    <n v="0"/>
    <n v="0"/>
    <n v="0.3"/>
    <n v="0"/>
    <n v="0"/>
    <n v="0"/>
    <n v="0"/>
    <n v="0"/>
    <n v="0"/>
    <n v="0"/>
    <n v="0"/>
    <n v="0"/>
    <n v="0"/>
    <n v="0"/>
    <n v="0"/>
    <n v="0"/>
    <n v="0"/>
    <n v="0"/>
    <n v="0"/>
    <n v="0"/>
    <n v="0"/>
    <n v="0"/>
    <n v="0"/>
    <n v="0"/>
    <s v=""/>
    <n v="71"/>
    <n v="0"/>
    <n v="40"/>
    <n v="0"/>
    <s v=""/>
    <s v="Internal West Park Referrals"/>
    <n v="99"/>
    <s v="Service is Mon, Tues and Fri."/>
    <s v="marissa.wilson@westpark.org"/>
    <s v="Marissa Wilson"/>
    <s v="2022-07-15 03:35"/>
    <m/>
  </r>
  <r>
    <s v="Asset02746"/>
    <x v="4"/>
    <s v=""/>
    <s v=""/>
    <s v="Regional Geriatric Program - Geriatric Outreach Care of Elderly Physician"/>
    <s v="Hospital"/>
    <x v="123"/>
    <x v="1"/>
    <s v="3276 St. Clair Ave East"/>
    <s v="ON"/>
    <s v="M1L 1W1"/>
    <s v=""/>
    <s v=""/>
    <s v="Toronto"/>
    <x v="1"/>
    <n v="0"/>
    <n v="26"/>
    <n v="0"/>
    <n v="0"/>
    <n v="0"/>
    <n v="0"/>
    <n v="91"/>
    <n v="8"/>
    <s v="True"/>
    <s v=""/>
    <n v="6"/>
    <n v="52"/>
    <n v="0"/>
    <n v="0"/>
    <n v="0.2"/>
    <n v="0"/>
    <n v="0"/>
    <n v="0"/>
    <n v="0"/>
    <n v="0"/>
    <n v="0"/>
    <n v="0"/>
    <n v="0"/>
    <n v="0"/>
    <n v="0"/>
    <n v="0"/>
    <n v="0"/>
    <n v="0"/>
    <n v="0"/>
    <n v="0"/>
    <n v="0"/>
    <n v="0"/>
    <n v="0"/>
    <n v="0"/>
    <s v=""/>
    <n v="43"/>
    <n v="0"/>
    <n v="0"/>
    <n v="0"/>
    <s v="Emergency Department; Community Agency; Community Paramedicine; Home and Community Care Support Services; Ontario Health Team; Primary Care"/>
    <s v="Acute Care, Inpatient Units"/>
    <n v="94"/>
    <s v="Data/metrics have been impacted by Covid closures and limitations during our reopening (ie: decreased capacity).  Additionally, we do not have any data or appropriate process to track staff who were redeployed to the inpatient units."/>
    <s v="chiara.campitelli-thompson@unityhealth.to"/>
    <s v="Chiara Campitelli-Thompson"/>
    <s v="2022-07-15 03:36"/>
    <m/>
  </r>
  <r>
    <s v="Asset02744"/>
    <x v="13"/>
    <s v=""/>
    <s v=""/>
    <s v="Central LHIN NLOT: Humber River Hospital-North York General Hospital co-hub"/>
    <s v="Hospital"/>
    <x v="11"/>
    <x v="1"/>
    <s v="1235 Wilson Ave, Toronto ON"/>
    <s v="ON"/>
    <s v="M3M 0B2"/>
    <s v=""/>
    <s v=""/>
    <s v=""/>
    <x v="2"/>
    <n v="0"/>
    <n v="0"/>
    <n v="0"/>
    <n v="3412"/>
    <n v="0"/>
    <n v="0"/>
    <n v="0"/>
    <n v="70"/>
    <s v="True"/>
    <s v="Both"/>
    <n v="0"/>
    <n v="0"/>
    <n v="0"/>
    <n v="0"/>
    <n v="0"/>
    <n v="0"/>
    <n v="2.8"/>
    <n v="1"/>
    <n v="0"/>
    <n v="0"/>
    <n v="0"/>
    <n v="0"/>
    <n v="0"/>
    <n v="0"/>
    <n v="0"/>
    <n v="0"/>
    <n v="0"/>
    <n v="0"/>
    <n v="0"/>
    <n v="0"/>
    <n v="0"/>
    <n v="0"/>
    <n v="0"/>
    <n v="0"/>
    <s v=""/>
    <n v="3733"/>
    <n v="326"/>
    <n v="0"/>
    <n v="0"/>
    <s v="Other"/>
    <s v="Service is engaged based on requests from LTCH staff and/or hospital staff"/>
    <n v="100"/>
    <s v=""/>
    <s v="liis-ann.klein@sunnybrook.ca"/>
    <s v="Liis-Ann Klein"/>
    <s v="2022-07-15 03:36"/>
    <m/>
  </r>
  <r>
    <s v="Asset02747"/>
    <x v="3"/>
    <s v=""/>
    <s v=""/>
    <s v="A4/B4 Geriatric Rehabilitation"/>
    <s v="Hospital"/>
    <x v="123"/>
    <x v="1"/>
    <s v="3276 St. Clair Ave East"/>
    <s v="ON"/>
    <s v="M1L 1W1"/>
    <s v=""/>
    <s v=""/>
    <s v="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Chatham-Kent; Greater Sudbury; Haldimand; Hamilton; Kawartha Lakes; Norfolk; Ottawa; Prince Edward; Toronto; Niagara Regional Municipality; Waterloo; York; Halton; Peel; Durham"/>
    <x v="1"/>
    <n v="0"/>
    <n v="807"/>
    <n v="0"/>
    <n v="66"/>
    <n v="89"/>
    <n v="20"/>
    <n v="28.4"/>
    <n v="0"/>
    <s v="True"/>
    <s v="Both"/>
    <n v="0"/>
    <n v="0"/>
    <n v="0"/>
    <n v="0"/>
    <n v="0"/>
    <n v="0"/>
    <n v="0"/>
    <n v="20"/>
    <n v="22.4"/>
    <n v="0"/>
    <n v="3"/>
    <n v="1.9"/>
    <n v="1.6"/>
    <n v="7"/>
    <n v="7"/>
    <n v="3"/>
    <n v="2"/>
    <n v="2"/>
    <n v="2"/>
    <n v="1"/>
    <n v="0.4"/>
    <n v="0"/>
    <n v="4"/>
    <n v="0"/>
    <s v="2 Patient Care Managers_x000a_0.3 Patient Flow Coordinator_x000a_1.5 Ward Aid"/>
    <n v="824"/>
    <n v="0"/>
    <n v="0"/>
    <n v="0"/>
    <s v="Other"/>
    <s v="Acute Care, Primary Care, Home &amp; Community Care"/>
    <n v="84"/>
    <s v="Data/metrics have been impacted by Covid restrictions.  Additionally, we do not have data or an appropriate process to track staff who were redeployed to other areas of the organization and to track staff who were redeployed to support the inpatient units."/>
    <s v="chiara.campitelli-thompson@unityhealth.to"/>
    <s v="Chiara Campitelli-Thompson"/>
    <s v="2022-07-15 03:39"/>
    <m/>
  </r>
  <r>
    <s v="Asset02750"/>
    <x v="6"/>
    <s v=""/>
    <s v=""/>
    <s v="Memory Clinic"/>
    <s v="Hospital"/>
    <x v="48"/>
    <x v="1"/>
    <s v="399 Bathurst Street, Toronto, Ontario"/>
    <s v="ON"/>
    <s v="M5T 2S8"/>
    <s v=""/>
    <s v=""/>
    <s v=""/>
    <x v="1"/>
    <n v="0"/>
    <n v="1189"/>
    <n v="0"/>
    <n v="0"/>
    <n v="0"/>
    <n v="0"/>
    <n v="0"/>
    <n v="40"/>
    <s v="True"/>
    <s v=""/>
    <n v="0"/>
    <n v="0"/>
    <n v="0"/>
    <n v="0"/>
    <n v="0"/>
    <n v="0"/>
    <n v="0"/>
    <n v="0.6"/>
    <n v="0"/>
    <n v="0"/>
    <n v="1.4"/>
    <n v="0"/>
    <n v="0"/>
    <n v="0"/>
    <n v="0.5"/>
    <n v="0"/>
    <n v="0"/>
    <n v="0"/>
    <n v="0"/>
    <n v="0"/>
    <n v="0"/>
    <n v="0"/>
    <n v="0"/>
    <n v="0"/>
    <s v=""/>
    <n v="1777"/>
    <n v="328"/>
    <n v="451"/>
    <n v="0"/>
    <s v=""/>
    <s v=""/>
    <n v="61"/>
    <s v=""/>
    <s v="jackielyn.guanzon@uhn.ca"/>
    <s v="Jackielyn"/>
    <s v="2022-07-15 03:40"/>
    <m/>
  </r>
  <r>
    <s v="Asset02751"/>
    <x v="1"/>
    <s v=""/>
    <s v=""/>
    <s v="Regional Geriatric Program - Geriatric Medicine Clinic"/>
    <s v="Hospital"/>
    <x v="123"/>
    <x v="1"/>
    <s v="3276 St. Clair Ave East"/>
    <s v="ON"/>
    <s v="M1L 1W1"/>
    <s v=""/>
    <s v=""/>
    <s v="Toronto"/>
    <x v="1"/>
    <n v="0"/>
    <n v="209"/>
    <n v="0"/>
    <n v="0"/>
    <n v="0"/>
    <n v="0"/>
    <n v="204"/>
    <n v="60.75"/>
    <s v="True"/>
    <s v=""/>
    <n v="22"/>
    <n v="132"/>
    <n v="0.3"/>
    <n v="0"/>
    <n v="0"/>
    <n v="0"/>
    <n v="0"/>
    <n v="0.8"/>
    <n v="0"/>
    <n v="0"/>
    <n v="0"/>
    <n v="0.5"/>
    <n v="0"/>
    <n v="0"/>
    <n v="0"/>
    <n v="0"/>
    <n v="0.33"/>
    <n v="0"/>
    <n v="0"/>
    <n v="0"/>
    <n v="0"/>
    <n v="0"/>
    <n v="1.6"/>
    <n v="0"/>
    <s v="0.1 Patient Flow Coordinator_x000a_0.1 Manager"/>
    <n v="293"/>
    <n v="168"/>
    <n v="21"/>
    <n v="0"/>
    <s v="Emergency Department; Community Agency; Community Paramedicine; Home and Community Care Support Services; Ontario Health Team; Primary Care"/>
    <s v="Specialist, Acute Care"/>
    <n v="100"/>
    <s v="Data/metrics have been impacted by Covid restrictions, closures, and reopening with limitations.  Additionally, we do not have data or an appropriate process to track staff who were redeployed to other areas of the organization such as inpatient units"/>
    <s v="chiara.campitelli-thompson@unityhealth.to"/>
    <s v="Chiara Campitelli-Thompson"/>
    <s v="2022-07-15 03:41"/>
    <m/>
  </r>
  <r>
    <s v="Asset02754"/>
    <x v="8"/>
    <s v=""/>
    <s v=""/>
    <s v="Regional Geriatric Program - Geriatric Outreach"/>
    <s v="Hospital"/>
    <x v="123"/>
    <x v="1"/>
    <s v="3276 St. Clair Ave East"/>
    <s v="ON"/>
    <s v="M1L 1W1"/>
    <s v=""/>
    <s v=""/>
    <s v="Toronto"/>
    <x v="1"/>
    <n v="0"/>
    <n v="418"/>
    <n v="0"/>
    <n v="0"/>
    <n v="0"/>
    <n v="0"/>
    <n v="41"/>
    <n v="40"/>
    <s v="True"/>
    <s v=""/>
    <n v="59"/>
    <n v="37"/>
    <n v="0"/>
    <n v="0"/>
    <n v="0"/>
    <n v="0"/>
    <n v="0"/>
    <n v="0"/>
    <n v="0"/>
    <n v="0"/>
    <n v="0.5"/>
    <n v="0"/>
    <n v="0"/>
    <n v="0"/>
    <n v="2"/>
    <n v="0"/>
    <n v="0.33"/>
    <n v="0"/>
    <n v="0"/>
    <n v="0"/>
    <n v="0"/>
    <n v="0"/>
    <n v="2.5"/>
    <n v="0"/>
    <s v="0.1 Manager_x000a_0.1 Patient Flow Coordinator"/>
    <n v="940"/>
    <n v="57"/>
    <n v="0"/>
    <n v="0"/>
    <s v="Emergency Department; Community Agency; Community Paramedicine; Home and Community Care Support Services; Ontario Health Team; Primary Care"/>
    <s v="Acute Care"/>
    <n v="95"/>
    <s v="Data/metrics have been impacted by Covid restrictions, closures, and reopening with limitations.  Additionally, we do not have data or an appropriate process to track staff who were redeployed to other areas of the organization such as inpatient units"/>
    <s v="chiara.campitelli-thompson@unityhealth.to"/>
    <s v="Chiara Campitelli-Thompson"/>
    <s v="2022-07-15 03:42"/>
    <m/>
  </r>
  <r>
    <s v="Asset02757"/>
    <x v="25"/>
    <s v=""/>
    <s v=""/>
    <s v="Inpatient Geriatric Consultant - Geriatric Psychiatry"/>
    <s v="Hospital"/>
    <x v="123"/>
    <x v="1"/>
    <s v="3276 St. Clair Ave East"/>
    <s v="ON"/>
    <s v="M1L 1W1"/>
    <s v=""/>
    <s v=""/>
    <s v="Toronto"/>
    <x v="1"/>
    <n v="0"/>
    <n v="332"/>
    <n v="0"/>
    <n v="0"/>
    <n v="0"/>
    <n v="0"/>
    <n v="7"/>
    <n v="8"/>
    <s v="True"/>
    <s v=""/>
    <n v="0"/>
    <n v="2"/>
    <n v="0"/>
    <n v="0.2"/>
    <n v="0"/>
    <n v="0"/>
    <n v="0"/>
    <n v="0"/>
    <n v="0"/>
    <n v="0"/>
    <n v="0"/>
    <n v="0"/>
    <n v="0"/>
    <n v="0"/>
    <n v="0"/>
    <n v="0"/>
    <n v="0.33"/>
    <n v="0"/>
    <n v="0"/>
    <n v="0"/>
    <n v="0"/>
    <n v="0"/>
    <n v="0.4"/>
    <n v="0"/>
    <s v="0.1 Patient Flow Coordinator_x000a_0.1 Manager"/>
    <n v="441"/>
    <n v="0"/>
    <n v="0"/>
    <n v="0"/>
    <s v="Other"/>
    <s v="Inpatient Units"/>
    <n v="92"/>
    <s v="Data/metrics have been impacted by Covid restrictions, closures, and reopening with limitations."/>
    <s v="chiara.campitelli-thompson@unityhealth.to"/>
    <s v="Chiara Campitelli-Thompson"/>
    <s v="2022-07-15 03:43"/>
    <m/>
  </r>
  <r>
    <s v="Asset02764"/>
    <x v="10"/>
    <s v=""/>
    <s v=""/>
    <s v="Regional Geriatric Program - Geriatric Psychiatry Clinic"/>
    <s v="Hospital"/>
    <x v="123"/>
    <x v="1"/>
    <s v="3276 St. Clair Ave East"/>
    <s v="ON"/>
    <s v="M1L 1W1"/>
    <s v=""/>
    <s v=""/>
    <s v="Toronto"/>
    <x v="1"/>
    <n v="0"/>
    <n v="238"/>
    <n v="0"/>
    <n v="0"/>
    <n v="0"/>
    <n v="0"/>
    <n v="115"/>
    <n v="24"/>
    <s v="True"/>
    <s v=""/>
    <n v="15"/>
    <n v="82"/>
    <n v="0"/>
    <n v="0.5"/>
    <n v="0"/>
    <n v="0"/>
    <n v="0"/>
    <n v="0.1"/>
    <n v="0"/>
    <n v="0"/>
    <n v="0"/>
    <n v="0"/>
    <n v="0"/>
    <n v="0"/>
    <n v="0"/>
    <n v="0"/>
    <n v="0.33"/>
    <n v="0"/>
    <n v="0"/>
    <n v="0"/>
    <n v="0"/>
    <n v="0"/>
    <n v="0.5"/>
    <n v="0"/>
    <s v="0.1 Patient Flow Coordinator_x000a_0.1 Manager"/>
    <n v="653"/>
    <n v="474"/>
    <n v="88"/>
    <n v="0"/>
    <s v="Emergency Department; Community Agency; Community Paramedicine; Home and Community Care Support Services; Ontario Health Team; Primary Care"/>
    <s v="Acute Care"/>
    <n v="95"/>
    <s v="Data/metrics have been impacted by Covid restrictions, closures, and reopening with limitations."/>
    <s v="chiara.campitelli-thompson@unityhealth.to"/>
    <s v="Chiara Campitelli-Thompson"/>
    <s v="2022-07-15 03:45"/>
    <m/>
  </r>
  <r>
    <s v="Asset02762"/>
    <x v="13"/>
    <s v=""/>
    <s v=""/>
    <s v="Nursing Led Outreach Team (NLOT)"/>
    <s v="Hospital"/>
    <x v="48"/>
    <x v="1"/>
    <s v="399 Bathurst Street, Toronto, Ontario"/>
    <s v="ON"/>
    <s v="M5T 2S8"/>
    <s v=""/>
    <s v=""/>
    <s v=""/>
    <x v="1"/>
    <n v="0"/>
    <n v="0"/>
    <n v="0"/>
    <n v="0"/>
    <n v="0"/>
    <n v="0"/>
    <n v="0"/>
    <n v="84"/>
    <s v="True"/>
    <s v="Both"/>
    <n v="0"/>
    <n v="0"/>
    <n v="0"/>
    <n v="0"/>
    <n v="0"/>
    <n v="0"/>
    <n v="0"/>
    <n v="4"/>
    <n v="0"/>
    <n v="0"/>
    <n v="0"/>
    <n v="0"/>
    <n v="0"/>
    <n v="0"/>
    <n v="0"/>
    <n v="0"/>
    <n v="0"/>
    <n v="0"/>
    <n v="0"/>
    <n v="0"/>
    <n v="0"/>
    <n v="0"/>
    <n v="0"/>
    <n v="0"/>
    <s v=""/>
    <n v="0"/>
    <n v="0"/>
    <n v="0"/>
    <n v="0"/>
    <s v=""/>
    <s v=""/>
    <n v="0"/>
    <s v=""/>
    <s v="jackielyn.guanzon@uhn.ca"/>
    <s v="Jackielyn"/>
    <s v="2022-07-15 03:45"/>
    <m/>
  </r>
  <r>
    <s v="Asset02766"/>
    <x v="18"/>
    <s v=""/>
    <s v=""/>
    <s v="Inpatient Geriatric Consultant - Geriatric Medicine"/>
    <s v="Hospital"/>
    <x v="123"/>
    <x v="1"/>
    <s v="3276 St. Clair Ave East"/>
    <s v="ON"/>
    <s v="M1L 1W1"/>
    <s v=""/>
    <s v=""/>
    <s v="Toronto"/>
    <x v="1"/>
    <n v="0"/>
    <n v="59"/>
    <n v="0"/>
    <n v="0"/>
    <n v="0"/>
    <n v="0"/>
    <n v="1"/>
    <n v="40"/>
    <s v="False"/>
    <s v=""/>
    <n v="0"/>
    <n v="3"/>
    <n v="0.2"/>
    <n v="0"/>
    <n v="0"/>
    <n v="0"/>
    <n v="0"/>
    <n v="0.1"/>
    <n v="0"/>
    <n v="0"/>
    <n v="0"/>
    <n v="0.1"/>
    <n v="0"/>
    <n v="0"/>
    <n v="0"/>
    <n v="0"/>
    <n v="0.33"/>
    <n v="0"/>
    <n v="0"/>
    <n v="0"/>
    <n v="0"/>
    <n v="0"/>
    <n v="0.3"/>
    <n v="0"/>
    <s v="0.1 Patient Flow Coordinator_x000a_0.1 Manager"/>
    <n v="59"/>
    <n v="0"/>
    <n v="0"/>
    <n v="0"/>
    <s v="Other"/>
    <s v="Inpatient Units"/>
    <n v="100"/>
    <s v="Data/metrics have been impacted by Covid restrictions, closures, and reopening with limitations.  Additionally, we do not have data or an appropriate process to track staff who were redeployed to other areas of the organization such as inpatient units"/>
    <s v="chiara.campitelli-thompson@unityhealth.to"/>
    <s v="Chiara Campitelli-Thompson"/>
    <s v="2022-07-15 03:47"/>
    <m/>
  </r>
  <r>
    <s v="Asset02769"/>
    <x v="17"/>
    <s v=""/>
    <s v=""/>
    <s v="Regional Geriatric Program"/>
    <s v="Hospital"/>
    <x v="48"/>
    <x v="1"/>
    <s v="399 Bathurst Street, Toronto, Ontario"/>
    <s v="ON"/>
    <s v="M5T 2S8"/>
    <s v=""/>
    <s v=""/>
    <s v=""/>
    <x v="1"/>
    <n v="0"/>
    <n v="866"/>
    <n v="0"/>
    <n v="0"/>
    <n v="0"/>
    <n v="0"/>
    <n v="0"/>
    <n v="70"/>
    <s v="True"/>
    <s v=""/>
    <n v="0"/>
    <n v="0"/>
    <n v="0"/>
    <n v="0"/>
    <n v="0"/>
    <n v="0"/>
    <n v="0"/>
    <n v="1.4"/>
    <n v="0"/>
    <n v="0"/>
    <n v="0"/>
    <n v="0"/>
    <n v="0"/>
    <n v="0"/>
    <n v="0"/>
    <n v="0"/>
    <n v="0"/>
    <n v="0"/>
    <n v="0"/>
    <n v="0"/>
    <n v="0"/>
    <n v="0"/>
    <n v="0"/>
    <n v="0"/>
    <s v=""/>
    <n v="1013"/>
    <n v="291"/>
    <n v="0"/>
    <n v="0"/>
    <s v=""/>
    <s v=""/>
    <n v="0"/>
    <s v=""/>
    <s v="jackielyn.guanzon@uhn.ca"/>
    <s v="Jackielyn"/>
    <s v="2022-07-15 03:49"/>
    <m/>
  </r>
  <r>
    <s v="Asset02770"/>
    <x v="13"/>
    <s v=""/>
    <s v=""/>
    <s v="Central LHIN NLOT: Oak Valley Health, Markham Stouffville Hospital"/>
    <s v="Hospital"/>
    <x v="12"/>
    <x v="1"/>
    <s v="381 Church St, Markham ON"/>
    <s v="ON"/>
    <s v="L3P 7P3"/>
    <s v=""/>
    <s v=""/>
    <s v="York"/>
    <x v="2"/>
    <n v="0"/>
    <n v="0"/>
    <n v="0"/>
    <n v="1018"/>
    <n v="0"/>
    <n v="0"/>
    <n v="0"/>
    <n v="35"/>
    <s v="True"/>
    <s v=""/>
    <n v="0"/>
    <n v="0"/>
    <n v="0"/>
    <n v="0"/>
    <n v="0"/>
    <n v="0"/>
    <n v="1.5"/>
    <n v="0"/>
    <n v="0"/>
    <n v="0"/>
    <n v="0"/>
    <n v="0"/>
    <n v="0"/>
    <n v="0"/>
    <n v="0"/>
    <n v="0"/>
    <n v="0"/>
    <n v="0"/>
    <n v="0"/>
    <n v="0"/>
    <n v="0"/>
    <n v="0"/>
    <n v="0"/>
    <n v="0"/>
    <s v=""/>
    <n v="1542"/>
    <n v="1417"/>
    <n v="4"/>
    <n v="0"/>
    <s v="Other"/>
    <s v="Service is engaged based on requests from LTCH staff and/or hospital staff"/>
    <n v="100"/>
    <s v=""/>
    <s v="liis-ann.klein@sunnybrook.ca"/>
    <s v="Liis-Ann Klein"/>
    <s v="2022-07-15 03:50"/>
    <m/>
  </r>
  <r>
    <s v="Asset02776"/>
    <x v="13"/>
    <s v=""/>
    <s v=""/>
    <s v="Central LHIN NLOT: Southlake Regional Health Centre-Stevenson Memorial Hospital co-hub"/>
    <s v="Hospital"/>
    <x v="13"/>
    <x v="1"/>
    <s v="465 Davis Dr, Newmarket, ON"/>
    <s v="ON"/>
    <s v="L3Y 7T9"/>
    <s v=""/>
    <s v=""/>
    <s v="Simcoe; York"/>
    <x v="2"/>
    <n v="0"/>
    <n v="0"/>
    <n v="0"/>
    <n v="1497"/>
    <n v="0"/>
    <n v="0"/>
    <n v="0"/>
    <n v="35"/>
    <s v="True"/>
    <s v=""/>
    <n v="0"/>
    <n v="0"/>
    <n v="0"/>
    <n v="0"/>
    <n v="0"/>
    <n v="0"/>
    <n v="1.4"/>
    <n v="0.6"/>
    <n v="0"/>
    <n v="0"/>
    <n v="0"/>
    <n v="0"/>
    <n v="0"/>
    <n v="0"/>
    <n v="0"/>
    <n v="0"/>
    <n v="0"/>
    <n v="0"/>
    <n v="0"/>
    <n v="0"/>
    <n v="0"/>
    <n v="0"/>
    <n v="0"/>
    <n v="0"/>
    <s v=""/>
    <n v="3588"/>
    <n v="2131"/>
    <n v="16"/>
    <n v="0"/>
    <s v="Other"/>
    <s v="Service is engaged based on requests from LTCH staff and/or hospital staff"/>
    <n v="100"/>
    <s v=""/>
    <s v="liis-ann.klein@sunnybrook.ca"/>
    <s v="Liis-Ann Klein"/>
    <s v="2022-07-15 04:04"/>
    <m/>
  </r>
  <r>
    <s v="Asset02778"/>
    <x v="3"/>
    <s v=""/>
    <s v=""/>
    <s v="Frail Seniors Transition to Home"/>
    <s v="Hospital"/>
    <x v="49"/>
    <x v="1"/>
    <s v="82 Buttonwood Ave"/>
    <s v="ON"/>
    <s v="M6M 2J5"/>
    <s v=""/>
    <s v=""/>
    <s v="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Chatham-Kent; Greater Sudbury; Haldimand; Hamilton; Kawartha Lakes; Norfolk; Ottawa; Prince Edward; Toronto; Niagara Regional Municipality; Waterloo; York; Halton; Peel; Durham"/>
    <x v="1"/>
    <n v="0"/>
    <n v="71"/>
    <n v="107"/>
    <n v="20"/>
    <n v="39.6"/>
    <n v="0"/>
    <n v="45.2"/>
    <n v="0"/>
    <s v="False"/>
    <s v=""/>
    <n v="1"/>
    <n v="2.7"/>
    <n v="0.4"/>
    <n v="0"/>
    <n v="0"/>
    <n v="0"/>
    <n v="0"/>
    <n v="0"/>
    <n v="0"/>
    <n v="0"/>
    <n v="0.2"/>
    <n v="0.5"/>
    <n v="0"/>
    <n v="2"/>
    <n v="2"/>
    <n v="0"/>
    <n v="0"/>
    <n v="0"/>
    <n v="0"/>
    <n v="0"/>
    <n v="0"/>
    <n v="0"/>
    <n v="0"/>
    <n v="0"/>
    <s v="Care Coordinator 1.0,_x000a_24/7 RN and RPN_x000a_1.1 Rehab Assistant"/>
    <n v="0"/>
    <n v="0"/>
    <n v="0"/>
    <n v="0"/>
    <s v=""/>
    <s v="Acute Care and RCC"/>
    <n v="99"/>
    <s v="Recreation Therapy, Dietician, Psychology, Spiritual Care, Social Work, available on a consultation basis.Clinical Nurse SpecialistEstimated number of family/caregivers served and patients waiting at end of year."/>
    <s v="marissa.wilson@westpark.org"/>
    <s v="Marissa Wilson"/>
    <s v="2022-07-15 04:17"/>
    <m/>
  </r>
  <r>
    <s v="Asset02784"/>
    <x v="8"/>
    <s v=""/>
    <s v=""/>
    <s v="Geriatric Assessment and Intervention Network"/>
    <s v="Hospital"/>
    <x v="10"/>
    <x v="1"/>
    <s v="1 Hospital Dr, Peterborough, ON"/>
    <s v="ON"/>
    <s v="K9J 7C6"/>
    <s v=""/>
    <s v=""/>
    <s v=""/>
    <x v="0"/>
    <n v="0"/>
    <n v="898"/>
    <n v="0"/>
    <n v="0"/>
    <n v="0"/>
    <n v="0"/>
    <n v="0"/>
    <n v="0"/>
    <s v="True"/>
    <s v=""/>
    <n v="0"/>
    <n v="0"/>
    <n v="0"/>
    <n v="0"/>
    <n v="0"/>
    <n v="0"/>
    <n v="2"/>
    <n v="1"/>
    <n v="0"/>
    <n v="1.5"/>
    <n v="2"/>
    <n v="1"/>
    <n v="0"/>
    <n v="1"/>
    <n v="1"/>
    <n v="0"/>
    <n v="3"/>
    <n v="0"/>
    <n v="0"/>
    <n v="0"/>
    <n v="0"/>
    <n v="0"/>
    <n v="0"/>
    <n v="1"/>
    <s v="BSO Clinician (RPN)"/>
    <n v="2142"/>
    <n v="784"/>
    <n v="0"/>
    <n v="0"/>
    <s v=""/>
    <s v=""/>
    <n v="100"/>
    <s v=""/>
    <s v="rschwartz@seniorscarenetwork.ca"/>
    <s v="Rhonda E Schwartz"/>
    <s v="2022-07-15 04:40"/>
    <m/>
  </r>
  <r>
    <s v="Asset02789"/>
    <x v="3"/>
    <s v=""/>
    <s v=""/>
    <s v="Geriatric Functional Enhancement Service"/>
    <s v="Hospital"/>
    <x v="124"/>
    <x v="1"/>
    <s v="82 Buttonwood Ave"/>
    <s v="ON"/>
    <s v="M6M 2J5"/>
    <s v=""/>
    <s v=""/>
    <s v="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Chatham-Kent; Greater Sudbury; Haldimand; Hamilton; Kawartha Lakes; Norfolk; Ottawa; Prince Edward; Toronto; Niagara Regional Municipality; Waterloo; York; Halton; Peel; Durham"/>
    <x v="1"/>
    <n v="0"/>
    <n v="93"/>
    <n v="139"/>
    <n v="26"/>
    <n v="67"/>
    <n v="0"/>
    <n v="68"/>
    <n v="0"/>
    <s v="False"/>
    <s v=""/>
    <n v="20"/>
    <n v="2"/>
    <n v="0.4"/>
    <n v="0"/>
    <n v="0"/>
    <n v="0"/>
    <n v="0"/>
    <n v="0"/>
    <n v="0"/>
    <n v="0"/>
    <n v="0.2"/>
    <n v="0.3"/>
    <n v="0"/>
    <n v="1.5"/>
    <n v="1.5"/>
    <n v="0"/>
    <n v="0"/>
    <n v="0"/>
    <n v="0"/>
    <n v="0"/>
    <n v="0"/>
    <n v="0"/>
    <n v="0"/>
    <n v="0"/>
    <s v="1.2 Care Coordinator                          1.5 Rehab Assistant_x000a_24 hour Nursing _x000a_Access to Clinical Nurse Specialist"/>
    <n v="0"/>
    <n v="0"/>
    <n v="0"/>
    <n v="0"/>
    <s v=""/>
    <s v="acute care, community"/>
    <n v="97"/>
    <s v="Rec, Dietician, Psychology, Spiritual Care on consultation basisEstimated number of caregivers served. Volumes impacted by multiple outbreaks and IPAC practices impacting admission flow."/>
    <s v="shirley.price@westpark.org"/>
    <s v="Shirley Price"/>
    <s v="2022-07-15 04:55"/>
    <m/>
  </r>
  <r>
    <s v="Asset02794"/>
    <x v="8"/>
    <s v=""/>
    <s v=""/>
    <s v="Geriatric Assessment and Intervention Network"/>
    <s v="Community"/>
    <x v="107"/>
    <x v="1"/>
    <s v="3333 Finch Avenue East, Scarborough, ON"/>
    <s v="ON"/>
    <s v="M1W 2R9"/>
    <s v=""/>
    <s v=""/>
    <s v=""/>
    <x v="0"/>
    <n v="1166"/>
    <n v="470"/>
    <n v="0"/>
    <n v="0"/>
    <n v="0"/>
    <n v="0"/>
    <n v="0"/>
    <n v="40"/>
    <s v="True"/>
    <s v=""/>
    <n v="0"/>
    <n v="71"/>
    <n v="0.02"/>
    <n v="0"/>
    <n v="0"/>
    <n v="0"/>
    <n v="1.05"/>
    <n v="0"/>
    <n v="0.93"/>
    <n v="0.57999999999999996"/>
    <n v="0.73"/>
    <n v="0.93"/>
    <n v="0.19"/>
    <n v="0"/>
    <n v="0.95"/>
    <n v="0"/>
    <n v="0.61"/>
    <n v="0"/>
    <n v="0"/>
    <n v="0"/>
    <n v="0"/>
    <n v="0"/>
    <n v="0"/>
    <n v="0.01"/>
    <s v="Care Aid Support"/>
    <n v="2820"/>
    <n v="1654"/>
    <n v="38"/>
    <n v="0"/>
    <s v=""/>
    <s v=""/>
    <n v="99.8"/>
    <s v=""/>
    <s v="rschwartz@seniorscarenetwork.ca"/>
    <s v="Rhonda E Schwartz"/>
    <s v="2022-07-15 06:18"/>
    <m/>
  </r>
  <r>
    <s v="Asset02673"/>
    <x v="28"/>
    <s v="Mobile Social Work Services"/>
    <s v=""/>
    <s v="Services for Seniors: Mobile Social Work Service"/>
    <s v="Community"/>
    <x v="125"/>
    <x v="1"/>
    <s v="C/O Lorna Tomlinson Seniors Residence 44 Dufferin St. Penetanguishene ON"/>
    <s v="ON"/>
    <s v="L9M 1H4"/>
    <s v=""/>
    <s v=""/>
    <s v="Simcoe; Muskoka"/>
    <x v="2"/>
    <n v="0"/>
    <n v="271"/>
    <n v="200"/>
    <n v="0"/>
    <n v="0"/>
    <n v="0"/>
    <n v="0"/>
    <n v="40"/>
    <s v="True"/>
    <s v=""/>
    <n v="0"/>
    <n v="24"/>
    <n v="0"/>
    <n v="0"/>
    <n v="0"/>
    <n v="0"/>
    <n v="0"/>
    <n v="0"/>
    <n v="0"/>
    <n v="0"/>
    <n v="4.25"/>
    <n v="0"/>
    <n v="0"/>
    <n v="0"/>
    <n v="0"/>
    <n v="0"/>
    <n v="0"/>
    <n v="0"/>
    <n v="0"/>
    <n v="0"/>
    <n v="0"/>
    <n v="0"/>
    <n v="0"/>
    <n v="0"/>
    <s v="More staff turnover than usual during COVID.  Difficult to orient during this period as well."/>
    <n v="2928"/>
    <n v="2835"/>
    <n v="51"/>
    <n v="0"/>
    <s v="Community Agency; Community Paramedicine; Emergency Department; Home and Community Care Support Services; Ontario Health Team; Other; Primary Care; Self Referral"/>
    <s v=""/>
    <n v="95"/>
    <s v=""/>
    <s v="zina@wendatprograms.com"/>
    <s v="Zina Thomson"/>
    <s v="2022-07-15 09:29"/>
    <m/>
  </r>
  <r>
    <s v="Asset02798"/>
    <x v="8"/>
    <s v=""/>
    <s v=""/>
    <s v="Geriatric Assessment and Intervention Network"/>
    <s v="Hospital"/>
    <x v="32"/>
    <x v="1"/>
    <s v="2867 Ellesmere Road, Scarborough, ON"/>
    <s v="ON"/>
    <s v="M1E 4B9"/>
    <s v=""/>
    <s v=""/>
    <s v=""/>
    <x v="0"/>
    <n v="0"/>
    <n v="857"/>
    <n v="857"/>
    <n v="0"/>
    <n v="0"/>
    <n v="0"/>
    <n v="0"/>
    <n v="44"/>
    <s v="True"/>
    <s v="Saturday"/>
    <n v="0"/>
    <n v="0"/>
    <n v="0"/>
    <n v="0"/>
    <n v="0"/>
    <n v="0"/>
    <n v="0"/>
    <n v="0"/>
    <n v="0"/>
    <n v="0"/>
    <n v="0"/>
    <n v="0"/>
    <n v="0"/>
    <n v="0"/>
    <n v="0"/>
    <n v="0"/>
    <n v="0"/>
    <n v="0"/>
    <n v="0"/>
    <n v="0"/>
    <n v="0"/>
    <n v="0"/>
    <n v="3"/>
    <n v="0"/>
    <s v=""/>
    <n v="3139"/>
    <n v="2190"/>
    <n v="787"/>
    <n v="0"/>
    <s v="Emergency Department; Other; Community Agency; Community Paramedicine; Home and Community Care Support Services; Primary Care; Self Referral"/>
    <s v="From hospital after patient is discharged  _x000a_Police_x000a_Specialists"/>
    <n v="98"/>
    <s v=""/>
    <s v="rschwartz@seniorscarenetwork.ca"/>
    <s v="Rhonda E Schwartz"/>
    <s v="2022-07-15 11:16"/>
    <m/>
  </r>
  <r>
    <s v="Asset02679"/>
    <x v="1"/>
    <s v=""/>
    <s v=""/>
    <s v="Georgian Nurse Practitioner-Led Clinic - Wise and Well Program"/>
    <s v="Primary Care"/>
    <x v="108"/>
    <x v="1"/>
    <s v="1 Georgian Drive Suite M 139 Barrie Ontario"/>
    <s v="ON"/>
    <s v="L4M 3X9"/>
    <s v=""/>
    <s v=""/>
    <s v=""/>
    <x v="2"/>
    <n v="35"/>
    <n v="16"/>
    <n v="0"/>
    <n v="0"/>
    <n v="0"/>
    <n v="0"/>
    <n v="0"/>
    <n v="2.5"/>
    <s v="True"/>
    <s v=""/>
    <n v="0"/>
    <n v="28"/>
    <n v="0"/>
    <n v="0"/>
    <n v="0"/>
    <n v="0"/>
    <n v="0.03"/>
    <n v="0.03"/>
    <n v="0"/>
    <n v="0"/>
    <n v="0"/>
    <n v="0"/>
    <n v="0.03"/>
    <n v="0"/>
    <n v="0"/>
    <n v="0"/>
    <n v="0.03"/>
    <n v="0"/>
    <n v="0"/>
    <n v="0"/>
    <n v="0"/>
    <n v="0"/>
    <n v="0"/>
    <n v="0"/>
    <s v="The Wise &amp; Well program works in collaboration with Dr K McKenzie"/>
    <n v="0"/>
    <n v="0"/>
    <n v="0"/>
    <n v="0"/>
    <s v=""/>
    <s v=""/>
    <n v="12"/>
    <s v=""/>
    <s v="aimee.moore@georgiannplc.ca"/>
    <s v="Aimee Moore"/>
    <s v="2022-07-15 11:26"/>
    <m/>
  </r>
  <r>
    <s v="Asset02681"/>
    <x v="28"/>
    <s v="Services for Seniors- Transition Service"/>
    <s v=""/>
    <s v="Services for Seniors: Transitional Support"/>
    <s v="Community"/>
    <x v="125"/>
    <x v="1"/>
    <s v="C/O Lorna Tomlinson Seniors Residence 44 Dufferin St. Penetanguishene ON"/>
    <s v="ON"/>
    <s v="L9M1H4"/>
    <s v=""/>
    <s v=""/>
    <s v="Simcoe; Muskoka"/>
    <x v="2"/>
    <n v="0"/>
    <n v="226"/>
    <n v="300"/>
    <n v="0"/>
    <n v="0"/>
    <n v="0"/>
    <n v="0"/>
    <n v="40"/>
    <s v="True"/>
    <s v=""/>
    <n v="20"/>
    <n v="35"/>
    <n v="0"/>
    <n v="0"/>
    <n v="0"/>
    <n v="0"/>
    <n v="0"/>
    <n v="4.0999999999999996"/>
    <n v="0"/>
    <n v="0"/>
    <n v="0"/>
    <n v="0"/>
    <n v="0"/>
    <n v="0"/>
    <n v="0"/>
    <n v="0"/>
    <n v="0"/>
    <n v="0"/>
    <n v="0"/>
    <n v="0"/>
    <n v="0"/>
    <n v="0"/>
    <n v="0"/>
    <n v="0"/>
    <s v="Employ only RPN's.  4.1"/>
    <n v="1455"/>
    <n v="1106"/>
    <n v="17"/>
    <n v="0"/>
    <s v="Other; Community Agency; Home and Community Care Support Services; Primary Care"/>
    <s v="Referral sources include: tertiary hospitals, acute care hospitals, as well as HCC from the community, Retirement homes, and family members."/>
    <n v="94"/>
    <s v="Work closely with HCC - and prioritize waitlist in concert with LTC waitlist to ensure the clients who have most potential to move are seen first.  Program was established in 2009, since inception of SGS, BSO services have worked closely with partners to ensure best outcome for clients."/>
    <s v="zina@wendatprograms.com"/>
    <s v="Zina Thomson"/>
    <s v="2022-07-15 11:43"/>
    <m/>
  </r>
  <r>
    <s v="Asset02812"/>
    <x v="0"/>
    <s v=""/>
    <s v=""/>
    <s v="Seniors' Mental Health - Consultation Service"/>
    <s v="Community"/>
    <x v="56"/>
    <x v="1"/>
    <s v="20 May Street South, New Liskeard, ON"/>
    <s v="ON"/>
    <s v="P0J1P0"/>
    <s v="5 Kirkland St. E, Kirkland Lake, ON"/>
    <s v="P2N 1N9"/>
    <s v="Timiskaming"/>
    <x v="3"/>
    <n v="0"/>
    <n v="60"/>
    <n v="0"/>
    <n v="0"/>
    <n v="0"/>
    <n v="0"/>
    <n v="0"/>
    <n v="35"/>
    <s v="True"/>
    <s v=""/>
    <n v="6"/>
    <n v="120.2"/>
    <n v="0"/>
    <n v="0.04"/>
    <n v="0"/>
    <n v="0"/>
    <n v="0"/>
    <n v="2"/>
    <n v="0"/>
    <n v="0"/>
    <n v="0"/>
    <n v="0"/>
    <n v="0"/>
    <n v="0"/>
    <n v="0"/>
    <n v="0"/>
    <n v="0"/>
    <n v="0"/>
    <n v="0"/>
    <n v="0"/>
    <n v="0"/>
    <n v="0"/>
    <n v="1"/>
    <n v="0"/>
    <s v="1 RN in New Liskeard was on an approved emergency leave to work the Long Term Care Home for the whole year. No replacement was hired despite recruitment efforts for this temporary contract."/>
    <n v="0"/>
    <n v="0"/>
    <n v="0"/>
    <n v="0"/>
    <s v="Other"/>
    <s v="Physicians, Psychiatrists, NPs from hospital, LTCH, community, family health teams, agencies, etc."/>
    <n v="100"/>
    <s v=""/>
    <s v="tclarke@cmhact.ca"/>
    <s v="Tracy Clarke"/>
    <s v="2022-07-16 12:08"/>
    <m/>
  </r>
  <r>
    <s v="Asset02814"/>
    <x v="0"/>
    <s v=""/>
    <s v=""/>
    <s v="Seniors' Mental Health - Consultation Service"/>
    <s v="Community"/>
    <x v="50"/>
    <x v="1"/>
    <s v="330 Second Avenue, Suite 201, Timmins ON"/>
    <s v="ON"/>
    <s v="P4N 8A4"/>
    <s v=""/>
    <s v=""/>
    <s v="Cochrane"/>
    <x v="3"/>
    <n v="0"/>
    <n v="57"/>
    <n v="0"/>
    <n v="0"/>
    <n v="0"/>
    <n v="0"/>
    <n v="0"/>
    <n v="35"/>
    <s v="True"/>
    <s v=""/>
    <n v="6"/>
    <n v="103.6"/>
    <n v="0"/>
    <n v="0.15"/>
    <n v="0"/>
    <n v="0"/>
    <n v="0"/>
    <n v="2"/>
    <n v="0"/>
    <n v="0"/>
    <n v="0"/>
    <n v="0"/>
    <n v="0"/>
    <n v="0"/>
    <n v="0"/>
    <n v="0"/>
    <n v="0.6"/>
    <n v="0"/>
    <n v="0"/>
    <n v="0"/>
    <n v="0"/>
    <n v="0"/>
    <n v="0"/>
    <n v="0"/>
    <s v=""/>
    <n v="0"/>
    <n v="0"/>
    <n v="0"/>
    <n v="0"/>
    <s v="Other"/>
    <s v="Physicians, Psychiatrists, NPs from hospital, LTCH, Family Health Teams, communities and agencies, etc."/>
    <n v="0"/>
    <s v=""/>
    <s v="tclarke@cmhact.ca"/>
    <s v="Tracy Clarke"/>
    <s v="2022-07-16 12:19"/>
    <m/>
  </r>
  <r>
    <s v="Asset02818"/>
    <x v="25"/>
    <s v=""/>
    <s v=""/>
    <s v="GMHPOP"/>
    <s v="Hospital"/>
    <x v="7"/>
    <x v="1"/>
    <s v="3030 Birchmount Rd, Scarborough, ON"/>
    <s v="ON"/>
    <s v="M1W 3W3"/>
    <s v="2867 Ellesmere Rd, Scarborough, ON; 3050 Lawrence Ave E, Scarborough, ON"/>
    <s v="M1E 4B9; M1P 2V5"/>
    <s v=""/>
    <x v="0"/>
    <n v="0"/>
    <n v="0"/>
    <n v="0"/>
    <n v="0"/>
    <n v="0"/>
    <n v="0"/>
    <n v="0"/>
    <n v="37.5"/>
    <s v="True"/>
    <s v=""/>
    <n v="0"/>
    <n v="0"/>
    <n v="0"/>
    <n v="3"/>
    <n v="0"/>
    <n v="0"/>
    <n v="0"/>
    <n v="2"/>
    <n v="0"/>
    <n v="0"/>
    <n v="0"/>
    <n v="0"/>
    <n v="0"/>
    <n v="0"/>
    <n v="1"/>
    <n v="0"/>
    <n v="0"/>
    <n v="0"/>
    <n v="0"/>
    <n v="0"/>
    <n v="0"/>
    <n v="0"/>
    <n v="0"/>
    <n v="0"/>
    <s v=""/>
    <n v="380"/>
    <n v="0"/>
    <n v="0"/>
    <n v="0"/>
    <s v=""/>
    <s v=""/>
    <n v="0"/>
    <s v="We consolidated the program – so this is across SHN"/>
    <s v="sli2@shn.ca"/>
    <s v="Shirley Shi Ling Li"/>
    <s v="2022-07-18 08:48"/>
    <m/>
  </r>
  <r>
    <s v="Asset02821"/>
    <x v="2"/>
    <s v=""/>
    <s v=""/>
    <s v="Seniors Day Rehab"/>
    <s v="Hospital"/>
    <x v="31"/>
    <x v="1"/>
    <s v="752 King street West, Kingston, On"/>
    <s v="ON"/>
    <s v="K7L4X3"/>
    <s v=""/>
    <s v=""/>
    <s v="Frontenac; Hastings; Lanark; Leeds &amp; Grenville; Lennox and Addington; Prince Edward"/>
    <x v="0"/>
    <n v="0"/>
    <n v="102"/>
    <n v="0"/>
    <n v="0"/>
    <n v="0"/>
    <n v="0"/>
    <n v="0"/>
    <n v="40"/>
    <s v="True"/>
    <s v=""/>
    <n v="16"/>
    <n v="29.1"/>
    <n v="0.5"/>
    <n v="0"/>
    <n v="0"/>
    <n v="0"/>
    <n v="0"/>
    <n v="0"/>
    <n v="0"/>
    <n v="0"/>
    <n v="0.8"/>
    <n v="0"/>
    <n v="0"/>
    <n v="2"/>
    <n v="1"/>
    <n v="0"/>
    <n v="0"/>
    <n v="0"/>
    <n v="0"/>
    <n v="0"/>
    <n v="0.2"/>
    <n v="0"/>
    <n v="0"/>
    <n v="1.5"/>
    <s v="1.5 PT/OT Assistant"/>
    <n v="1478"/>
    <n v="52"/>
    <n v="0"/>
    <n v="0"/>
    <s v=""/>
    <s v="Geriatric Medicine clinics or inpatients."/>
    <n v="0"/>
    <s v="Program closed temporarily from March 2020 - October 2020"/>
    <s v="websters@providencecare.ca"/>
    <s v="Sarah Webster"/>
    <s v="2022-07-18 09:38"/>
    <m/>
  </r>
  <r>
    <s v="Asset02829"/>
    <x v="6"/>
    <s v=""/>
    <s v=""/>
    <s v="Upper Canada Family Health Team"/>
    <s v="Primary Care"/>
    <x v="23"/>
    <x v="1"/>
    <s v="25 Mill Street, Ganaoque, Ontario"/>
    <s v="ON"/>
    <s v="K7G 2L5"/>
    <s v="100 Strowger Blvd Suite 110 Entrance 2B, Brockville, ON"/>
    <s v="K6V 5J9"/>
    <s v=""/>
    <x v="0"/>
    <n v="12"/>
    <n v="0"/>
    <n v="0"/>
    <n v="0"/>
    <n v="0"/>
    <n v="0"/>
    <n v="0"/>
    <n v="14"/>
    <s v="False"/>
    <s v=""/>
    <n v="0"/>
    <n v="0"/>
    <n v="0"/>
    <n v="0"/>
    <n v="0"/>
    <n v="0"/>
    <n v="0"/>
    <n v="0"/>
    <n v="0"/>
    <n v="0"/>
    <n v="0"/>
    <n v="0"/>
    <n v="0"/>
    <n v="0"/>
    <n v="0"/>
    <n v="0"/>
    <n v="0"/>
    <n v="0"/>
    <n v="0"/>
    <n v="0"/>
    <n v="0"/>
    <n v="0"/>
    <n v="0"/>
    <n v="0"/>
    <s v=""/>
    <n v="0"/>
    <n v="0"/>
    <n v="0"/>
    <n v="0"/>
    <s v=""/>
    <s v="The TIFHO Memory Clinic receives referrals from the doctors/NPs that are part of the TIFHO/UCFHT.  _x000a__x000a_The BFHO Memory Clinic receives referrals from the doctors/NPs that are part of the BFHO/UCFHT."/>
    <n v="0"/>
    <s v="The Memory Clinic is an inter-professional approach to providing early diagnosis and treatment for problems associated with memory loss.  The team members work with family physicians at the UCFHT to provide comprehensive care for patients and family members dealing with dementia and other conditions involving memory loss. The goals of the Memory Clinic are to provide early diagnosis and ongoing follow up  for persons suffering with cognitive impairment and to  ensure appropriate resources are in place for patients and their caregivers."/>
    <s v="websters@providencecare.ca"/>
    <s v="Sarah Webster"/>
    <s v="2022-07-18 10:20"/>
    <m/>
  </r>
  <r>
    <s v="Asset02830"/>
    <x v="22"/>
    <s v=""/>
    <s v=""/>
    <s v="Seniors' Mental Health Service"/>
    <s v="Hospital"/>
    <x v="49"/>
    <x v="1"/>
    <s v="82 Buttonwood Ave"/>
    <s v="ON"/>
    <s v="M6M 2J5"/>
    <s v=""/>
    <s v=""/>
    <s v="Toronto"/>
    <x v="1"/>
    <n v="2000"/>
    <n v="299"/>
    <n v="209"/>
    <n v="0"/>
    <n v="0"/>
    <n v="0"/>
    <n v="0"/>
    <n v="40"/>
    <s v="True"/>
    <s v=""/>
    <n v="7"/>
    <n v="14"/>
    <n v="0"/>
    <n v="0.1"/>
    <n v="0"/>
    <n v="0"/>
    <n v="0"/>
    <n v="0"/>
    <n v="0"/>
    <n v="0"/>
    <n v="0"/>
    <n v="0"/>
    <n v="0"/>
    <n v="0"/>
    <n v="0"/>
    <n v="0"/>
    <n v="0"/>
    <n v="0"/>
    <n v="0"/>
    <n v="0"/>
    <n v="0"/>
    <n v="0"/>
    <n v="0.5"/>
    <n v="0"/>
    <s v="1.0 Coordinator_x000a_2.2 SMHS Consultants_x000a_0.5 Clerk"/>
    <n v="1774"/>
    <n v="1484"/>
    <n v="0"/>
    <n v="0"/>
    <s v=""/>
    <s v="GPs, retirement home staff, LHIN, other community service agencies, geriatricians, acute care hospitals, West Park staff for patients after discharge, family, self"/>
    <n v="95"/>
    <s v="Catchment: Steeles Ave W to St Clair Ave W, Hwy 427 to Allen Road, plus South of St Clair Ave W to the Lake, between Etobicoke Creek and Jane StreetEstimated number of appointments made available"/>
    <s v="marissa.wilson@westpark.org"/>
    <s v="Marissa Wilson"/>
    <s v="2022-07-18 10:20"/>
    <m/>
  </r>
  <r>
    <s v="Asset02831"/>
    <x v="1"/>
    <s v=""/>
    <s v=""/>
    <s v="Geriatric Interprofessional Assessment"/>
    <s v="Hospital"/>
    <x v="49"/>
    <x v="1"/>
    <s v="82 Buttonwood Ave"/>
    <s v="ON"/>
    <s v="M6M 2J5"/>
    <s v=""/>
    <s v=""/>
    <s v="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Chatham-Kent; Greater Sudbury; Haldimand; Hamilton; Kawartha Lakes; Norfolk; Ottawa; Prince Edward; Toronto; Niagara Regional Municipality; Waterloo; York; Halton; Peel; Durham"/>
    <x v="1"/>
    <n v="300"/>
    <n v="121"/>
    <n v="108"/>
    <n v="0"/>
    <n v="0"/>
    <n v="0"/>
    <n v="0"/>
    <n v="5"/>
    <s v="False"/>
    <s v=""/>
    <n v="60"/>
    <n v="135"/>
    <n v="0.2"/>
    <n v="0"/>
    <n v="0"/>
    <n v="0"/>
    <n v="0"/>
    <n v="0.1"/>
    <n v="0"/>
    <n v="0"/>
    <n v="0"/>
    <n v="0.1"/>
    <n v="0"/>
    <n v="0.3"/>
    <n v="0.2"/>
    <n v="0"/>
    <n v="0"/>
    <n v="0"/>
    <n v="0"/>
    <n v="0"/>
    <n v="0"/>
    <n v="0"/>
    <n v="0.4"/>
    <n v="0"/>
    <s v="0.4 Coordinator_x000a_.4 Unit Clerk"/>
    <n v="287"/>
    <n v="188"/>
    <n v="14"/>
    <n v="0"/>
    <s v="Primary Care"/>
    <s v="post-acute rehab and acute care"/>
    <n v="98"/>
    <s v="Clinic runs on ThursdaysEstimated number of appointments available per year and patients waiting at end of yearCovid restrictions had impacts on client visits and overall numbers; including: clinic closures, shifts from face-to-face to virtual/telephone visits, staff absences and overall reductions in patient volumes"/>
    <s v="marissa.wilson@westpark.org"/>
    <s v="Marissa Wilson"/>
    <s v="2022-07-18 10:21"/>
    <m/>
  </r>
  <r>
    <s v="Asset02835"/>
    <x v="15"/>
    <s v=""/>
    <s v=""/>
    <s v="Behavioural Supports Transition Unit"/>
    <s v="Primary Care"/>
    <x v="24"/>
    <x v="1"/>
    <s v="265 Dundas Street East, Belleville, Ontario"/>
    <s v="ON"/>
    <s v="K8N 5A9"/>
    <s v=""/>
    <s v=""/>
    <s v="Hastings; Prince Edward"/>
    <x v="0"/>
    <n v="0"/>
    <n v="0"/>
    <n v="0"/>
    <n v="20"/>
    <n v="64.2"/>
    <n v="0"/>
    <n v="129.30000000000001"/>
    <n v="0"/>
    <s v="False"/>
    <s v=""/>
    <n v="0"/>
    <n v="0"/>
    <n v="0"/>
    <n v="0.1"/>
    <n v="0"/>
    <n v="0"/>
    <n v="0"/>
    <n v="1"/>
    <n v="8.6"/>
    <n v="0"/>
    <n v="0"/>
    <n v="0"/>
    <n v="0"/>
    <n v="0"/>
    <n v="0"/>
    <n v="0"/>
    <n v="0"/>
    <n v="0"/>
    <n v="0"/>
    <n v="1"/>
    <n v="0"/>
    <n v="0"/>
    <n v="0"/>
    <n v="1.2"/>
    <s v=""/>
    <n v="0"/>
    <n v="0"/>
    <n v="0"/>
    <n v="0"/>
    <s v=""/>
    <s v="Internal hospital referrals and community referrals from residence, RH and LTCH"/>
    <n v="0"/>
    <s v=""/>
    <s v="websters@providencecare.ca"/>
    <s v="Sarah Webster"/>
    <s v="2022-07-18 12:32"/>
    <m/>
  </r>
  <r>
    <s v="Asset02845"/>
    <x v="14"/>
    <s v="Horizon Progam for Geriatric Psychiatry"/>
    <s v=""/>
    <s v="Horizon Program For Geriatric Psychiatry"/>
    <s v="Hospital"/>
    <x v="70"/>
    <x v="1"/>
    <s v="500 Church Street Penetanguishene, ON"/>
    <s v="ON"/>
    <s v="L9M 1G3"/>
    <s v=""/>
    <s v=""/>
    <s v="Dufferin; Simcoe; Parry Sound; Muskoka"/>
    <x v="2"/>
    <n v="0"/>
    <n v="33"/>
    <n v="0"/>
    <n v="28"/>
    <n v="95.28"/>
    <n v="59"/>
    <n v="885.27"/>
    <n v="0"/>
    <s v="False"/>
    <s v=""/>
    <n v="6"/>
    <n v="0"/>
    <n v="0"/>
    <n v="1"/>
    <n v="0"/>
    <n v="0"/>
    <n v="0"/>
    <n v="9"/>
    <n v="8"/>
    <n v="8"/>
    <n v="2"/>
    <n v="0"/>
    <n v="0"/>
    <n v="0"/>
    <n v="1"/>
    <n v="0"/>
    <n v="0.5"/>
    <n v="0"/>
    <n v="0"/>
    <n v="1"/>
    <n v="0"/>
    <n v="0"/>
    <n v="0"/>
    <n v="0"/>
    <s v=""/>
    <n v="0"/>
    <n v="0"/>
    <n v="0"/>
    <n v="0"/>
    <s v="Caregiver Referral; Emergency Department; Home and Community Care Support Services; Primary Care"/>
    <s v=""/>
    <n v="95"/>
    <s v="All program allied employees X9  redeployed April , 2020 to a nursing rotation.Other Waypoint employees were redeployed to Horizon during the COVID-19 outbreak to address patient care need, staff shortages, cohorting of patients/employees down three separate corridors. All therapeutic programming was ceased."/>
    <s v="jwatt@waypointcentre.ca"/>
    <s v="Horizon Program for Geriatric Psychiatry"/>
    <s v="2022-07-19 04:00"/>
    <m/>
  </r>
  <r>
    <s v="Asset02839"/>
    <x v="17"/>
    <s v=""/>
    <s v=""/>
    <s v="Geriatric Emergency Management Program"/>
    <s v="Hospital"/>
    <x v="62"/>
    <x v="1"/>
    <s v="1200 Fourth Avenue, St. Catharines, ON"/>
    <s v="ON"/>
    <s v="L2S 0A9"/>
    <s v="5546 Portage Road, Niagara Falls, ON"/>
    <s v="L2E 6X2"/>
    <s v="Niagara Regional Municipality"/>
    <x v="4"/>
    <n v="0"/>
    <n v="0"/>
    <n v="0"/>
    <n v="0"/>
    <n v="0"/>
    <n v="0"/>
    <n v="0"/>
    <n v="37.5"/>
    <s v="True"/>
    <s v=""/>
    <n v="0"/>
    <n v="0"/>
    <n v="0"/>
    <n v="0"/>
    <n v="0"/>
    <n v="0"/>
    <n v="2"/>
    <n v="0"/>
    <n v="0"/>
    <n v="0"/>
    <n v="0"/>
    <n v="0"/>
    <n v="0"/>
    <n v="0"/>
    <n v="0"/>
    <n v="0"/>
    <n v="0"/>
    <n v="0"/>
    <n v="0"/>
    <n v="0"/>
    <n v="0"/>
    <n v="0"/>
    <n v="0"/>
    <n v="0"/>
    <s v=""/>
    <n v="284"/>
    <n v="0"/>
    <n v="0"/>
    <n v="0"/>
    <s v="Emergency Department"/>
    <s v="Referrals can be recevied from ED staff and physicians."/>
    <n v="100"/>
    <s v="The GEM program started as a pilot from November 16, 2020 through to spring 2022.  The data for 2020-21 represents activity from November 16, 2020 to March 31, 2021."/>
    <s v="Lori.MacCullouch@niagarahealth.on.ca"/>
    <s v="Lori MacCullouch"/>
    <s v="2022-07-19 11:23"/>
    <m/>
  </r>
  <r>
    <s v="Asset02841"/>
    <x v="18"/>
    <s v=""/>
    <s v=""/>
    <s v="Geriatric Assessment Program (GAP)"/>
    <s v="Hospital"/>
    <x v="126"/>
    <x v="1"/>
    <s v="5546 Portage Road, Niagara Falls, ON"/>
    <s v="ON"/>
    <s v="L2E 6X2"/>
    <s v="1200 Fourth Avenue, St. Catharines, ON; 65 Third Street, Welland, ON"/>
    <s v="L2S 0A9; L3B 4W6"/>
    <s v="Niagara Regional Municipality"/>
    <x v="4"/>
    <n v="0"/>
    <n v="0"/>
    <n v="0"/>
    <n v="0"/>
    <n v="0"/>
    <n v="0"/>
    <n v="0"/>
    <n v="37.5"/>
    <s v="True"/>
    <s v=""/>
    <n v="0"/>
    <n v="3.34"/>
    <n v="2"/>
    <n v="0"/>
    <n v="0"/>
    <n v="0"/>
    <n v="0"/>
    <n v="2"/>
    <n v="0"/>
    <n v="0"/>
    <n v="0"/>
    <n v="0"/>
    <n v="0"/>
    <n v="0"/>
    <n v="0"/>
    <n v="0"/>
    <n v="0"/>
    <n v="0"/>
    <n v="0"/>
    <n v="0"/>
    <n v="0"/>
    <n v="0"/>
    <n v="0"/>
    <n v="0"/>
    <s v=""/>
    <n v="2413"/>
    <n v="0"/>
    <n v="0"/>
    <n v="0"/>
    <s v="Other"/>
    <s v="Physicians and inpatient staff can refer for a GAP Consultation."/>
    <n v="100"/>
    <s v=""/>
    <s v="Lori.MacCullouch@niagarahealth.on.ca"/>
    <s v="Lori MacCullouch"/>
    <s v="2022-07-19 11:39"/>
    <m/>
  </r>
  <r>
    <s v="Asset02854"/>
    <x v="8"/>
    <s v=""/>
    <s v=""/>
    <s v="Geriatric Assessment and Intervention Network"/>
    <s v="Hospital"/>
    <x v="110"/>
    <x v="1"/>
    <s v="146 Oliver Rd, Campbellford, ON"/>
    <s v="ON"/>
    <s v="K0L 1L0"/>
    <s v=""/>
    <s v=""/>
    <s v=""/>
    <x v="0"/>
    <n v="0"/>
    <n v="1082"/>
    <n v="0"/>
    <n v="0"/>
    <n v="0"/>
    <n v="0"/>
    <n v="0"/>
    <n v="37.5"/>
    <s v="True"/>
    <s v=""/>
    <n v="0"/>
    <n v="19"/>
    <n v="0.09"/>
    <n v="0"/>
    <n v="0"/>
    <n v="0"/>
    <n v="1"/>
    <n v="0"/>
    <n v="1.5"/>
    <n v="1"/>
    <n v="0"/>
    <n v="0.4"/>
    <n v="0"/>
    <n v="0"/>
    <n v="1"/>
    <n v="0"/>
    <n v="1"/>
    <n v="0"/>
    <n v="0"/>
    <n v="0"/>
    <n v="0"/>
    <n v="0"/>
    <n v="0"/>
    <n v="0"/>
    <s v=""/>
    <n v="2523"/>
    <n v="1332"/>
    <n v="0"/>
    <n v="0"/>
    <s v=""/>
    <s v=""/>
    <n v="97.5"/>
    <s v=""/>
    <s v="rschwartz@seniorscarenetwork.ca"/>
    <s v="Rhonda E Schwartz"/>
    <s v="2022-07-26 01:09"/>
    <m/>
  </r>
  <r>
    <s v="Asset02852"/>
    <x v="1"/>
    <s v=""/>
    <s v=""/>
    <s v="Senior's Mental Health"/>
    <s v="Hospital"/>
    <x v="62"/>
    <x v="1"/>
    <s v="1200 Fourth Ave St. Catharines, Ontario"/>
    <s v="ON"/>
    <s v="L2S 0A9"/>
    <s v=""/>
    <s v=""/>
    <s v="Niagara Regional Municipality"/>
    <x v="4"/>
    <n v="650"/>
    <n v="100"/>
    <n v="100"/>
    <n v="0"/>
    <n v="0"/>
    <n v="0"/>
    <n v="0"/>
    <n v="35"/>
    <s v="True"/>
    <s v=""/>
    <n v="0"/>
    <n v="0"/>
    <n v="0.18"/>
    <n v="0.09"/>
    <n v="0"/>
    <n v="0"/>
    <n v="1"/>
    <n v="0"/>
    <n v="0"/>
    <n v="0"/>
    <n v="0"/>
    <n v="0"/>
    <n v="0"/>
    <n v="0"/>
    <n v="0"/>
    <n v="0"/>
    <n v="0.25"/>
    <n v="0"/>
    <n v="0"/>
    <n v="0"/>
    <n v="0"/>
    <n v="0"/>
    <n v="0"/>
    <n v="0"/>
    <s v=""/>
    <n v="154"/>
    <n v="24"/>
    <n v="130"/>
    <n v="0"/>
    <s v="Community Agency"/>
    <s v="Primary Care, Seniors Community Agencies, Inpatient Mental Health"/>
    <n v="100"/>
    <s v=""/>
    <s v="barb.evans@niagarahealth.on.ca"/>
    <s v="Barb Evans"/>
    <s v="2022-07-26 08:35"/>
    <m/>
  </r>
  <r>
    <s v="Asset02862"/>
    <x v="8"/>
    <s v=""/>
    <s v=""/>
    <s v="Geriatric Assessment and Intervention Network"/>
    <s v="Hospital"/>
    <x v="33"/>
    <x v="1"/>
    <s v="3050 Lawrence Avenue East, Scarborough, ON"/>
    <s v="ON"/>
    <s v="M1P 2V5"/>
    <s v=""/>
    <s v=""/>
    <s v=""/>
    <x v="0"/>
    <n v="0"/>
    <n v="985"/>
    <n v="985"/>
    <n v="0"/>
    <n v="0"/>
    <n v="0"/>
    <n v="0"/>
    <n v="44"/>
    <s v="True"/>
    <s v="Saturday"/>
    <n v="0"/>
    <n v="0"/>
    <n v="0.8"/>
    <n v="0.2"/>
    <n v="0"/>
    <n v="0"/>
    <n v="1"/>
    <n v="0"/>
    <n v="1"/>
    <n v="0"/>
    <n v="1"/>
    <n v="1"/>
    <n v="0"/>
    <n v="1"/>
    <n v="1"/>
    <n v="0"/>
    <n v="2"/>
    <n v="0"/>
    <n v="0"/>
    <n v="0"/>
    <n v="0"/>
    <n v="0"/>
    <n v="1.5"/>
    <n v="0.5"/>
    <s v="Home and Community Care Coordinator - RN"/>
    <n v="3529"/>
    <n v="2856"/>
    <n v="522"/>
    <n v="0"/>
    <s v="Emergency Department; Other; Community Agency; Community Paramedicine; Home and Community Care Support Services; Primary Care; Self Referral"/>
    <s v="From hospital after patient is discharged  _x000a_Police_x000a_Specialists"/>
    <n v="98"/>
    <s v=""/>
    <s v="rschwartz@seniorscarenetwork.ca"/>
    <s v="Rhonda E Schwartz"/>
    <s v="2022-08-02 03:22"/>
    <m/>
  </r>
  <r>
    <s v="Asset02880"/>
    <x v="6"/>
    <s v=""/>
    <s v=""/>
    <s v="All LHIN Supported Sites (Cumulative)"/>
    <s v="Primary Care"/>
    <x v="127"/>
    <x v="1"/>
    <s v="99 Toronto Road, Port Hope ON"/>
    <s v="ON"/>
    <s v="L1A3S4"/>
    <s v=""/>
    <s v=""/>
    <s v="Northumberland; Toronto; Durham"/>
    <x v="0"/>
    <n v="0"/>
    <n v="264"/>
    <n v="0"/>
    <n v="0"/>
    <n v="0"/>
    <n v="0"/>
    <n v="0"/>
    <n v="0"/>
    <s v="False"/>
    <s v=""/>
    <n v="0"/>
    <n v="0"/>
    <n v="0"/>
    <n v="0"/>
    <n v="0"/>
    <n v="0"/>
    <n v="0"/>
    <n v="0"/>
    <n v="0"/>
    <n v="0"/>
    <n v="0"/>
    <n v="0"/>
    <n v="0"/>
    <n v="0"/>
    <n v="0"/>
    <n v="0"/>
    <n v="0"/>
    <n v="0"/>
    <n v="0"/>
    <n v="0"/>
    <n v="0"/>
    <n v="0"/>
    <n v="0"/>
    <n v="0"/>
    <s v=""/>
    <n v="399"/>
    <n v="0"/>
    <n v="0"/>
    <n v="0"/>
    <s v=""/>
    <s v=""/>
    <n v="0"/>
    <s v="Scarborough - Carefirst FHT/East GTA FHO; Clarington FHO; Oshawa Clinic FHO (Courtice); Community Health Centres of Northumberland; No data from Northumberland FHT (EMR issues); No report received from Haliburton Highlands FHT"/>
    <s v="shawkins@seniorscarenetwork.ca"/>
    <s v="StaceyHawkins"/>
    <s v="2022-08-19 11:24"/>
    <m/>
  </r>
  <r>
    <s v="Asset02884"/>
    <x v="0"/>
    <s v=""/>
    <s v=""/>
    <s v="Community Psychiatric Services for elderly"/>
    <s v="Hospital"/>
    <x v="18"/>
    <x v="1"/>
    <s v="F307, Sunnybrook Health Sciences Centre"/>
    <s v="ON"/>
    <s v="M4N 3M5"/>
    <s v=""/>
    <s v=""/>
    <s v=""/>
    <x v="1"/>
    <n v="0"/>
    <n v="612"/>
    <n v="20"/>
    <n v="0"/>
    <n v="0"/>
    <n v="0"/>
    <n v="0"/>
    <n v="37.5"/>
    <s v="True"/>
    <s v=""/>
    <n v="0"/>
    <n v="14"/>
    <n v="0"/>
    <n v="0.9"/>
    <n v="0"/>
    <n v="0"/>
    <n v="0"/>
    <n v="1"/>
    <n v="0"/>
    <n v="0"/>
    <n v="2"/>
    <n v="0"/>
    <n v="0"/>
    <n v="0"/>
    <n v="0.6"/>
    <n v="0"/>
    <n v="1"/>
    <n v="0"/>
    <n v="0"/>
    <n v="0"/>
    <n v="0"/>
    <n v="0"/>
    <n v="0"/>
    <n v="0"/>
    <s v=""/>
    <n v="6672"/>
    <n v="6039"/>
    <n v="66"/>
    <n v="0"/>
    <s v="Other"/>
    <s v="all selections agreed by family physicians."/>
    <n v="100"/>
    <s v=""/>
    <s v="hema.bhatt@sunnybrook.ca"/>
    <s v="Hemasvi Bhatt"/>
    <s v="2022-09-07 10:24"/>
    <m/>
  </r>
  <r>
    <s v="Asset02889"/>
    <x v="27"/>
    <s v=""/>
    <s v=""/>
    <s v="Falls Prevention Program"/>
    <s v="Community"/>
    <x v="111"/>
    <x v="1"/>
    <s v="3560 Bathurst St."/>
    <s v="ON"/>
    <s v="M6A 2E1"/>
    <s v=""/>
    <s v=""/>
    <s v=""/>
    <x v="1"/>
    <n v="0"/>
    <n v="0"/>
    <n v="0"/>
    <n v="0"/>
    <n v="0"/>
    <n v="0"/>
    <n v="0"/>
    <n v="0"/>
    <s v="True"/>
    <s v=""/>
    <n v="0"/>
    <n v="0"/>
    <n v="0"/>
    <n v="0"/>
    <n v="0"/>
    <n v="0"/>
    <n v="0"/>
    <n v="0"/>
    <n v="0"/>
    <n v="0"/>
    <n v="0"/>
    <n v="0"/>
    <n v="0"/>
    <n v="0"/>
    <n v="0"/>
    <n v="0"/>
    <n v="0"/>
    <n v="0"/>
    <n v="0"/>
    <n v="0"/>
    <n v="0"/>
    <n v="0"/>
    <n v="1"/>
    <n v="1"/>
    <s v="Falls Prevention Clinician"/>
    <n v="0"/>
    <n v="0"/>
    <n v="0"/>
    <n v="0"/>
    <s v="Community Agency; Home and Community Care Support Services; Other; Primary Care; Self Referral"/>
    <s v="Adult Day programs, Day treatment Centres, hospitals, Outreach Teams, Behaviour support, Specialists. Word of mouth."/>
    <n v="100"/>
    <s v="Program website: https://www.baycrest.org/Baycrest/Healthcare-Programs-Services/Programs/Community-Centre-for-Seniors"/>
    <s v="edanieli@baycrest.org"/>
    <s v="edanieli"/>
    <s v="2022-09-28 12:03"/>
    <m/>
  </r>
  <r>
    <s v="Asset02891"/>
    <x v="8"/>
    <s v=""/>
    <s v=""/>
    <s v="Geriatric Assessment and Intervention Network (GAIN)"/>
    <s v="Hospital"/>
    <x v="106"/>
    <x v="1"/>
    <s v="8 Winchester Street, Minden"/>
    <s v="ON"/>
    <s v="K0M 2K0"/>
    <s v=""/>
    <s v=""/>
    <s v=""/>
    <x v="0"/>
    <n v="2600"/>
    <n v="208"/>
    <n v="0"/>
    <n v="0"/>
    <n v="0"/>
    <n v="0"/>
    <n v="0"/>
    <n v="35"/>
    <s v="True"/>
    <s v=""/>
    <n v="0"/>
    <n v="60"/>
    <n v="0"/>
    <n v="0"/>
    <n v="0"/>
    <n v="0"/>
    <n v="1"/>
    <n v="0"/>
    <n v="0"/>
    <n v="0"/>
    <n v="1"/>
    <n v="0"/>
    <n v="0.4"/>
    <n v="0"/>
    <n v="1"/>
    <n v="0"/>
    <n v="1.1000000000000001"/>
    <n v="0"/>
    <n v="0"/>
    <n v="0"/>
    <n v="0"/>
    <n v="0"/>
    <n v="0"/>
    <n v="2"/>
    <s v="Behavioural Support Clinician"/>
    <n v="1445"/>
    <n v="587"/>
    <n v="0"/>
    <n v="0"/>
    <s v=""/>
    <s v=""/>
    <n v="0"/>
    <s v="Replaces record 2657 entered by R Schwartz incorrectly attributed to Lakeridge Health"/>
    <s v="kkay@rgpo.ca"/>
    <s v="Kelly Kay (2)"/>
    <s v="2022-10-03 10:37"/>
    <m/>
  </r>
  <r>
    <s v="Asset02892"/>
    <x v="17"/>
    <s v=""/>
    <s v=""/>
    <s v="GEM"/>
    <s v="Hospital"/>
    <x v="128"/>
    <x v="1"/>
    <s v="50 College Dr. North Bay ON"/>
    <s v="ON"/>
    <s v="P1B 5A4"/>
    <s v=""/>
    <s v=""/>
    <s v="Parry Sound; Nipissing District"/>
    <x v="3"/>
    <n v="0"/>
    <n v="0"/>
    <n v="0"/>
    <n v="0"/>
    <n v="0"/>
    <n v="0"/>
    <n v="0"/>
    <n v="90"/>
    <s v="True"/>
    <s v="Both"/>
    <n v="0"/>
    <n v="0"/>
    <n v="0"/>
    <n v="0"/>
    <n v="0"/>
    <n v="0"/>
    <n v="0"/>
    <n v="2.6"/>
    <n v="0"/>
    <n v="0"/>
    <n v="0"/>
    <n v="0"/>
    <n v="0"/>
    <n v="0"/>
    <n v="0"/>
    <n v="0"/>
    <n v="0"/>
    <n v="0"/>
    <n v="0"/>
    <n v="0"/>
    <n v="0"/>
    <n v="0"/>
    <n v="0"/>
    <n v="0"/>
    <s v=""/>
    <n v="0"/>
    <n v="0"/>
    <n v="0"/>
    <n v="0"/>
    <s v="Caregiver Referral; Community Agency; Community Paramedicine; Emergency Department; Home and Community Care Support Services; Ontario Health Team; Other; Primary Care; Self Referral"/>
    <s v="Case finding"/>
    <n v="99"/>
    <s v=""/>
    <s v="erin.sones@nbrhc.on.ca"/>
    <s v="Erin NBRHC"/>
    <s v="2022-10-09 03:52"/>
    <m/>
  </r>
  <r>
    <s v="Asset02896"/>
    <x v="6"/>
    <s v=""/>
    <s v=""/>
    <s v="Memory Clinic"/>
    <s v="Community"/>
    <x v="112"/>
    <x v="1"/>
    <s v="363 Colborne St. Brantford, ON"/>
    <s v="ON"/>
    <s v="N3S 3N2"/>
    <s v=""/>
    <s v=""/>
    <s v="Brant; Haldimand; Hamilton; Norfolk"/>
    <x v="4"/>
    <n v="170"/>
    <n v="148"/>
    <n v="148"/>
    <n v="0"/>
    <n v="0"/>
    <n v="0"/>
    <n v="0"/>
    <n v="7.5"/>
    <s v="True"/>
    <s v=""/>
    <n v="64"/>
    <n v="150"/>
    <n v="0"/>
    <n v="0"/>
    <n v="0.2"/>
    <n v="0"/>
    <n v="0"/>
    <n v="0.6"/>
    <n v="0"/>
    <n v="0"/>
    <n v="0"/>
    <n v="0"/>
    <n v="0"/>
    <n v="0"/>
    <n v="0"/>
    <n v="0"/>
    <n v="0"/>
    <n v="0"/>
    <n v="0"/>
    <n v="0"/>
    <n v="0"/>
    <n v="0"/>
    <n v="0"/>
    <n v="0"/>
    <s v="Partnership with Alzheimer's Society (0.4 FTE) depending on their staffing. Not GRCHC FTE"/>
    <n v="157"/>
    <n v="9"/>
    <n v="0"/>
    <n v="0"/>
    <s v="Other; Primary Care"/>
    <s v="Referral sources in 2019/20 came from primary care providers in Brantford and Brant County as well as hospital admissions at Brantford General Hospital. A PDF referral form was distributed via email and through education sessions which were incorporated into many EMRs."/>
    <n v="100"/>
    <s v="Weekdays of Service field gives Monday-Friday with option of Yes/No, we opted to answer Yes although our Memory Clinic runs one day/week.Program overview narrative submitted in the 2019/20 reporting, model did not change in 2020/21. Clients continued to be seen throughout the pandemic. Many visits were changed to virtual but clients that needed to be seen (e.g. clients who were driving) were brought into clinic to be seen in-person. We did not facilitate Client Experience Surveys in 2020/21 due to the pandemic and majority of clients encountered virtually.We do prioritize clients in Brantford and Brant County due to limited local resources in Brantford and Brant County (i.e. there are other geriatricians in Haldimand/Norfolk and Hamilton)"/>
    <s v="tgutierrez@grchc.ca"/>
    <s v="Tricia Gutierrez"/>
    <s v="2022-11-02 01:25"/>
    <m/>
  </r>
  <r>
    <s v="Asset02900"/>
    <x v="17"/>
    <s v=""/>
    <s v=""/>
    <s v="Geriatric Emergency Management Program"/>
    <s v="Hospital"/>
    <x v="3"/>
    <x v="1"/>
    <s v="4001 Leslie St, Toronto, ON"/>
    <s v="ON"/>
    <s v="M2K 1E1"/>
    <s v=""/>
    <s v=""/>
    <s v="Toronto"/>
    <x v="1"/>
    <n v="0"/>
    <n v="0"/>
    <n v="0"/>
    <n v="0"/>
    <n v="0"/>
    <n v="0"/>
    <n v="0"/>
    <n v="0"/>
    <s v="False"/>
    <s v=""/>
    <n v="0"/>
    <n v="0"/>
    <n v="0"/>
    <n v="0"/>
    <n v="0"/>
    <n v="0"/>
    <n v="0"/>
    <n v="3"/>
    <n v="0"/>
    <n v="0"/>
    <n v="0"/>
    <n v="0"/>
    <n v="0"/>
    <n v="0"/>
    <n v="0"/>
    <n v="0"/>
    <n v="0"/>
    <n v="0"/>
    <n v="0"/>
    <n v="0"/>
    <n v="0"/>
    <n v="0"/>
    <n v="0"/>
    <n v="0"/>
    <s v=""/>
    <n v="1672"/>
    <n v="0"/>
    <n v="0"/>
    <n v="0"/>
    <s v="Emergency Department"/>
    <s v=""/>
    <n v="100"/>
    <s v=""/>
    <s v="kkay@rgpo.ca"/>
    <s v="Kelly Kay (2)"/>
    <s v="2022-11-02 05:11"/>
    <m/>
  </r>
  <r>
    <s v="Asset02907"/>
    <x v="17"/>
    <s v=""/>
    <s v=""/>
    <s v="Geriatric Emergency Management Program"/>
    <s v="Hospital"/>
    <x v="113"/>
    <x v="1"/>
    <s v="350 John St N, Arnprior, ON"/>
    <s v="ON"/>
    <s v="K7S 2P6"/>
    <s v=""/>
    <s v=""/>
    <s v=""/>
    <x v="0"/>
    <n v="0"/>
    <n v="142"/>
    <n v="0"/>
    <n v="0"/>
    <n v="0"/>
    <n v="0"/>
    <n v="0"/>
    <n v="0"/>
    <s v="False"/>
    <s v=""/>
    <n v="0"/>
    <n v="0"/>
    <n v="0"/>
    <n v="0"/>
    <n v="0"/>
    <n v="0"/>
    <n v="0"/>
    <n v="0.4"/>
    <n v="0"/>
    <n v="0"/>
    <n v="0"/>
    <n v="0"/>
    <n v="0"/>
    <n v="0"/>
    <n v="0"/>
    <n v="0"/>
    <n v="0"/>
    <n v="0"/>
    <n v="0"/>
    <n v="0"/>
    <n v="0"/>
    <n v="0"/>
    <n v="0"/>
    <n v="0"/>
    <s v=""/>
    <n v="93"/>
    <n v="0"/>
    <n v="0"/>
    <n v="0"/>
    <s v="Emergency Department"/>
    <s v=""/>
    <n v="100"/>
    <s v=""/>
    <s v="kkay@rgpo.ca"/>
    <s v="Kelly Kay (2)"/>
    <s v="2022-11-03 08:47"/>
    <m/>
  </r>
  <r>
    <s v="Asset02908"/>
    <x v="17"/>
    <s v=""/>
    <s v=""/>
    <s v="Geriatric Emergency Management Program"/>
    <s v="Hospital"/>
    <x v="34"/>
    <x v="1"/>
    <s v="840 McConnell Ave, Cornwall, ON"/>
    <s v="ON"/>
    <s v="K6H 5S5"/>
    <s v=""/>
    <s v=""/>
    <s v=""/>
    <x v="0"/>
    <n v="0"/>
    <n v="239"/>
    <n v="0"/>
    <n v="0"/>
    <n v="0"/>
    <n v="0"/>
    <n v="0"/>
    <n v="0"/>
    <s v="False"/>
    <s v=""/>
    <n v="0"/>
    <n v="0"/>
    <n v="0"/>
    <n v="0"/>
    <n v="0"/>
    <n v="0"/>
    <n v="0"/>
    <n v="0.85"/>
    <n v="0"/>
    <n v="0"/>
    <n v="0"/>
    <n v="0"/>
    <n v="0"/>
    <n v="0"/>
    <n v="0"/>
    <n v="0"/>
    <n v="0"/>
    <n v="0"/>
    <n v="0"/>
    <n v="0"/>
    <n v="0"/>
    <n v="0"/>
    <n v="0"/>
    <n v="0"/>
    <s v=""/>
    <n v="239"/>
    <n v="0"/>
    <n v="0"/>
    <n v="0"/>
    <s v="Emergency Department"/>
    <s v=""/>
    <n v="100"/>
    <s v=""/>
    <s v="kkay@rgpo.ca"/>
    <s v="Kelly Kay (2)"/>
    <s v="2022-11-03 08:51"/>
    <m/>
  </r>
  <r>
    <s v="Asset02909"/>
    <x v="17"/>
    <s v=""/>
    <s v=""/>
    <s v="Geriatric Emergency Management Program"/>
    <s v="Hospital"/>
    <x v="114"/>
    <x v="1"/>
    <s v="1111 Ghislain St, Hawkesbury, ON"/>
    <s v="ON"/>
    <s v="K6A 3G5"/>
    <s v=""/>
    <s v=""/>
    <s v=""/>
    <x v="0"/>
    <n v="0"/>
    <n v="192"/>
    <n v="0"/>
    <n v="0"/>
    <n v="0"/>
    <n v="0"/>
    <n v="0"/>
    <n v="0"/>
    <s v="False"/>
    <s v=""/>
    <n v="0"/>
    <n v="0"/>
    <n v="0"/>
    <n v="0"/>
    <n v="0"/>
    <n v="0"/>
    <n v="0"/>
    <n v="0.4"/>
    <n v="0"/>
    <n v="0"/>
    <n v="0"/>
    <n v="0"/>
    <n v="0"/>
    <n v="0"/>
    <n v="0"/>
    <n v="0"/>
    <n v="0"/>
    <n v="0"/>
    <n v="0"/>
    <n v="0"/>
    <n v="0"/>
    <n v="0"/>
    <n v="0"/>
    <n v="0"/>
    <s v=""/>
    <n v="309"/>
    <n v="0"/>
    <n v="0"/>
    <n v="0"/>
    <s v="Emergency Department"/>
    <s v=""/>
    <n v="100"/>
    <s v=""/>
    <s v="kkay@rgpo.ca"/>
    <s v="Kelly Kay (2)"/>
    <s v="2022-11-03 08:54"/>
    <m/>
  </r>
  <r>
    <s v="Asset02910"/>
    <x v="17"/>
    <s v=""/>
    <s v=""/>
    <s v="Geriatric Emergency Management Program"/>
    <s v="Hospital"/>
    <x v="115"/>
    <x v="1"/>
    <s v="705 MacKay St, Pembroke, ON"/>
    <s v="ON"/>
    <s v="K8A 1G8"/>
    <s v=""/>
    <s v=""/>
    <s v=""/>
    <x v="0"/>
    <n v="0"/>
    <n v="374"/>
    <n v="0"/>
    <n v="0"/>
    <n v="0"/>
    <n v="0"/>
    <n v="0"/>
    <n v="0"/>
    <s v="False"/>
    <s v=""/>
    <n v="0"/>
    <n v="0"/>
    <n v="0"/>
    <n v="0"/>
    <n v="0"/>
    <n v="0"/>
    <n v="0"/>
    <n v="1.4"/>
    <n v="0"/>
    <n v="0"/>
    <n v="0"/>
    <n v="0"/>
    <n v="0"/>
    <n v="0"/>
    <n v="0"/>
    <n v="0"/>
    <n v="0"/>
    <n v="0"/>
    <n v="0"/>
    <n v="0"/>
    <n v="0"/>
    <n v="0"/>
    <n v="0"/>
    <n v="0"/>
    <s v=""/>
    <n v="401"/>
    <n v="0"/>
    <n v="0"/>
    <n v="0"/>
    <s v="Emergency Department"/>
    <s v=""/>
    <n v="100"/>
    <s v=""/>
    <s v="kkay@rgpo.ca"/>
    <s v="Kelly Kay (2)"/>
    <s v="2022-11-03 08:56"/>
    <m/>
  </r>
  <r>
    <s v="Asset02911"/>
    <x v="17"/>
    <s v=""/>
    <s v=""/>
    <s v="Geriatric Emergency Management Program"/>
    <s v="Hospital"/>
    <x v="20"/>
    <x v="1"/>
    <s v="499 Raglan St N, Renfrew, ON"/>
    <s v="ON"/>
    <s v="K7V 1P6"/>
    <s v=""/>
    <s v=""/>
    <s v=""/>
    <x v="0"/>
    <n v="0"/>
    <n v="188"/>
    <n v="0"/>
    <n v="0"/>
    <n v="0"/>
    <n v="0"/>
    <n v="0"/>
    <n v="0"/>
    <s v="False"/>
    <s v=""/>
    <n v="0"/>
    <n v="0"/>
    <n v="0"/>
    <n v="0"/>
    <n v="0"/>
    <n v="0"/>
    <n v="0"/>
    <n v="0.5"/>
    <n v="0"/>
    <n v="0"/>
    <n v="0"/>
    <n v="0"/>
    <n v="0"/>
    <n v="0"/>
    <n v="0"/>
    <n v="0"/>
    <n v="0"/>
    <n v="0"/>
    <n v="0"/>
    <n v="0"/>
    <n v="0"/>
    <n v="0"/>
    <n v="0"/>
    <n v="0"/>
    <s v=""/>
    <n v="224"/>
    <n v="0"/>
    <n v="0"/>
    <n v="0"/>
    <s v="Emergency Department"/>
    <s v=""/>
    <n v="100"/>
    <s v=""/>
    <s v="kkay@rgpo.ca"/>
    <s v="Kelly Kay (2)"/>
    <s v="2022-11-03 08:58"/>
    <m/>
  </r>
  <r>
    <s v="Asset02912"/>
    <x v="17"/>
    <s v=""/>
    <s v=""/>
    <s v="Geriatric Emergency Management Program"/>
    <s v="Hospital"/>
    <x v="9"/>
    <x v="1"/>
    <s v="1053 Carling Ave, Ottawa, ON"/>
    <s v="ON"/>
    <s v="K1Y 4E9"/>
    <s v=""/>
    <s v=""/>
    <s v=""/>
    <x v="0"/>
    <n v="0"/>
    <n v="1078"/>
    <n v="0"/>
    <n v="0"/>
    <n v="0"/>
    <n v="0"/>
    <n v="0"/>
    <n v="0"/>
    <s v="False"/>
    <s v=""/>
    <n v="0"/>
    <n v="0"/>
    <n v="0"/>
    <n v="0"/>
    <n v="0"/>
    <n v="0"/>
    <n v="0"/>
    <n v="2.4"/>
    <n v="0"/>
    <n v="0"/>
    <n v="0"/>
    <n v="0"/>
    <n v="0"/>
    <n v="0"/>
    <n v="0"/>
    <n v="0"/>
    <n v="0"/>
    <n v="0"/>
    <n v="0"/>
    <n v="0"/>
    <n v="0"/>
    <n v="0"/>
    <n v="0"/>
    <n v="0"/>
    <s v=""/>
    <n v="1179"/>
    <n v="0"/>
    <n v="0"/>
    <n v="0"/>
    <s v="Emergency Department"/>
    <s v=""/>
    <n v="100"/>
    <s v="data provided by T Pulfer"/>
    <s v="kkay@rgpo.ca"/>
    <s v="Kelly Kay (2)"/>
    <d v="2023-03-07T00:00:00"/>
    <s v="Data provided by T pulfer"/>
  </r>
  <r>
    <s v="Asset02913"/>
    <x v="17"/>
    <s v=""/>
    <s v=""/>
    <s v="Geriatric Emergency Management Program"/>
    <s v="Hospital"/>
    <x v="116"/>
    <x v="1"/>
    <s v="501 Smyth Rd, Ottawa, ON"/>
    <s v="ON"/>
    <s v="K1H 8L6"/>
    <s v=""/>
    <s v=""/>
    <s v=""/>
    <x v="0"/>
    <n v="0"/>
    <n v="783"/>
    <n v="0"/>
    <n v="0"/>
    <n v="0"/>
    <n v="0"/>
    <n v="0"/>
    <n v="0"/>
    <s v="False"/>
    <s v=""/>
    <n v="0"/>
    <n v="0"/>
    <n v="0"/>
    <n v="0"/>
    <n v="0"/>
    <n v="0"/>
    <n v="0"/>
    <n v="1.4"/>
    <n v="0"/>
    <n v="0"/>
    <n v="0"/>
    <n v="0"/>
    <n v="0"/>
    <n v="0"/>
    <n v="0"/>
    <n v="0"/>
    <n v="0"/>
    <n v="0"/>
    <n v="0"/>
    <n v="0"/>
    <n v="0"/>
    <n v="0"/>
    <n v="0"/>
    <n v="0"/>
    <s v=""/>
    <n v="889"/>
    <n v="0"/>
    <n v="0"/>
    <n v="0"/>
    <s v="Emergency Department"/>
    <s v=""/>
    <n v="100"/>
    <s v=""/>
    <s v="kkay@rgpo.ca"/>
    <s v="Kelly Kay (2)"/>
    <s v="2022-11-03 09:05"/>
    <m/>
  </r>
  <r>
    <s v="Asset02928"/>
    <x v="0"/>
    <s v=""/>
    <s v=""/>
    <s v="Seniors' Outpatient Services: Geriatric Psychiatry Outreach Team"/>
    <s v="Hospital"/>
    <x v="61"/>
    <x v="1"/>
    <s v="35 N. Algoma St. Thunder Bay, ON"/>
    <s v="ON"/>
    <s v="P7B 5G7"/>
    <s v=""/>
    <s v=""/>
    <s v=""/>
    <x v="5"/>
    <n v="0"/>
    <n v="564"/>
    <n v="451"/>
    <n v="0"/>
    <n v="0"/>
    <n v="0"/>
    <n v="0"/>
    <n v="37.5"/>
    <s v="True"/>
    <s v=""/>
    <n v="10"/>
    <n v="22"/>
    <n v="0"/>
    <n v="0"/>
    <n v="0"/>
    <n v="0"/>
    <n v="0"/>
    <n v="0"/>
    <n v="3.6"/>
    <n v="0"/>
    <n v="2"/>
    <n v="0"/>
    <n v="0"/>
    <n v="0"/>
    <n v="1"/>
    <n v="0"/>
    <n v="0"/>
    <n v="0"/>
    <n v="0"/>
    <n v="0"/>
    <n v="0"/>
    <n v="0"/>
    <n v="0"/>
    <n v="0"/>
    <s v=""/>
    <n v="3679"/>
    <n v="1830"/>
    <n v="0"/>
    <n v="0"/>
    <s v="Emergency Department; Other; Primary Care"/>
    <s v="Primary Care, Specialists, Emergency Department, Acute Care, Rehab Care, Long Term Care"/>
    <n v="0"/>
    <s v=""/>
    <s v="kkay@rgpo.ca"/>
    <s v="Kelly Kay (2)"/>
    <s v="2022-11-04 05:30"/>
    <m/>
  </r>
  <r>
    <s v="Asset02929"/>
    <x v="18"/>
    <s v=""/>
    <s v=""/>
    <s v="Seniors' Outpatient Services: Geriatric Psychiatry Inpatient Consult"/>
    <s v="Hospital"/>
    <x v="61"/>
    <x v="1"/>
    <s v="35 N. Algoma St. Thunder Bay, ON"/>
    <s v="ON"/>
    <s v="P7B 5G7"/>
    <s v=""/>
    <s v=""/>
    <s v=""/>
    <x v="5"/>
    <n v="388"/>
    <n v="130"/>
    <n v="104"/>
    <n v="0"/>
    <n v="0"/>
    <n v="0"/>
    <n v="0"/>
    <n v="37.5"/>
    <s v="True"/>
    <s v=""/>
    <n v="1"/>
    <n v="0"/>
    <n v="0"/>
    <n v="0"/>
    <n v="0"/>
    <n v="0"/>
    <n v="0"/>
    <n v="1"/>
    <n v="0"/>
    <n v="0"/>
    <n v="0"/>
    <n v="0"/>
    <n v="0"/>
    <n v="0"/>
    <n v="0"/>
    <n v="0"/>
    <n v="0"/>
    <n v="0"/>
    <n v="0"/>
    <n v="0"/>
    <n v="0"/>
    <n v="0"/>
    <n v="0"/>
    <n v="0"/>
    <s v="Geriatric Psychiatry - part of overall FTE"/>
    <n v="388"/>
    <n v="44"/>
    <n v="0"/>
    <n v="0"/>
    <s v="Other"/>
    <s v="Rehab Care"/>
    <n v="0"/>
    <s v="petersel@tbh.net"/>
    <s v="kkay@rgpo.ca"/>
    <s v="Kelly Kay (2)"/>
    <s v="2022-11-04 05:34"/>
    <m/>
  </r>
  <r>
    <s v="Asset02930"/>
    <x v="24"/>
    <s v=""/>
    <s v=""/>
    <s v="Geriatric Telemedicine"/>
    <s v="Hospital"/>
    <x v="61"/>
    <x v="1"/>
    <s v="35 N. Algoma St. Thunder Bay, ON"/>
    <s v="ON"/>
    <s v="P7B 5G7"/>
    <s v=""/>
    <s v=""/>
    <s v=""/>
    <x v="5"/>
    <n v="35"/>
    <n v="8"/>
    <n v="6"/>
    <n v="0"/>
    <n v="0"/>
    <n v="0"/>
    <n v="0"/>
    <n v="37.5"/>
    <s v="True"/>
    <s v=""/>
    <n v="0"/>
    <n v="45"/>
    <n v="0"/>
    <n v="0"/>
    <n v="0"/>
    <n v="0"/>
    <n v="0"/>
    <n v="0"/>
    <n v="0"/>
    <n v="0"/>
    <n v="0"/>
    <n v="0"/>
    <n v="0"/>
    <n v="0"/>
    <n v="0"/>
    <n v="0"/>
    <n v="0"/>
    <n v="0"/>
    <n v="0"/>
    <n v="0"/>
    <n v="0"/>
    <n v="0"/>
    <n v="0"/>
    <n v="0"/>
    <s v="Geriatric Psychiatrists - part of the FTE for other services"/>
    <n v="35"/>
    <n v="0"/>
    <n v="35"/>
    <n v="0"/>
    <s v="Emergency Department; Other; Primary Care"/>
    <s v="Primary Care, Specialists, Emergency Department, Acute Care, Long Term Care"/>
    <n v="0"/>
    <s v="petersel@tbh.net"/>
    <s v="kkay@rgpo.ca"/>
    <s v="Kelly Kay (2)"/>
    <s v="2022-11-04 05:43"/>
    <m/>
  </r>
  <r>
    <s v="Asset01843"/>
    <x v="19"/>
    <s v=""/>
    <s v=""/>
    <s v="HELP (Hospital Elder Life Program"/>
    <s v="Hospital"/>
    <x v="83"/>
    <x v="2"/>
    <s v="Louise Marshall Hospital, 630 Dublin Street, Mount Forest, ON"/>
    <s v="ON"/>
    <s v="N0G 2L3"/>
    <s v="Palmerston and District Hospital, 630 Dublin Street, Mount Forest, ON"/>
    <s v="N0G 2L3"/>
    <s v="Wellington"/>
    <x v="4"/>
    <n v="0"/>
    <n v="0"/>
    <n v="0"/>
    <n v="0"/>
    <n v="0"/>
    <n v="0"/>
    <n v="0"/>
    <n v="22.5"/>
    <s v="True"/>
    <s v=""/>
    <n v="0"/>
    <n v="0"/>
    <n v="0"/>
    <n v="0"/>
    <n v="0"/>
    <n v="0"/>
    <n v="0"/>
    <n v="0"/>
    <n v="0"/>
    <n v="0"/>
    <n v="0"/>
    <n v="0"/>
    <n v="0"/>
    <n v="0"/>
    <n v="0"/>
    <n v="0"/>
    <n v="0"/>
    <n v="0"/>
    <n v="0"/>
    <n v="0"/>
    <n v="0"/>
    <n v="0"/>
    <n v="0"/>
    <n v="0.6"/>
    <s v="Elder Life Care Specialist"/>
    <n v="0"/>
    <n v="0"/>
    <n v="0"/>
    <n v="0"/>
    <s v="Other"/>
    <s v="Inpatient"/>
    <n v="0"/>
    <s v=""/>
    <s v="cplatt@cmhaww.ca"/>
    <s v="C Platt"/>
    <s v="2022-01-03 10:32"/>
    <m/>
  </r>
  <r>
    <s v="Asset01855"/>
    <x v="17"/>
    <s v=""/>
    <s v=""/>
    <s v="Geriatric Emergency Management (Nurses)"/>
    <s v="Hospital"/>
    <x v="129"/>
    <x v="2"/>
    <s v="500 White's Road, Palmerston, ON"/>
    <s v="ON"/>
    <s v="N0G 2P0"/>
    <s v=""/>
    <s v=""/>
    <s v="Wellington"/>
    <x v="4"/>
    <n v="0"/>
    <n v="0"/>
    <n v="0"/>
    <n v="0"/>
    <n v="0"/>
    <n v="0"/>
    <n v="0"/>
    <n v="0"/>
    <s v="False"/>
    <s v=""/>
    <n v="0"/>
    <n v="0"/>
    <n v="0"/>
    <n v="0"/>
    <n v="0"/>
    <n v="0"/>
    <n v="0"/>
    <n v="0"/>
    <n v="0"/>
    <n v="0"/>
    <n v="0"/>
    <n v="0"/>
    <n v="0"/>
    <n v="0"/>
    <n v="0"/>
    <n v="0"/>
    <n v="0"/>
    <n v="0"/>
    <n v="0"/>
    <n v="0"/>
    <n v="0"/>
    <n v="0"/>
    <n v="0"/>
    <n v="0"/>
    <s v=""/>
    <n v="0"/>
    <n v="0"/>
    <n v="0"/>
    <n v="0"/>
    <s v="Emergency Department"/>
    <s v=""/>
    <n v="0"/>
    <s v=""/>
    <s v="cplatt@cmhaww.ca"/>
    <s v="C Platt"/>
    <s v="2022-01-12 11:29"/>
    <m/>
  </r>
  <r>
    <s v="Asset01985"/>
    <x v="20"/>
    <s v=""/>
    <s v=""/>
    <s v="Geriatric Medicine Consult team"/>
    <s v="Hospital"/>
    <x v="130"/>
    <x v="2"/>
    <s v="2200 Eglinton Ave West Mississauga ON"/>
    <s v="ON"/>
    <s v="L5M2N1"/>
    <s v="100 Queensway W Mississauga ON"/>
    <s v="L5B1B8"/>
    <s v=""/>
    <x v="2"/>
    <n v="0"/>
    <n v="0"/>
    <n v="0"/>
    <n v="0"/>
    <n v="0"/>
    <n v="0"/>
    <n v="0"/>
    <n v="0"/>
    <s v="False"/>
    <s v=""/>
    <n v="0"/>
    <n v="0"/>
    <n v="13"/>
    <n v="0"/>
    <n v="0"/>
    <n v="0"/>
    <n v="0"/>
    <n v="0"/>
    <n v="0"/>
    <n v="0"/>
    <n v="0"/>
    <n v="0"/>
    <n v="0"/>
    <n v="0"/>
    <n v="0"/>
    <n v="0"/>
    <n v="0"/>
    <n v="0"/>
    <n v="0"/>
    <n v="0"/>
    <n v="0"/>
    <n v="0"/>
    <n v="0"/>
    <n v="0"/>
    <s v=""/>
    <n v="0"/>
    <n v="0"/>
    <n v="0"/>
    <n v="0"/>
    <s v=""/>
    <s v=""/>
    <n v="0"/>
    <s v=""/>
    <s v="bonnie.joanisse@thp.ca"/>
    <s v="Bonnie Joanisse"/>
    <s v="2022-04-13 02:20"/>
    <m/>
  </r>
  <r>
    <s v="Asset01986"/>
    <x v="17"/>
    <s v=""/>
    <s v=""/>
    <s v="GEM NP"/>
    <s v="Hospital"/>
    <x v="130"/>
    <x v="2"/>
    <s v="2200 Eglinton Ave WEst Mississauga ON"/>
    <s v="ON"/>
    <s v="L5M 2N1"/>
    <s v=""/>
    <s v=""/>
    <s v=""/>
    <x v="2"/>
    <n v="0"/>
    <n v="0"/>
    <n v="0"/>
    <n v="0"/>
    <n v="0"/>
    <n v="0"/>
    <n v="0"/>
    <n v="0"/>
    <s v="False"/>
    <s v=""/>
    <n v="0"/>
    <n v="0"/>
    <n v="0"/>
    <n v="0"/>
    <n v="0"/>
    <n v="0"/>
    <n v="1"/>
    <n v="0"/>
    <n v="0"/>
    <n v="0"/>
    <n v="0"/>
    <n v="0"/>
    <n v="0"/>
    <n v="0"/>
    <n v="0"/>
    <n v="0"/>
    <n v="0"/>
    <n v="0"/>
    <n v="0"/>
    <n v="0"/>
    <n v="0"/>
    <n v="0"/>
    <n v="0"/>
    <n v="0"/>
    <s v=""/>
    <n v="0"/>
    <n v="0"/>
    <n v="0"/>
    <n v="0"/>
    <s v=""/>
    <s v=""/>
    <n v="100"/>
    <s v=""/>
    <s v="bonnie.joanisse@thp.ca"/>
    <s v="Bonnie Joanisse"/>
    <s v="2022-04-13 02:24"/>
    <m/>
  </r>
  <r>
    <s v="Asset01987"/>
    <x v="17"/>
    <s v=""/>
    <s v=""/>
    <s v="GEM NP"/>
    <s v="Hospital"/>
    <x v="131"/>
    <x v="2"/>
    <s v="100 Queensway W Mississauga ON"/>
    <s v="ON"/>
    <s v="L5B1B8"/>
    <s v=""/>
    <s v=""/>
    <s v=""/>
    <x v="2"/>
    <n v="0"/>
    <n v="0"/>
    <n v="0"/>
    <n v="0"/>
    <n v="0"/>
    <n v="0"/>
    <n v="0"/>
    <n v="0"/>
    <s v="False"/>
    <s v=""/>
    <n v="0"/>
    <n v="0"/>
    <n v="0"/>
    <n v="0"/>
    <n v="0"/>
    <n v="0"/>
    <n v="1"/>
    <n v="0"/>
    <n v="0"/>
    <n v="0"/>
    <n v="0"/>
    <n v="0"/>
    <n v="0"/>
    <n v="0"/>
    <n v="0"/>
    <n v="0"/>
    <n v="0"/>
    <n v="0"/>
    <n v="0"/>
    <n v="0"/>
    <n v="0"/>
    <n v="0"/>
    <n v="0"/>
    <n v="0"/>
    <s v=""/>
    <n v="0"/>
    <n v="0"/>
    <n v="0"/>
    <n v="0"/>
    <s v=""/>
    <s v=""/>
    <n v="100"/>
    <s v=""/>
    <s v="bonnie.joanisse@thp.ca"/>
    <s v="Bonnie Joanisse"/>
    <s v="2022-04-13 02:25"/>
    <m/>
  </r>
  <r>
    <s v="Asset01988"/>
    <x v="27"/>
    <s v="Falls Prevention Clinic"/>
    <s v=""/>
    <s v="Geriatric Falls Prevention"/>
    <s v="Hospital"/>
    <x v="130"/>
    <x v="2"/>
    <s v="2200 Eglinton Ave West Mississauga ON"/>
    <s v="ON"/>
    <s v="L5M2N1"/>
    <s v=""/>
    <s v=""/>
    <s v=""/>
    <x v="2"/>
    <n v="0"/>
    <n v="65"/>
    <n v="80"/>
    <n v="0"/>
    <n v="0"/>
    <n v="0"/>
    <n v="0"/>
    <n v="40"/>
    <s v="True"/>
    <s v=""/>
    <n v="5"/>
    <n v="0"/>
    <n v="13"/>
    <n v="0"/>
    <n v="0"/>
    <n v="0"/>
    <n v="0"/>
    <n v="0"/>
    <n v="0"/>
    <n v="0"/>
    <n v="0"/>
    <n v="0"/>
    <n v="0"/>
    <n v="2"/>
    <n v="0"/>
    <n v="0"/>
    <n v="0"/>
    <n v="0"/>
    <n v="0"/>
    <n v="0"/>
    <n v="0"/>
    <n v="0"/>
    <n v="0"/>
    <n v="0"/>
    <s v=""/>
    <n v="80"/>
    <n v="0"/>
    <n v="0"/>
    <n v="0"/>
    <s v=""/>
    <s v=""/>
    <n v="100"/>
    <s v=""/>
    <s v="bonnie.joanisse@thp.ca"/>
    <s v="Bonnie Joanisse"/>
    <s v="2022-04-13 02:34"/>
    <m/>
  </r>
  <r>
    <s v="Asset01990"/>
    <x v="8"/>
    <s v=""/>
    <s v=""/>
    <s v="Geriatric Medicine Outreach Team"/>
    <s v="Hospital"/>
    <x v="131"/>
    <x v="2"/>
    <s v="100 Queensway W Mississauga ON"/>
    <s v="ON"/>
    <s v="L5B1B8"/>
    <s v=""/>
    <s v=""/>
    <s v="Halton; Peel"/>
    <x v="2"/>
    <n v="0"/>
    <n v="1307"/>
    <n v="1300"/>
    <n v="0"/>
    <n v="0"/>
    <n v="0"/>
    <n v="0"/>
    <n v="40"/>
    <s v="True"/>
    <s v=""/>
    <n v="50"/>
    <n v="90"/>
    <n v="13"/>
    <n v="0"/>
    <n v="0"/>
    <n v="0"/>
    <n v="4"/>
    <n v="2"/>
    <n v="0"/>
    <n v="0"/>
    <n v="1"/>
    <n v="1"/>
    <n v="0"/>
    <n v="1"/>
    <n v="2"/>
    <n v="0"/>
    <n v="6"/>
    <n v="0"/>
    <n v="0"/>
    <n v="0"/>
    <n v="0"/>
    <n v="0"/>
    <n v="0"/>
    <n v="0"/>
    <s v=""/>
    <n v="2246"/>
    <n v="1339"/>
    <n v="0"/>
    <n v="0"/>
    <s v=""/>
    <s v=""/>
    <n v="100"/>
    <s v=""/>
    <s v="bonnie.joanisse@thp.ca"/>
    <s v="Bonnie Joanisse"/>
    <s v="2022-04-13 03:04"/>
    <m/>
  </r>
  <r>
    <s v="Asset01996"/>
    <x v="2"/>
    <s v=""/>
    <s v=""/>
    <s v="Seniors Rehab and Day Hospital"/>
    <s v="Hospital"/>
    <x v="130"/>
    <x v="2"/>
    <s v="2200 Eglinton Ave West"/>
    <s v="ON"/>
    <s v="L5M2N1"/>
    <s v=""/>
    <s v=""/>
    <s v="Halton; Peel"/>
    <x v="2"/>
    <n v="0"/>
    <n v="149"/>
    <n v="800"/>
    <n v="0"/>
    <n v="0"/>
    <n v="0"/>
    <n v="0"/>
    <n v="40"/>
    <s v="True"/>
    <s v=""/>
    <n v="20"/>
    <n v="90"/>
    <n v="1"/>
    <n v="0"/>
    <n v="0"/>
    <n v="0"/>
    <n v="0"/>
    <n v="0.6"/>
    <n v="0"/>
    <n v="0"/>
    <n v="0"/>
    <n v="0"/>
    <n v="0"/>
    <n v="0.6"/>
    <n v="0.6"/>
    <n v="0"/>
    <n v="1"/>
    <n v="0.6"/>
    <n v="0.6"/>
    <n v="0.6"/>
    <n v="0.4"/>
    <n v="0"/>
    <n v="0"/>
    <n v="0"/>
    <s v=""/>
    <n v="1462"/>
    <n v="0"/>
    <n v="1379"/>
    <n v="0"/>
    <s v="Other; Primary Care"/>
    <s v="Hospital"/>
    <n v="80"/>
    <s v=""/>
    <s v="bonnie.joanisse@thp.ca"/>
    <s v="Bonnie Joanisse"/>
    <s v="2022-04-13 03:09"/>
    <m/>
  </r>
  <r>
    <s v="Asset01997"/>
    <x v="27"/>
    <s v="Falls Prevention Clinic"/>
    <s v=""/>
    <s v="Falls Prevention Clinic"/>
    <s v="Hospital"/>
    <x v="132"/>
    <x v="2"/>
    <s v="150 Sherway Dr Etobicoke ON"/>
    <s v="ON"/>
    <s v="M9C1A5"/>
    <s v=""/>
    <s v=""/>
    <s v="Halton; Peel"/>
    <x v="2"/>
    <n v="0"/>
    <n v="231"/>
    <n v="231"/>
    <n v="0"/>
    <n v="0"/>
    <n v="0"/>
    <n v="0"/>
    <n v="40"/>
    <s v="True"/>
    <s v=""/>
    <n v="10"/>
    <n v="90"/>
    <n v="2"/>
    <n v="0"/>
    <n v="0"/>
    <n v="0"/>
    <n v="0"/>
    <n v="0"/>
    <n v="0"/>
    <n v="0"/>
    <n v="0"/>
    <n v="0"/>
    <n v="0"/>
    <n v="1"/>
    <n v="0"/>
    <n v="0"/>
    <n v="0"/>
    <n v="0"/>
    <n v="0"/>
    <n v="0"/>
    <n v="0"/>
    <n v="0"/>
    <n v="0"/>
    <n v="0"/>
    <s v=""/>
    <n v="231"/>
    <n v="0"/>
    <n v="0"/>
    <n v="0"/>
    <s v=""/>
    <s v=""/>
    <n v="100"/>
    <s v=""/>
    <s v="bonnie.joanisse@thp.ca"/>
    <s v="Bonnie Joanisse"/>
    <s v="2022-04-13 03:15"/>
    <m/>
  </r>
  <r>
    <s v="Asset01999"/>
    <x v="1"/>
    <s v=""/>
    <s v=""/>
    <s v="Geriatric Clinic"/>
    <s v="Hospital"/>
    <x v="130"/>
    <x v="2"/>
    <s v="2200 Eglinton Ave West"/>
    <s v="ON"/>
    <s v="L5M2N1"/>
    <s v=""/>
    <s v=""/>
    <s v="Halton; Peel"/>
    <x v="2"/>
    <n v="0"/>
    <n v="473"/>
    <n v="700"/>
    <n v="0"/>
    <n v="0"/>
    <n v="0"/>
    <n v="0"/>
    <n v="0"/>
    <s v="True"/>
    <s v=""/>
    <n v="20"/>
    <n v="90"/>
    <n v="3"/>
    <n v="0"/>
    <n v="0"/>
    <n v="0"/>
    <n v="0"/>
    <n v="0"/>
    <n v="0"/>
    <n v="0"/>
    <n v="0"/>
    <n v="0"/>
    <n v="0"/>
    <n v="0"/>
    <n v="0"/>
    <n v="0"/>
    <n v="6"/>
    <n v="0"/>
    <n v="0"/>
    <n v="0"/>
    <n v="0"/>
    <n v="0"/>
    <n v="0"/>
    <n v="0"/>
    <s v=""/>
    <n v="2000"/>
    <n v="0"/>
    <n v="733"/>
    <n v="0"/>
    <s v=""/>
    <s v=""/>
    <n v="100"/>
    <s v=""/>
    <s v="bonnie.joanisse@thp.ca"/>
    <s v="Bonnie Joanisse"/>
    <s v="2022-04-13 03:16"/>
    <m/>
  </r>
  <r>
    <s v="Asset02001"/>
    <x v="1"/>
    <s v=""/>
    <s v=""/>
    <s v="Geriatric Clinic"/>
    <s v="Hospital"/>
    <x v="132"/>
    <x v="2"/>
    <s v="150 Sherway Dr Etobicoke ON"/>
    <s v="ON"/>
    <s v="M9C1A5"/>
    <s v=""/>
    <s v=""/>
    <s v="Halton; Peel"/>
    <x v="2"/>
    <n v="0"/>
    <n v="582"/>
    <n v="1000"/>
    <n v="0"/>
    <n v="0"/>
    <n v="0"/>
    <n v="0"/>
    <n v="40"/>
    <s v="True"/>
    <s v=""/>
    <n v="30"/>
    <n v="90"/>
    <n v="3"/>
    <n v="0"/>
    <n v="0"/>
    <n v="0"/>
    <n v="0"/>
    <n v="0"/>
    <n v="0"/>
    <n v="0"/>
    <n v="0"/>
    <n v="0"/>
    <n v="0"/>
    <n v="0"/>
    <n v="0"/>
    <n v="0"/>
    <n v="6"/>
    <n v="0"/>
    <n v="0"/>
    <n v="0"/>
    <n v="0"/>
    <n v="0"/>
    <n v="0"/>
    <n v="0"/>
    <s v=""/>
    <n v="2460"/>
    <n v="0"/>
    <n v="1018"/>
    <n v="0"/>
    <s v=""/>
    <s v=""/>
    <n v="100"/>
    <s v=""/>
    <s v="bonnie.joanisse@thp.ca"/>
    <s v="Bonnie Joanisse"/>
    <s v="2022-04-13 03:17"/>
    <m/>
  </r>
  <r>
    <s v="Asset01982"/>
    <x v="0"/>
    <s v=""/>
    <s v=""/>
    <s v="GMHOT"/>
    <s v="Hospital"/>
    <x v="48"/>
    <x v="2"/>
    <s v="May.Seeto@uhn.ca _  550 University Avenue _ South Wing – 5th Floor, Room 5-105  M5G 2A2"/>
    <s v="ON"/>
    <s v="M5G 2A2"/>
    <s v=""/>
    <s v=""/>
    <s v=""/>
    <x v="1"/>
    <n v="0"/>
    <n v="310"/>
    <n v="0"/>
    <n v="0"/>
    <n v="0"/>
    <n v="0"/>
    <n v="0"/>
    <n v="75"/>
    <s v="True"/>
    <s v=""/>
    <n v="0"/>
    <n v="0"/>
    <n v="0"/>
    <n v="1"/>
    <n v="0"/>
    <n v="0"/>
    <n v="0"/>
    <n v="0"/>
    <n v="0"/>
    <n v="0"/>
    <n v="0"/>
    <n v="0"/>
    <n v="0"/>
    <n v="0"/>
    <n v="0"/>
    <n v="0"/>
    <n v="0"/>
    <n v="0"/>
    <n v="0"/>
    <n v="0"/>
    <n v="0"/>
    <n v="0"/>
    <n v="0"/>
    <n v="2"/>
    <s v="Mental Heath Clinician"/>
    <n v="888"/>
    <n v="0"/>
    <n v="0"/>
    <n v="0"/>
    <s v="Other"/>
    <s v="Behavioural Support Leads in LTCC"/>
    <n v="75"/>
    <s v=""/>
    <s v="vera.raposo@uhn.ca"/>
    <s v="Vera Raposo"/>
    <s v="2022-04-13 12:04"/>
    <m/>
  </r>
  <r>
    <s v="Asset02004"/>
    <x v="11"/>
    <s v=""/>
    <s v=""/>
    <s v="Seniors Care Unit"/>
    <s v="Hospital"/>
    <x v="131"/>
    <x v="2"/>
    <s v="100 Queensway W Mississauga ON"/>
    <s v="ON"/>
    <s v="L5B1B8"/>
    <s v=""/>
    <s v=""/>
    <s v="Halton; Peel"/>
    <x v="2"/>
    <n v="0"/>
    <n v="0"/>
    <n v="0"/>
    <n v="14"/>
    <n v="100"/>
    <n v="14"/>
    <n v="21"/>
    <n v="0"/>
    <s v="False"/>
    <s v=""/>
    <n v="0"/>
    <n v="0"/>
    <n v="1"/>
    <n v="0"/>
    <n v="0"/>
    <n v="0"/>
    <n v="2"/>
    <n v="4"/>
    <n v="2"/>
    <n v="1"/>
    <n v="1"/>
    <n v="1"/>
    <n v="1"/>
    <n v="1"/>
    <n v="1"/>
    <n v="0"/>
    <n v="1"/>
    <n v="1"/>
    <n v="1"/>
    <n v="1"/>
    <n v="1"/>
    <n v="0"/>
    <n v="0"/>
    <n v="0"/>
    <s v="the above FTE are for an average day."/>
    <n v="0"/>
    <n v="0"/>
    <n v="0"/>
    <n v="0"/>
    <s v=""/>
    <s v="The NP on the unit triages the patients and identifies appropriate patients for the program. The patients disposition is home or retirement home and not LTC. Average LOS is 14 days. the model follows the RGP seniors friendly and 48/6 model of care. This unit opened March 2021"/>
    <n v="100"/>
    <s v=""/>
    <s v="bonnie.joanisse@thp.ca"/>
    <s v="Bonnie Joanisse"/>
    <s v="2022-04-18 02:53"/>
    <m/>
  </r>
  <r>
    <s v="Asset02010"/>
    <x v="2"/>
    <s v=""/>
    <s v=""/>
    <s v="Geriatric Day Hospital"/>
    <s v="Hospital"/>
    <x v="18"/>
    <x v="2"/>
    <s v="HG75C - 2075 Bayview Ave, Toronto, Ontario"/>
    <s v="ON"/>
    <s v="M4N3M5"/>
    <s v=""/>
    <s v=""/>
    <s v="Toronto"/>
    <x v="1"/>
    <n v="2700"/>
    <n v="126"/>
    <n v="2600"/>
    <n v="0"/>
    <n v="0"/>
    <n v="0"/>
    <n v="0"/>
    <n v="24"/>
    <s v="True"/>
    <s v=""/>
    <n v="83"/>
    <n v="67"/>
    <n v="1"/>
    <n v="0"/>
    <n v="0"/>
    <n v="0"/>
    <n v="0"/>
    <n v="2"/>
    <n v="0"/>
    <n v="0"/>
    <n v="1"/>
    <n v="0"/>
    <n v="0"/>
    <n v="1"/>
    <n v="1.3"/>
    <n v="0"/>
    <n v="1"/>
    <n v="0.6"/>
    <n v="1.3"/>
    <n v="1"/>
    <n v="0.5"/>
    <n v="0"/>
    <n v="3"/>
    <n v="0"/>
    <s v=""/>
    <n v="2638"/>
    <n v="53"/>
    <n v="1006"/>
    <n v="0"/>
    <s v="Other"/>
    <s v="ICT, GORT, GEM, Geriatric Clinic, or Neurologists or Geriatricians in the community"/>
    <n v="100"/>
    <s v="The Geriatric Day Hospital (GDH) provides a therapeutic program for a period of six to eight weeks, virtually or in person. The patient participates in at least two services offered: Recreation Therapy, Social Work, Occupational Therapy, Physiotherapy, Nursing consultation/monitoring and education. GDH receives referrals from ICT, GORT, GEM, Geriatric Clinic, or Neurologists or Geriatricians in the community."/>
    <s v="mary.duffy@sunnybrook.ca"/>
    <s v="Mary Duffy"/>
    <s v="2022-04-22 10:42"/>
    <m/>
  </r>
  <r>
    <s v="Asset02012"/>
    <x v="17"/>
    <s v=""/>
    <s v=""/>
    <s v="Geriatric Emergency Management"/>
    <s v="Hospital"/>
    <x v="18"/>
    <x v="2"/>
    <s v="BG03 - 2075 Bayview Ave, Toronto, Ontario"/>
    <s v="ON"/>
    <s v="M4N 3M5"/>
    <s v=""/>
    <s v=""/>
    <s v="Toronto"/>
    <x v="1"/>
    <n v="0"/>
    <n v="732"/>
    <n v="92"/>
    <n v="0"/>
    <n v="0"/>
    <n v="0"/>
    <n v="0"/>
    <n v="56"/>
    <s v="True"/>
    <s v="Both"/>
    <n v="0"/>
    <n v="0"/>
    <n v="0"/>
    <n v="0"/>
    <n v="0"/>
    <n v="0"/>
    <n v="0"/>
    <n v="1.2"/>
    <n v="0"/>
    <n v="0"/>
    <n v="0"/>
    <n v="0"/>
    <n v="0"/>
    <n v="0"/>
    <n v="0"/>
    <n v="0"/>
    <n v="0"/>
    <n v="0"/>
    <n v="0"/>
    <n v="0"/>
    <n v="0"/>
    <n v="0"/>
    <n v="0"/>
    <n v="0"/>
    <s v=""/>
    <n v="882"/>
    <n v="92"/>
    <n v="0"/>
    <n v="0"/>
    <s v="Emergency Department"/>
    <s v=""/>
    <n v="100"/>
    <s v="Geriatric Emergency Management nursing provide consultation, referral and geriatric assessments to patients in the emergency department."/>
    <s v="mary.duffy@sunnybrook.ca"/>
    <s v="Mary Duffy"/>
    <s v="2022-04-22 10:54"/>
    <m/>
  </r>
  <r>
    <s v="Asset02014"/>
    <x v="8"/>
    <s v=""/>
    <s v=""/>
    <s v="Geriatric Outreach Team"/>
    <s v="Hospital"/>
    <x v="18"/>
    <x v="2"/>
    <s v="HG75C - 2075 Bayview Ave, Toronto, Ontario"/>
    <s v="ON"/>
    <s v="M4N 3M5"/>
    <s v=""/>
    <s v=""/>
    <s v="Toronto"/>
    <x v="1"/>
    <n v="0"/>
    <n v="229"/>
    <n v="220"/>
    <n v="0"/>
    <n v="0"/>
    <n v="0"/>
    <n v="0"/>
    <n v="40"/>
    <s v="True"/>
    <s v=""/>
    <n v="5"/>
    <n v="36"/>
    <n v="0"/>
    <n v="0"/>
    <n v="0"/>
    <n v="0"/>
    <n v="0"/>
    <n v="1"/>
    <n v="0"/>
    <n v="0"/>
    <n v="0"/>
    <n v="0"/>
    <n v="0"/>
    <n v="1"/>
    <n v="0"/>
    <n v="0"/>
    <n v="0"/>
    <n v="0"/>
    <n v="0"/>
    <n v="0"/>
    <n v="0"/>
    <n v="0"/>
    <n v="0"/>
    <n v="0"/>
    <s v=""/>
    <n v="475"/>
    <n v="309"/>
    <n v="4"/>
    <n v="0"/>
    <s v="Other"/>
    <s v="from family physicians , outside specialists , GEM , Clinic . marked or deemed “urgent” for clinic"/>
    <n v="100"/>
    <s v="The Geriatric Outreach team provides: cognitive assessment, and addresses concerns re: home safety , functional decline , caregiver stress , and may make referral to the day hospital or a falls program in the community."/>
    <s v="mary.duffy@sunnybrook.ca"/>
    <s v="Mary Duffy"/>
    <s v="2022-04-22 11:08"/>
    <m/>
  </r>
  <r>
    <s v="Asset02018"/>
    <x v="18"/>
    <s v=""/>
    <s v=""/>
    <s v="Inpatient Consult Team"/>
    <s v="Hospital"/>
    <x v="18"/>
    <x v="2"/>
    <s v="D480 - 2075 Bayview Ave, Toronto, Ontario"/>
    <s v="ON"/>
    <s v="M4N 3M5"/>
    <s v=""/>
    <s v=""/>
    <s v="Toronto"/>
    <x v="1"/>
    <n v="0"/>
    <n v="842"/>
    <n v="0"/>
    <n v="0"/>
    <n v="0"/>
    <n v="0"/>
    <n v="0"/>
    <n v="40"/>
    <s v="True"/>
    <s v=""/>
    <n v="11"/>
    <n v="2"/>
    <n v="0"/>
    <n v="0"/>
    <n v="0"/>
    <n v="0"/>
    <n v="0"/>
    <n v="2"/>
    <n v="0"/>
    <n v="0"/>
    <n v="0"/>
    <n v="0"/>
    <n v="0"/>
    <n v="0"/>
    <n v="0"/>
    <n v="0"/>
    <n v="0"/>
    <n v="0"/>
    <n v="0"/>
    <n v="0"/>
    <n v="0"/>
    <n v="0"/>
    <n v="0"/>
    <n v="0"/>
    <s v=""/>
    <n v="2983"/>
    <n v="2700"/>
    <n v="0"/>
    <n v="0"/>
    <s v="Other"/>
    <s v="The ICT receives referrals from residents, fellows, attending physician of patients within the hospital."/>
    <n v="100"/>
    <s v="The Inpatient Consult Team provides geriatric assessment, and may referral to community or hospital programs for therapeutic involvement: to day hospital, falls programs, outside resources."/>
    <s v="mary.duffy@sunnybrook.ca"/>
    <s v="Mary Duffy"/>
    <s v="2022-04-22 11:43"/>
    <m/>
  </r>
  <r>
    <s v="Asset02021"/>
    <x v="27"/>
    <s v=""/>
    <s v=""/>
    <s v="Falls Prevention Program"/>
    <s v="Community"/>
    <x v="133"/>
    <x v="2"/>
    <s v="#3-59 King St West Forest, ON"/>
    <s v="ON"/>
    <s v="N0N1J0"/>
    <s v=""/>
    <s v=""/>
    <s v="Lambton"/>
    <x v="4"/>
    <n v="0"/>
    <n v="432"/>
    <n v="0"/>
    <n v="0"/>
    <n v="0"/>
    <n v="0"/>
    <n v="0"/>
    <n v="0"/>
    <s v="True"/>
    <s v=""/>
    <n v="0"/>
    <n v="3"/>
    <n v="0"/>
    <n v="0"/>
    <n v="0"/>
    <n v="0"/>
    <n v="0"/>
    <n v="0"/>
    <n v="0"/>
    <n v="0"/>
    <n v="0"/>
    <n v="0"/>
    <n v="0"/>
    <n v="0"/>
    <n v="1"/>
    <n v="0"/>
    <n v="0"/>
    <n v="0"/>
    <n v="0"/>
    <n v="0"/>
    <n v="0"/>
    <n v="0"/>
    <n v="0"/>
    <n v="0"/>
    <s v=""/>
    <n v="787"/>
    <n v="0"/>
    <n v="0"/>
    <n v="0"/>
    <s v="Caregiver Referral; Community Agency; Home and Community Care Support Services; Primary Care; Self Referral"/>
    <s v=""/>
    <n v="85"/>
    <s v=""/>
    <s v="lwillemse@nlchc.com"/>
    <s v="Leah Willemse"/>
    <s v="2022-05-02 02:49"/>
    <m/>
  </r>
  <r>
    <s v="Asset02022"/>
    <x v="1"/>
    <s v=""/>
    <s v=""/>
    <s v="Geriatric Assessment and Intervention Network (GAIN)"/>
    <s v="Hospital"/>
    <x v="21"/>
    <x v="2"/>
    <s v="1 hospital Ct, Oshawa"/>
    <s v="ON"/>
    <s v="L1G 2B9"/>
    <s v=""/>
    <s v=""/>
    <s v=""/>
    <x v="0"/>
    <n v="1600"/>
    <n v="0"/>
    <n v="0"/>
    <n v="0"/>
    <n v="0"/>
    <n v="0"/>
    <n v="0"/>
    <n v="40"/>
    <s v="True"/>
    <s v=""/>
    <n v="0"/>
    <n v="0"/>
    <n v="2"/>
    <n v="0"/>
    <n v="1"/>
    <n v="0"/>
    <n v="1.4"/>
    <n v="0"/>
    <n v="4"/>
    <n v="0"/>
    <n v="0"/>
    <n v="0"/>
    <n v="0"/>
    <n v="1"/>
    <n v="1"/>
    <n v="0"/>
    <n v="0"/>
    <n v="0"/>
    <n v="0"/>
    <n v="0"/>
    <n v="0"/>
    <n v="0"/>
    <n v="0"/>
    <n v="1.1100000000000001"/>
    <s v="other =clerical_x000a_RPN's 2 are funded by BSO"/>
    <n v="0"/>
    <n v="0"/>
    <n v="0"/>
    <n v="0"/>
    <s v="Primary Care"/>
    <s v=""/>
    <n v="100"/>
    <s v=""/>
    <s v="bflowers@lakeridgehealth.on.ca"/>
    <s v="Brandi Flowers"/>
    <s v="2022-05-17 09:34"/>
    <m/>
  </r>
  <r>
    <s v="Asset02030"/>
    <x v="8"/>
    <s v=""/>
    <s v=""/>
    <s v="Geriatric Assessment and Intervention Network (GAIN)"/>
    <s v="Community"/>
    <x v="6"/>
    <x v="2"/>
    <s v="300 silver star, scarborough"/>
    <s v="ON"/>
    <s v="M1V0G2"/>
    <s v=""/>
    <s v=""/>
    <s v=""/>
    <x v="0"/>
    <n v="1600"/>
    <n v="430"/>
    <n v="0"/>
    <n v="0"/>
    <n v="0"/>
    <n v="0"/>
    <n v="0"/>
    <n v="40"/>
    <s v="True"/>
    <s v=""/>
    <n v="0"/>
    <n v="43"/>
    <n v="0"/>
    <n v="0"/>
    <n v="0.5"/>
    <n v="0"/>
    <n v="1.98"/>
    <n v="1"/>
    <n v="0"/>
    <n v="0"/>
    <n v="0.6"/>
    <n v="1"/>
    <n v="0"/>
    <n v="0"/>
    <n v="1"/>
    <n v="0"/>
    <n v="0"/>
    <n v="0"/>
    <n v="0"/>
    <n v="0"/>
    <n v="0"/>
    <n v="0"/>
    <n v="0"/>
    <n v="1.6"/>
    <s v="clerk"/>
    <n v="2268"/>
    <n v="1411"/>
    <n v="21"/>
    <n v="0"/>
    <s v="Caregiver Referral; Community Agency; Community Paramedicine; Emergency Department; Home and Community Care Support Services; Ontario Health Team; Other; Primary Care; Self Referral"/>
    <s v=""/>
    <n v="100"/>
    <s v=""/>
    <s v="bflowers@lakeridgehealth.on.ca"/>
    <s v="Brandi Flowers"/>
    <s v="2022-05-17 10:12"/>
    <m/>
  </r>
  <r>
    <s v="Asset02032"/>
    <x v="1"/>
    <s v=""/>
    <s v=""/>
    <s v="Geriatric Outreach Team"/>
    <s v="Primary Care"/>
    <x v="65"/>
    <x v="2"/>
    <s v="119 Memorial Ave"/>
    <s v="ON"/>
    <s v="L3V 5X1"/>
    <s v=""/>
    <s v=""/>
    <s v="Simcoe"/>
    <x v="2"/>
    <n v="0"/>
    <n v="748"/>
    <n v="0"/>
    <n v="0"/>
    <n v="0"/>
    <n v="0"/>
    <n v="0"/>
    <n v="0"/>
    <s v="True"/>
    <s v=""/>
    <n v="90"/>
    <n v="0"/>
    <n v="0.5"/>
    <n v="0"/>
    <n v="0"/>
    <n v="0"/>
    <n v="0.8"/>
    <n v="1.8"/>
    <n v="1"/>
    <n v="0"/>
    <n v="0.5"/>
    <n v="0"/>
    <n v="0"/>
    <n v="0"/>
    <n v="1.5"/>
    <n v="0"/>
    <n v="1"/>
    <n v="0"/>
    <n v="0"/>
    <n v="0"/>
    <n v="0"/>
    <n v="0"/>
    <n v="0"/>
    <n v="0"/>
    <s v=""/>
    <n v="10075"/>
    <n v="0"/>
    <n v="0"/>
    <n v="0"/>
    <s v="Caregiver Referral; Community Agency; Community Paramedicine; Emergency Department; Home and Community Care Support Services; Primary Care; Self Referral"/>
    <s v=""/>
    <n v="29"/>
    <s v=""/>
    <s v="a.munday@cfht.ca"/>
    <s v="Angela Munday (she/her)"/>
    <s v="2022-05-19 11:50"/>
    <m/>
  </r>
  <r>
    <s v="Asset02039"/>
    <x v="17"/>
    <s v=""/>
    <s v=""/>
    <s v="Geriatric Emergency Management Plus Program"/>
    <s v="Hospital"/>
    <x v="9"/>
    <x v="2"/>
    <s v="1053 Carling Avenue, Ottawa, ON, K1Y 7E9"/>
    <s v="ON"/>
    <s v="K1Y 4E9"/>
    <s v=""/>
    <s v=""/>
    <s v=""/>
    <x v="0"/>
    <n v="0"/>
    <n v="1131"/>
    <n v="0"/>
    <n v="0"/>
    <n v="0"/>
    <n v="0"/>
    <n v="0"/>
    <n v="0"/>
    <s v="False"/>
    <s v=""/>
    <n v="0"/>
    <n v="0"/>
    <n v="0"/>
    <n v="0"/>
    <n v="0"/>
    <n v="0"/>
    <n v="0"/>
    <n v="2.4"/>
    <n v="0"/>
    <n v="0"/>
    <n v="0"/>
    <n v="0"/>
    <n v="0"/>
    <n v="0"/>
    <n v="0"/>
    <n v="0"/>
    <n v="0"/>
    <n v="0"/>
    <n v="0"/>
    <n v="0"/>
    <n v="0"/>
    <n v="0"/>
    <n v="0"/>
    <n v="0"/>
    <s v=""/>
    <n v="1131"/>
    <n v="537"/>
    <n v="0"/>
    <n v="0"/>
    <s v="Emergency Department"/>
    <s v=""/>
    <n v="0"/>
    <s v=""/>
    <s v="mprior@toh.ca"/>
    <s v="Marice Prior"/>
    <s v="2022-06-06 02:46"/>
    <m/>
  </r>
  <r>
    <s v="Asset02040"/>
    <x v="17"/>
    <s v=""/>
    <s v=""/>
    <s v="Geriatric Emergency Management Plus Program"/>
    <s v="Hospital"/>
    <x v="116"/>
    <x v="2"/>
    <s v="501 Smyth Rd, Ottawa ON K1H 8L6"/>
    <s v="ON"/>
    <s v="K1H 8L6"/>
    <s v=""/>
    <s v=""/>
    <s v=""/>
    <x v="0"/>
    <n v="0"/>
    <n v="0"/>
    <n v="0"/>
    <n v="0"/>
    <n v="0"/>
    <n v="0"/>
    <n v="0"/>
    <n v="0"/>
    <s v="False"/>
    <s v=""/>
    <n v="0"/>
    <n v="0"/>
    <n v="0"/>
    <n v="0"/>
    <n v="0"/>
    <n v="0"/>
    <n v="0"/>
    <n v="1.4"/>
    <n v="0"/>
    <n v="0"/>
    <n v="0"/>
    <n v="0"/>
    <n v="0"/>
    <n v="0"/>
    <n v="0"/>
    <n v="0"/>
    <n v="0"/>
    <n v="0"/>
    <n v="0"/>
    <n v="0"/>
    <n v="0"/>
    <n v="0"/>
    <n v="0"/>
    <n v="0"/>
    <s v=""/>
    <n v="769"/>
    <n v="460"/>
    <n v="0"/>
    <n v="0"/>
    <s v="Emergency Department"/>
    <s v=""/>
    <n v="0"/>
    <s v=""/>
    <s v="mprior@toh.ca"/>
    <s v="Marice Prior"/>
    <s v="2022-06-06 02:50"/>
    <m/>
  </r>
  <r>
    <s v="Asset02047"/>
    <x v="2"/>
    <s v=""/>
    <s v=""/>
    <s v="Geriatric Medicine Clinics"/>
    <s v="Hospital"/>
    <x v="9"/>
    <x v="2"/>
    <s v="1053 Carling Avenue, Ottawa, Ontario"/>
    <s v="ON"/>
    <s v="K1Y 4E9"/>
    <s v=""/>
    <s v=""/>
    <s v="Lanark; Renfrew; Ottawa"/>
    <x v="0"/>
    <n v="7000"/>
    <n v="2700"/>
    <n v="2500"/>
    <n v="0"/>
    <n v="0"/>
    <n v="0"/>
    <n v="0"/>
    <n v="37.5"/>
    <s v="True"/>
    <s v=""/>
    <n v="100"/>
    <n v="68"/>
    <n v="1"/>
    <n v="0"/>
    <n v="0"/>
    <n v="0"/>
    <n v="0"/>
    <n v="2"/>
    <n v="0"/>
    <n v="0"/>
    <n v="-0.7"/>
    <n v="0.1"/>
    <n v="0.1"/>
    <n v="1.5"/>
    <n v="1.5"/>
    <n v="0"/>
    <n v="1"/>
    <n v="0"/>
    <n v="0"/>
    <n v="0"/>
    <n v="0"/>
    <n v="0"/>
    <n v="0.22"/>
    <n v="0.1"/>
    <s v="Other = neuropsychologist. Administrator = Advanced Practice Nurse who also has clinical responsibilities"/>
    <n v="5824"/>
    <n v="3080"/>
    <n v="598"/>
    <n v="0"/>
    <s v="Other"/>
    <s v="GEM, GAOT, Central Intake"/>
    <n v="100"/>
    <s v="Ongoing challenges with covid with limited in-person assessments, ramp downs and ramp ups and staff redeployments."/>
    <s v="tmackenzie@toh.ca"/>
    <s v="Taryn MacKenzie"/>
    <s v="2022-06-07 12:01"/>
    <m/>
  </r>
  <r>
    <s v="Asset02049"/>
    <x v="0"/>
    <s v=""/>
    <s v=""/>
    <s v="Geriatric Community Services of Ottawa"/>
    <s v="Community"/>
    <x v="0"/>
    <x v="2"/>
    <s v="75 bruyere, suite 127Y Ottawa Ontario"/>
    <s v="ON"/>
    <s v="K1N 5C7"/>
    <s v=""/>
    <s v=""/>
    <s v="Ottawa"/>
    <x v="0"/>
    <n v="0"/>
    <n v="2795"/>
    <n v="0"/>
    <n v="0"/>
    <n v="0"/>
    <n v="0"/>
    <n v="0"/>
    <n v="0"/>
    <s v="True"/>
    <s v=""/>
    <n v="422"/>
    <n v="167"/>
    <n v="0"/>
    <n v="3.2"/>
    <n v="0"/>
    <n v="0"/>
    <n v="0"/>
    <n v="3"/>
    <n v="0"/>
    <n v="0"/>
    <n v="10.199999999999999"/>
    <n v="0"/>
    <n v="0"/>
    <n v="0"/>
    <n v="7.8"/>
    <n v="0"/>
    <n v="2"/>
    <n v="0"/>
    <n v="0"/>
    <n v="0"/>
    <n v="0"/>
    <n v="0"/>
    <n v="0"/>
    <n v="0"/>
    <s v=""/>
    <n v="12393"/>
    <n v="9094"/>
    <n v="1282"/>
    <n v="0"/>
    <s v="Community Agency; Community Paramedicine; Emergency Department; Home and Community Care Support Services; Ontario Health Team; Primary Care"/>
    <s v=""/>
    <n v="100"/>
    <s v=""/>
    <s v="vdemers@bruyere.org"/>
    <s v="Vickie Demers"/>
    <s v="2022-06-08 09:11"/>
    <m/>
  </r>
  <r>
    <s v="Asset02055"/>
    <x v="6"/>
    <s v=""/>
    <s v=""/>
    <s v="Loyalist Family Health Team Collaborative Memory Clinic"/>
    <s v="Primary Care"/>
    <x v="93"/>
    <x v="2"/>
    <s v="101-200 Speers Blvd. Amherstview, Ontario"/>
    <s v="ON"/>
    <s v="K7N0B6"/>
    <s v=""/>
    <s v=""/>
    <s v=""/>
    <x v="0"/>
    <n v="48"/>
    <n v="33"/>
    <n v="33"/>
    <n v="0"/>
    <n v="0"/>
    <n v="0"/>
    <n v="0"/>
    <n v="3"/>
    <s v="False"/>
    <s v=""/>
    <n v="7"/>
    <n v="48"/>
    <n v="0"/>
    <n v="0"/>
    <n v="0"/>
    <n v="0"/>
    <n v="0"/>
    <n v="0.05"/>
    <n v="0"/>
    <n v="0"/>
    <n v="0.05"/>
    <n v="0"/>
    <n v="0"/>
    <n v="0"/>
    <n v="0.05"/>
    <n v="0.05"/>
    <n v="0"/>
    <n v="0"/>
    <n v="0"/>
    <n v="0"/>
    <n v="0"/>
    <n v="0"/>
    <n v="0"/>
    <n v="0"/>
    <s v=""/>
    <n v="60"/>
    <n v="11"/>
    <n v="15"/>
    <n v="0"/>
    <s v="Primary Care"/>
    <s v="Referrals for our program are only accepted by the physicians who are a part of the Loyalist FHT. They refer directly to the lead RN of the Memory Clinic."/>
    <n v="99"/>
    <s v="As the COVID restrictions continue to ease we are working diligently to safely return to our previous model of completely in-person appointments. Though, we do continue to offer virtual options (phone/video) as needed."/>
    <s v="websters@providencecare.ca"/>
    <s v="Sarah Webster"/>
    <s v="2022-06-09 03:03"/>
    <m/>
  </r>
  <r>
    <s v="Asset02052"/>
    <x v="6"/>
    <s v=""/>
    <s v=""/>
    <s v="Queen's Belleville Family Health Team"/>
    <s v="Primary Care"/>
    <x v="24"/>
    <x v="2"/>
    <s v="145 Station Street, Belleville, Ontario"/>
    <s v="ON"/>
    <s v="K8N 2S9"/>
    <s v=""/>
    <s v=""/>
    <s v="Hastings"/>
    <x v="0"/>
    <n v="44"/>
    <n v="50"/>
    <n v="50"/>
    <n v="0"/>
    <n v="0"/>
    <n v="0"/>
    <n v="0"/>
    <n v="37.5"/>
    <s v="True"/>
    <s v=""/>
    <n v="16"/>
    <n v="105"/>
    <n v="0"/>
    <n v="0"/>
    <n v="0"/>
    <n v="0"/>
    <n v="0"/>
    <n v="0.09"/>
    <n v="0"/>
    <n v="0"/>
    <n v="0"/>
    <n v="0.05"/>
    <n v="0"/>
    <n v="0"/>
    <n v="0.09"/>
    <n v="0.05"/>
    <n v="0.05"/>
    <n v="0"/>
    <n v="0"/>
    <n v="0"/>
    <n v="0"/>
    <n v="0"/>
    <n v="0"/>
    <n v="0"/>
    <s v="Clinic is run once per month: Usually two RN and two OT’s work the clinic along with pharmacist and family physician. Admin ensures referral is complete, mails package to patient and books appointment."/>
    <n v="130"/>
    <n v="15"/>
    <n v="0"/>
    <n v="0"/>
    <s v="Primary Care"/>
    <s v="Referrals from Family Physicians and Allied Health Providers within the Queen’s Family Health Team (Belleville Queen’s FHO).  This clinic is not open to the general public."/>
    <n v="0"/>
    <s v="2021/2022- HR shortage which affected the number of appointments available.Organization on this form indicates Providence Care and is un-editable. It should be Queen's Family Health Team - Belleville"/>
    <s v="websters@providencecare.ca"/>
    <s v="Sarah Webster"/>
    <s v="2022-06-09 12:06"/>
    <m/>
  </r>
  <r>
    <m/>
    <x v="13"/>
    <m/>
    <m/>
    <s v="NLOT"/>
    <s v="Hospital"/>
    <x v="9"/>
    <x v="0"/>
    <s v="1053 Carling Avenue"/>
    <s v="ON"/>
    <s v="K1Y 4E9"/>
    <m/>
    <m/>
    <m/>
    <x v="0"/>
    <m/>
    <m/>
    <m/>
    <m/>
    <m/>
    <m/>
    <m/>
    <m/>
    <m/>
    <m/>
    <m/>
    <m/>
    <m/>
    <m/>
    <m/>
    <m/>
    <n v="4.5"/>
    <m/>
    <m/>
    <m/>
    <m/>
    <m/>
    <m/>
    <m/>
    <m/>
    <m/>
    <m/>
    <m/>
    <m/>
    <m/>
    <m/>
    <m/>
    <m/>
    <m/>
    <m/>
    <n v="1850"/>
    <m/>
    <m/>
    <m/>
    <m/>
    <m/>
    <m/>
    <m/>
    <s v="kkay@rgpo.ca"/>
    <s v="Kelly Kay (2)"/>
    <d v="2023-03-07T00:00:00"/>
    <s v="Data provided by M. Prior"/>
  </r>
  <r>
    <m/>
    <x v="13"/>
    <m/>
    <m/>
    <s v="NLOT"/>
    <s v="Hospital"/>
    <x v="9"/>
    <x v="1"/>
    <s v="1053 Carling Avenue"/>
    <s v="ON"/>
    <s v="K1Y 4E9"/>
    <m/>
    <m/>
    <m/>
    <x v="0"/>
    <m/>
    <m/>
    <m/>
    <m/>
    <m/>
    <m/>
    <m/>
    <m/>
    <m/>
    <m/>
    <m/>
    <m/>
    <m/>
    <m/>
    <m/>
    <m/>
    <n v="4.5"/>
    <m/>
    <m/>
    <m/>
    <m/>
    <m/>
    <m/>
    <m/>
    <m/>
    <m/>
    <m/>
    <m/>
    <m/>
    <m/>
    <m/>
    <m/>
    <m/>
    <m/>
    <m/>
    <n v="1790"/>
    <m/>
    <m/>
    <m/>
    <m/>
    <m/>
    <m/>
    <m/>
    <s v="kkay@rgpo.ca"/>
    <s v="Kelly Kay (2)"/>
    <d v="2023-03-07T00:00:00"/>
    <s v="Data provided by M. Prior"/>
  </r>
  <r>
    <s v="Asset02056"/>
    <x v="13"/>
    <s v=""/>
    <s v=""/>
    <s v="NLOT"/>
    <s v="Hospital"/>
    <x v="9"/>
    <x v="2"/>
    <s v="1053 Carling Avenue"/>
    <s v="ON"/>
    <s v="K1Y 4E9"/>
    <s v=""/>
    <s v=""/>
    <s v=""/>
    <x v="0"/>
    <n v="0"/>
    <n v="0"/>
    <n v="0"/>
    <n v="0"/>
    <n v="0"/>
    <n v="0"/>
    <n v="0"/>
    <n v="0"/>
    <s v="False"/>
    <s v=""/>
    <n v="0"/>
    <n v="0"/>
    <n v="0"/>
    <n v="0"/>
    <n v="0"/>
    <n v="0"/>
    <n v="4.5"/>
    <n v="0"/>
    <n v="0"/>
    <n v="0"/>
    <n v="0"/>
    <n v="0"/>
    <n v="0"/>
    <n v="0"/>
    <n v="0"/>
    <n v="0"/>
    <n v="0"/>
    <n v="0"/>
    <n v="0"/>
    <n v="0"/>
    <n v="0"/>
    <n v="0"/>
    <n v="0"/>
    <n v="0"/>
    <s v=""/>
    <n v="1446"/>
    <m/>
    <n v="0"/>
    <n v="0"/>
    <s v="Other"/>
    <s v="LTCH"/>
    <n v="83"/>
    <s v=""/>
    <s v="mprior@toh.ca"/>
    <s v="Marice Prior"/>
    <s v="2022-06-10 12:49"/>
    <m/>
  </r>
  <r>
    <s v="Asset02061"/>
    <x v="4"/>
    <s v=""/>
    <s v=""/>
    <s v="North Innisfil Health Services"/>
    <s v="Community"/>
    <x v="73"/>
    <x v="2"/>
    <s v="490 Huronia Road Barrie ON"/>
    <s v="ON"/>
    <s v="L4N7A7"/>
    <s v=""/>
    <s v=""/>
    <s v="Simcoe"/>
    <x v="2"/>
    <n v="0"/>
    <n v="461"/>
    <n v="0"/>
    <n v="0"/>
    <n v="0"/>
    <n v="0"/>
    <n v="0"/>
    <n v="40"/>
    <s v="True"/>
    <s v=""/>
    <n v="0"/>
    <n v="0"/>
    <n v="0"/>
    <n v="0"/>
    <n v="1"/>
    <n v="0"/>
    <n v="1.6"/>
    <n v="0.4"/>
    <n v="0"/>
    <n v="0"/>
    <n v="0"/>
    <n v="0"/>
    <n v="0"/>
    <n v="0"/>
    <n v="0"/>
    <n v="0"/>
    <n v="0"/>
    <n v="0"/>
    <n v="0"/>
    <n v="0"/>
    <n v="0"/>
    <n v="0"/>
    <n v="0"/>
    <n v="0"/>
    <s v=""/>
    <n v="7577"/>
    <n v="2819"/>
    <n v="0"/>
    <n v="0"/>
    <s v="Community Agency; Home and Community Care Support Services; Other"/>
    <s v="Referral sources include hospital, home and community care, other agencies working in the North Innisfil catchment area."/>
    <n v="100"/>
    <s v="Although the program was not funded for an RN, the optimal model of service delivery to support the Care of the Elderly Physician including in home and community (LTC, LOFT, retirement home) visits includes a RN and NP.  The full basket of CHC services is available to the registered patients including physiotherapy (individual and group), social work, diabetes, navigation/supports, group program initiatives)"/>
    <s v="christine.colcy@bchc.ca"/>
    <s v="Christine Colcy"/>
    <s v="2022-06-16 10:03"/>
    <m/>
  </r>
  <r>
    <s v="Asset02091"/>
    <x v="10"/>
    <s v=""/>
    <s v=""/>
    <s v="Geriatric Psychiatry Clinic within Elders' Clinic"/>
    <s v="Hospital"/>
    <x v="17"/>
    <x v="2"/>
    <s v="30 Bond Street"/>
    <s v="ON"/>
    <s v="M5B 1W8"/>
    <s v=""/>
    <s v=""/>
    <s v=""/>
    <x v="1"/>
    <n v="0"/>
    <n v="0"/>
    <n v="0"/>
    <n v="0"/>
    <n v="0"/>
    <n v="0"/>
    <n v="0"/>
    <n v="0"/>
    <s v="False"/>
    <s v=""/>
    <n v="0"/>
    <n v="0"/>
    <n v="0"/>
    <n v="1"/>
    <n v="0"/>
    <n v="0"/>
    <n v="0"/>
    <n v="0"/>
    <n v="0"/>
    <n v="0"/>
    <n v="0"/>
    <n v="0"/>
    <n v="0"/>
    <n v="0"/>
    <n v="0"/>
    <n v="0"/>
    <n v="0"/>
    <n v="0"/>
    <n v="0"/>
    <n v="0"/>
    <n v="0"/>
    <n v="0"/>
    <n v="0"/>
    <n v="0"/>
    <s v=""/>
    <n v="0"/>
    <m/>
    <n v="0"/>
    <n v="0"/>
    <s v="Other"/>
    <s v=""/>
    <n v="100"/>
    <s v=""/>
    <s v="camilla.wong@unityhealth.to"/>
    <s v="Camilla Wong"/>
    <s v="2022-06-19 09:43"/>
    <m/>
  </r>
  <r>
    <s v="Asset02092"/>
    <x v="24"/>
    <s v=""/>
    <s v=""/>
    <s v="Geriatric Medicien Telemedicine"/>
    <s v="Hospital"/>
    <x v="17"/>
    <x v="2"/>
    <s v="30 Bond Street"/>
    <s v="ON"/>
    <s v="M5B 1W8"/>
    <s v=""/>
    <s v=""/>
    <s v=""/>
    <x v="1"/>
    <n v="0"/>
    <n v="0"/>
    <n v="0"/>
    <n v="0"/>
    <n v="0"/>
    <n v="0"/>
    <n v="0"/>
    <n v="0"/>
    <s v="False"/>
    <s v=""/>
    <n v="0"/>
    <n v="0"/>
    <n v="0.4"/>
    <n v="0"/>
    <n v="0"/>
    <n v="0"/>
    <n v="0"/>
    <n v="0"/>
    <n v="0"/>
    <n v="0"/>
    <n v="0"/>
    <n v="0"/>
    <n v="0"/>
    <n v="0"/>
    <n v="0"/>
    <n v="0"/>
    <n v="0"/>
    <n v="0"/>
    <n v="0"/>
    <n v="0"/>
    <n v="0"/>
    <n v="0"/>
    <n v="0"/>
    <n v="0"/>
    <s v=""/>
    <n v="0"/>
    <m/>
    <n v="0"/>
    <n v="0"/>
    <s v="Primary Care"/>
    <s v=""/>
    <n v="0"/>
    <s v=""/>
    <s v="camilla.wong@unityhealth.to"/>
    <s v="Camilla Wong"/>
    <s v="2022-06-19 09:44"/>
    <m/>
  </r>
  <r>
    <s v="Asset02093"/>
    <x v="21"/>
    <s v=""/>
    <s v=""/>
    <s v="Geriatric Trauma"/>
    <s v="Hospital"/>
    <x v="17"/>
    <x v="2"/>
    <s v="30 Bond Street"/>
    <s v="ON"/>
    <s v="M5B 1W8"/>
    <s v=""/>
    <s v=""/>
    <s v=""/>
    <x v="1"/>
    <n v="0"/>
    <n v="0"/>
    <n v="0"/>
    <n v="0"/>
    <n v="0"/>
    <n v="0"/>
    <n v="0"/>
    <n v="0"/>
    <s v="False"/>
    <s v=""/>
    <n v="0"/>
    <n v="0"/>
    <n v="1"/>
    <n v="0"/>
    <n v="0"/>
    <n v="0"/>
    <n v="0"/>
    <n v="1"/>
    <n v="0"/>
    <n v="0"/>
    <n v="0"/>
    <n v="0"/>
    <n v="0"/>
    <n v="0"/>
    <n v="0"/>
    <n v="0"/>
    <n v="0"/>
    <n v="0"/>
    <n v="0"/>
    <n v="0"/>
    <n v="0"/>
    <n v="0"/>
    <n v="0"/>
    <n v="0"/>
    <s v=""/>
    <n v="0"/>
    <m/>
    <n v="0"/>
    <n v="0"/>
    <s v="Other"/>
    <s v=""/>
    <n v="100"/>
    <s v=""/>
    <s v="camilla.wong@unityhealth.to"/>
    <s v="Camilla Wong"/>
    <s v="2022-06-19 09:46"/>
    <m/>
  </r>
  <r>
    <s v="Asset02094"/>
    <x v="21"/>
    <s v=""/>
    <s v=""/>
    <s v="Orthogeriatrics"/>
    <s v="Hospital"/>
    <x v="17"/>
    <x v="2"/>
    <s v="30 Bond Street"/>
    <s v="ON"/>
    <s v="M5B 1W8"/>
    <s v=""/>
    <s v=""/>
    <s v=""/>
    <x v="1"/>
    <n v="0"/>
    <n v="0"/>
    <n v="0"/>
    <n v="0"/>
    <n v="0"/>
    <n v="0"/>
    <n v="0"/>
    <n v="0"/>
    <s v="False"/>
    <s v=""/>
    <n v="0"/>
    <n v="0"/>
    <n v="1"/>
    <n v="0"/>
    <n v="0"/>
    <n v="0"/>
    <n v="0"/>
    <n v="1"/>
    <n v="0"/>
    <n v="0"/>
    <n v="0"/>
    <n v="0"/>
    <n v="0"/>
    <n v="0"/>
    <n v="0"/>
    <n v="0"/>
    <n v="0"/>
    <n v="0"/>
    <n v="0"/>
    <n v="0"/>
    <n v="0"/>
    <n v="0"/>
    <n v="0"/>
    <n v="0"/>
    <s v=""/>
    <n v="0"/>
    <m/>
    <n v="0"/>
    <n v="0"/>
    <s v="Other"/>
    <s v=""/>
    <n v="100"/>
    <s v=""/>
    <s v="camilla.wong@unityhealth.to"/>
    <s v="Camilla Wong"/>
    <s v="2022-06-19 09:46"/>
    <m/>
  </r>
  <r>
    <s v="Asset02097"/>
    <x v="8"/>
    <s v=""/>
    <s v=""/>
    <s v="Geriatric Assessment Outreach Team (East)"/>
    <s v="Hospital"/>
    <x v="120"/>
    <x v="2"/>
    <s v="43 Bruyere Ottawa, ON"/>
    <s v="ON"/>
    <s v="K1N 5C8"/>
    <s v=""/>
    <s v=""/>
    <s v="Ottawa"/>
    <x v="0"/>
    <n v="0"/>
    <n v="877"/>
    <n v="0"/>
    <n v="0"/>
    <n v="0"/>
    <n v="0"/>
    <n v="0"/>
    <n v="0"/>
    <s v="False"/>
    <s v=""/>
    <n v="0"/>
    <n v="0"/>
    <n v="0"/>
    <n v="0"/>
    <n v="0"/>
    <n v="0"/>
    <n v="0"/>
    <n v="2"/>
    <n v="0"/>
    <n v="0"/>
    <n v="0"/>
    <n v="0"/>
    <n v="0"/>
    <n v="2"/>
    <n v="2"/>
    <n v="0"/>
    <n v="1"/>
    <n v="0"/>
    <n v="0"/>
    <n v="0"/>
    <n v="0"/>
    <n v="0"/>
    <n v="0"/>
    <n v="0"/>
    <s v=""/>
    <n v="877"/>
    <n v="231"/>
    <n v="0"/>
    <n v="0"/>
    <s v="Other"/>
    <s v="Centralized Intake for Specialized Geriatric Services"/>
    <n v="100"/>
    <s v=""/>
    <s v="igenovezos@toh.ca"/>
    <s v="Ioanna Genovezos"/>
    <s v="2022-06-20 12:59"/>
    <m/>
  </r>
  <r>
    <s v="Asset02144"/>
    <x v="28"/>
    <s v="Geriatric intake and triage"/>
    <s v=""/>
    <s v="Central Intake for Specialized Geriatric Services (Geriatric Medicine)"/>
    <s v="Hospital"/>
    <x v="9"/>
    <x v="2"/>
    <s v="1053 Carling Avenue, Ottawa, ON,"/>
    <s v="ON"/>
    <s v="K1Y4E9"/>
    <s v=""/>
    <s v=""/>
    <s v="Ottawa"/>
    <x v="0"/>
    <n v="0"/>
    <n v="2703"/>
    <n v="0"/>
    <n v="0"/>
    <n v="0"/>
    <n v="0"/>
    <n v="0"/>
    <n v="37.5"/>
    <s v="True"/>
    <s v=""/>
    <n v="0"/>
    <n v="0"/>
    <n v="0"/>
    <n v="0"/>
    <n v="0"/>
    <n v="0"/>
    <n v="0"/>
    <n v="1"/>
    <n v="0"/>
    <n v="0"/>
    <n v="0"/>
    <n v="0"/>
    <n v="0"/>
    <n v="0"/>
    <n v="1"/>
    <n v="0"/>
    <n v="1"/>
    <n v="0"/>
    <n v="0"/>
    <n v="0"/>
    <n v="0"/>
    <n v="0"/>
    <n v="0"/>
    <n v="0"/>
    <s v=""/>
    <n v="2703"/>
    <n v="2703"/>
    <n v="0"/>
    <n v="0"/>
    <s v="Emergency Department; Other; Caregiver Referral; Community Agency; Community Paramedicine; Primary Care; Self Referral"/>
    <s v="Hospital in-patient, geriatric psychiatry community services of Ottawa"/>
    <n v="100"/>
    <s v=""/>
    <s v="adimillo@toh.ca"/>
    <s v="AnnMarie DiMillo"/>
    <s v="2022-06-21 03:04"/>
    <m/>
  </r>
  <r>
    <s v="Asset02106"/>
    <x v="17"/>
    <s v=""/>
    <s v=""/>
    <s v="St. Michael's Hospital"/>
    <s v="Hospital"/>
    <x v="17"/>
    <x v="2"/>
    <s v="30 Bond St. Toronto"/>
    <s v="ON"/>
    <s v="M5B 1W8"/>
    <s v=""/>
    <s v=""/>
    <s v=""/>
    <x v="1"/>
    <n v="0"/>
    <n v="0"/>
    <n v="0"/>
    <n v="0"/>
    <n v="0"/>
    <n v="0"/>
    <n v="0"/>
    <n v="49.5"/>
    <s v="False"/>
    <s v="Both"/>
    <n v="0"/>
    <n v="0"/>
    <n v="0"/>
    <n v="0"/>
    <n v="0"/>
    <n v="0"/>
    <n v="0"/>
    <n v="1.4"/>
    <n v="0"/>
    <n v="0"/>
    <n v="0"/>
    <n v="0"/>
    <n v="0"/>
    <n v="0"/>
    <n v="0"/>
    <n v="0"/>
    <n v="0"/>
    <n v="0"/>
    <n v="0"/>
    <n v="0"/>
    <n v="0"/>
    <n v="0"/>
    <n v="0"/>
    <n v="0"/>
    <s v=""/>
    <n v="0"/>
    <n v="0"/>
    <n v="0"/>
    <n v="0"/>
    <s v=""/>
    <s v=""/>
    <n v="100"/>
    <s v=""/>
    <s v="florina.weisenberg@unityhealth.to"/>
    <s v="florina.weisenberg@unityhealth.to"/>
    <s v="2022-06-21 09:42"/>
    <m/>
  </r>
  <r>
    <s v="Asset02121"/>
    <x v="5"/>
    <s v=""/>
    <s v=""/>
    <s v="Psychogeriatric Resource Consultant"/>
    <s v="Hospital"/>
    <x v="17"/>
    <x v="2"/>
    <s v="30 Bond Street"/>
    <s v="ON"/>
    <s v="M5B 1W8"/>
    <s v=""/>
    <s v=""/>
    <s v=""/>
    <x v="2"/>
    <n v="0"/>
    <n v="0"/>
    <n v="0"/>
    <n v="0"/>
    <n v="0"/>
    <n v="0"/>
    <n v="0"/>
    <n v="0"/>
    <s v="False"/>
    <s v=""/>
    <n v="0"/>
    <n v="0"/>
    <n v="0"/>
    <n v="0"/>
    <n v="0"/>
    <n v="0"/>
    <n v="0"/>
    <n v="0"/>
    <n v="0"/>
    <n v="0"/>
    <n v="0"/>
    <n v="0"/>
    <n v="0"/>
    <n v="0"/>
    <n v="0"/>
    <n v="0"/>
    <n v="0"/>
    <n v="0"/>
    <n v="0"/>
    <n v="0"/>
    <n v="0"/>
    <n v="0"/>
    <n v="0"/>
    <n v="1"/>
    <s v="PRC - Psychogeriatric Resource Consultant"/>
    <n v="0"/>
    <m/>
    <n v="0"/>
    <n v="0"/>
    <s v="Other"/>
    <s v=""/>
    <n v="0"/>
    <s v=""/>
    <s v="florina.weisenberg@unityhealth.to"/>
    <s v="florina.weisenberg@unityhealth.to"/>
    <s v="2022-06-21 09:56"/>
    <m/>
  </r>
  <r>
    <s v="Asset02125"/>
    <x v="1"/>
    <s v=""/>
    <s v=""/>
    <s v="St. Michael's Hospital"/>
    <s v="Hospital"/>
    <x v="17"/>
    <x v="2"/>
    <s v="30 Bond St. Toronto"/>
    <s v="ON"/>
    <s v="M5B 1W8"/>
    <s v=""/>
    <s v=""/>
    <s v=""/>
    <x v="1"/>
    <n v="0"/>
    <n v="0"/>
    <n v="0"/>
    <n v="0"/>
    <n v="0"/>
    <n v="0"/>
    <n v="0"/>
    <n v="37.5"/>
    <s v="True"/>
    <s v=""/>
    <n v="0"/>
    <n v="90"/>
    <n v="1.5"/>
    <n v="0"/>
    <n v="0"/>
    <n v="0"/>
    <n v="0"/>
    <n v="1.2"/>
    <n v="0"/>
    <n v="0"/>
    <n v="0"/>
    <n v="0"/>
    <n v="0"/>
    <n v="0"/>
    <n v="0"/>
    <n v="0"/>
    <n v="1"/>
    <n v="0"/>
    <n v="0"/>
    <n v="0"/>
    <n v="0"/>
    <n v="0"/>
    <n v="0"/>
    <n v="0"/>
    <s v="Access to physiotherapy, Occupational Therapy, SLP and case management as needed._x000a_7 Geriatricians"/>
    <n v="1524"/>
    <n v="451"/>
    <n v="0"/>
    <n v="0"/>
    <s v="Emergency Department; Other; Primary Care"/>
    <s v=""/>
    <n v="100"/>
    <s v=""/>
    <s v="florina.weisenberg@unityhealth.to"/>
    <s v="florina.weisenberg@unityhealth.to"/>
    <s v="2022-06-21 10:18"/>
    <m/>
  </r>
  <r>
    <s v="Asset02127"/>
    <x v="18"/>
    <s v=""/>
    <s v=""/>
    <s v="St. Michael's Hospital"/>
    <s v="Hospital"/>
    <x v="17"/>
    <x v="2"/>
    <s v="30 Bond St. Toronto"/>
    <s v="ON"/>
    <s v="M5B 1W8"/>
    <s v=""/>
    <s v=""/>
    <s v=""/>
    <x v="1"/>
    <n v="0"/>
    <n v="0"/>
    <n v="0"/>
    <n v="0"/>
    <n v="0"/>
    <n v="0"/>
    <n v="0"/>
    <n v="0"/>
    <s v="True"/>
    <s v="Both"/>
    <n v="0"/>
    <n v="0"/>
    <n v="1"/>
    <n v="0"/>
    <n v="0"/>
    <n v="0"/>
    <n v="0"/>
    <n v="1"/>
    <n v="0"/>
    <n v="0"/>
    <n v="0"/>
    <n v="0"/>
    <n v="0"/>
    <n v="0"/>
    <n v="0"/>
    <n v="0"/>
    <n v="0"/>
    <n v="0"/>
    <n v="0"/>
    <n v="0"/>
    <n v="0"/>
    <n v="0"/>
    <n v="0"/>
    <n v="0"/>
    <s v=""/>
    <n v="693"/>
    <n v="0"/>
    <n v="0"/>
    <n v="0"/>
    <s v=""/>
    <s v=""/>
    <n v="100"/>
    <s v=""/>
    <s v="florina.weisenberg@unityhealth.to"/>
    <s v="florina.weisenberg@unityhealth.to"/>
    <s v="2022-06-21 10:22"/>
    <m/>
  </r>
  <r>
    <s v="Asset02129"/>
    <x v="5"/>
    <s v=""/>
    <s v=""/>
    <s v="PRCs"/>
    <s v="Hospital"/>
    <x v="70"/>
    <x v="2"/>
    <s v="190 Cundles Rd. East,  Suite 205,  Barrie"/>
    <s v="ON"/>
    <s v="L4M 4S5"/>
    <s v=""/>
    <s v=""/>
    <s v="Simcoe; Muskoka"/>
    <x v="2"/>
    <n v="0"/>
    <n v="0"/>
    <n v="0"/>
    <n v="0"/>
    <n v="0"/>
    <n v="0"/>
    <n v="0"/>
    <n v="40"/>
    <s v="True"/>
    <s v=""/>
    <n v="0"/>
    <n v="0"/>
    <n v="0"/>
    <n v="0"/>
    <n v="0"/>
    <n v="0"/>
    <n v="0"/>
    <n v="2"/>
    <n v="0"/>
    <n v="0"/>
    <n v="0"/>
    <n v="0"/>
    <n v="0"/>
    <n v="0"/>
    <n v="1"/>
    <n v="0"/>
    <n v="0"/>
    <n v="0"/>
    <n v="0"/>
    <n v="0"/>
    <n v="0"/>
    <n v="0"/>
    <n v="0"/>
    <n v="0"/>
    <s v=""/>
    <n v="0"/>
    <n v="0"/>
    <n v="0"/>
    <n v="0"/>
    <s v="Other"/>
    <s v="LTCHs, Community"/>
    <n v="100"/>
    <s v="PRC's provided 330 education sessions to a total of 3118 participants."/>
    <s v="shcameron@nsmsgs.ca"/>
    <s v="Shelley Cameron"/>
    <s v="2022-06-21 10:42"/>
    <m/>
  </r>
  <r>
    <s v="Asset02131"/>
    <x v="1"/>
    <s v=""/>
    <s v=""/>
    <s v="Dr. Sidhu's Clinic (Specializing in nephrology and medical marijuana)"/>
    <s v="Hospital"/>
    <x v="70"/>
    <x v="2"/>
    <s v="190 Cundles Rd. East,  Suite 205,  Barrie"/>
    <s v="ON"/>
    <s v="L4M4S5"/>
    <s v=""/>
    <s v=""/>
    <s v="Simcoe; Muskoka"/>
    <x v="2"/>
    <n v="0"/>
    <n v="30"/>
    <n v="0"/>
    <n v="0"/>
    <n v="0"/>
    <n v="0"/>
    <n v="0"/>
    <n v="0"/>
    <s v="False"/>
    <s v=""/>
    <n v="0"/>
    <n v="0"/>
    <n v="0.04"/>
    <n v="0"/>
    <n v="0"/>
    <n v="0"/>
    <n v="0"/>
    <n v="0.04"/>
    <n v="0"/>
    <n v="0"/>
    <n v="0"/>
    <n v="0"/>
    <n v="0"/>
    <n v="0"/>
    <n v="0"/>
    <n v="0"/>
    <n v="0"/>
    <n v="0"/>
    <n v="0"/>
    <n v="0"/>
    <n v="0"/>
    <n v="0"/>
    <n v="0"/>
    <n v="0"/>
    <s v=""/>
    <n v="48"/>
    <n v="0"/>
    <n v="0"/>
    <n v="0"/>
    <s v="Primary Care"/>
    <s v=""/>
    <n v="100"/>
    <s v="Clinic runs one day per month."/>
    <s v="shcameron@nsmsgs.ca"/>
    <s v="Shelley Cameron"/>
    <s v="2022-06-21 10:56"/>
    <m/>
  </r>
  <r>
    <s v="Asset02139"/>
    <x v="11"/>
    <s v=""/>
    <s v=""/>
    <s v="Geriatric Medicine Unit"/>
    <s v="Hospital"/>
    <x v="9"/>
    <x v="2"/>
    <s v="1053 Carling Ave, Ottawa, ON"/>
    <s v="ON"/>
    <s v="K1Y 4E9"/>
    <s v=""/>
    <s v=""/>
    <s v=""/>
    <x v="0"/>
    <n v="0"/>
    <n v="0"/>
    <n v="0"/>
    <n v="24"/>
    <n v="100"/>
    <n v="0"/>
    <n v="0"/>
    <n v="168"/>
    <s v="True"/>
    <s v="Both"/>
    <n v="0"/>
    <n v="0"/>
    <n v="2"/>
    <n v="0"/>
    <n v="0"/>
    <n v="0"/>
    <n v="0"/>
    <n v="0"/>
    <n v="0"/>
    <n v="0"/>
    <n v="0"/>
    <n v="0"/>
    <n v="0"/>
    <n v="0"/>
    <n v="0"/>
    <n v="0"/>
    <n v="0"/>
    <n v="0"/>
    <n v="0"/>
    <n v="0"/>
    <n v="0"/>
    <n v="0"/>
    <n v="0"/>
    <n v="0"/>
    <s v=""/>
    <n v="0"/>
    <n v="0"/>
    <n v="0"/>
    <n v="0"/>
    <s v="Other"/>
    <s v="inpatient referrals from admitting services to geriatric consult team - @ times case finding by team"/>
    <n v="100"/>
    <s v=""/>
    <s v="jkaing@toh.ca"/>
    <s v="Joanne"/>
    <s v="2022-06-21 11:30"/>
    <m/>
  </r>
  <r>
    <s v="Asset02152"/>
    <x v="18"/>
    <s v=""/>
    <s v=""/>
    <s v="Geriatric Consult Service"/>
    <s v="Hospital"/>
    <x v="31"/>
    <x v="2"/>
    <s v="752 King Street West, Kingston, Ontario"/>
    <s v="ON"/>
    <s v="K7L4X3"/>
    <s v=""/>
    <s v=""/>
    <s v="Frontenac; Hastings; Lanark; Leeds &amp; Grenville; Lennox and Addington; Prince Edward"/>
    <x v="0"/>
    <n v="0"/>
    <n v="360"/>
    <n v="360"/>
    <n v="0"/>
    <n v="0"/>
    <n v="0"/>
    <n v="0"/>
    <n v="40"/>
    <s v="True"/>
    <s v=""/>
    <n v="0"/>
    <n v="2"/>
    <n v="0.5"/>
    <n v="0"/>
    <n v="0"/>
    <n v="0"/>
    <n v="0"/>
    <n v="0.2"/>
    <n v="0"/>
    <n v="0"/>
    <n v="0"/>
    <n v="0"/>
    <n v="0"/>
    <n v="0"/>
    <n v="0"/>
    <n v="0"/>
    <n v="0"/>
    <n v="0"/>
    <n v="0"/>
    <n v="0"/>
    <n v="0"/>
    <n v="0"/>
    <n v="0"/>
    <n v="0"/>
    <s v=""/>
    <n v="1000"/>
    <n v="30"/>
    <n v="0"/>
    <n v="0"/>
    <s v="Other"/>
    <s v="Kingston Health Sciences Centre"/>
    <n v="0"/>
    <s v="Estimates"/>
    <s v="websters@providencecare.ca"/>
    <s v="Sarah Webster"/>
    <s v="2022-06-23 11:09"/>
    <m/>
  </r>
  <r>
    <s v="Asset02154"/>
    <x v="1"/>
    <s v=""/>
    <s v=""/>
    <s v="Geriatric Outpatient Clinics"/>
    <s v="Hospital"/>
    <x v="31"/>
    <x v="2"/>
    <s v="752 King Street West, Kingston, Ontario"/>
    <s v="ON"/>
    <s v="K7L4X3"/>
    <s v=""/>
    <s v=""/>
    <s v="Frontenac; Hastings; Lanark; Leeds &amp; Grenville; Lennox and Addington; Prince Edward"/>
    <x v="0"/>
    <n v="1692"/>
    <n v="721"/>
    <n v="0"/>
    <n v="0"/>
    <n v="0"/>
    <n v="0"/>
    <n v="0"/>
    <n v="36"/>
    <s v="True"/>
    <s v=""/>
    <n v="0"/>
    <n v="0"/>
    <n v="0.8"/>
    <n v="0"/>
    <n v="0"/>
    <n v="0"/>
    <n v="0"/>
    <n v="0.5"/>
    <n v="0"/>
    <n v="0"/>
    <n v="0"/>
    <n v="0"/>
    <n v="0"/>
    <n v="0"/>
    <n v="0"/>
    <n v="0"/>
    <n v="0"/>
    <n v="0"/>
    <n v="0"/>
    <n v="0"/>
    <n v="0"/>
    <n v="0"/>
    <n v="0"/>
    <n v="0"/>
    <s v=""/>
    <n v="1603"/>
    <n v="0"/>
    <n v="0"/>
    <n v="0"/>
    <s v="Emergency Department; Ontario Health Team"/>
    <s v="ER and family physicians"/>
    <n v="0"/>
    <s v=""/>
    <s v="websters@providencecare.ca"/>
    <s v="Sarah Webster"/>
    <s v="2022-06-23 11:16"/>
    <m/>
  </r>
  <r>
    <s v="Asset02158"/>
    <x v="1"/>
    <s v=""/>
    <s v=""/>
    <s v="Geriatric Medicine Outpatient Services"/>
    <s v="Community"/>
    <x v="38"/>
    <x v="2"/>
    <s v="200-123 Third Ave, Timmins, Ontario"/>
    <s v="ON"/>
    <s v="P4N1C6"/>
    <s v=""/>
    <s v=""/>
    <s v="Cochrane"/>
    <x v="3"/>
    <n v="0"/>
    <n v="159"/>
    <n v="0"/>
    <n v="0"/>
    <n v="0"/>
    <n v="0"/>
    <n v="0"/>
    <n v="40"/>
    <s v="False"/>
    <s v=""/>
    <n v="23"/>
    <n v="43"/>
    <n v="0"/>
    <n v="0"/>
    <n v="0"/>
    <n v="0"/>
    <n v="0"/>
    <n v="0"/>
    <n v="0"/>
    <n v="0"/>
    <n v="1"/>
    <n v="0"/>
    <n v="0"/>
    <n v="0"/>
    <n v="1"/>
    <n v="0"/>
    <n v="0.5"/>
    <n v="0"/>
    <n v="0"/>
    <n v="0"/>
    <n v="0"/>
    <n v="0"/>
    <n v="0"/>
    <n v="0"/>
    <s v=""/>
    <n v="2021"/>
    <n v="1041"/>
    <n v="89"/>
    <n v="0"/>
    <s v="Primary Care"/>
    <s v=""/>
    <n v="100"/>
    <s v=""/>
    <s v="sjibb@hsnsudbury.ca"/>
    <s v="Samantha Jibb"/>
    <s v="2022-06-27 09:15"/>
    <m/>
  </r>
  <r>
    <s v="Asset02161"/>
    <x v="1"/>
    <s v=""/>
    <s v=""/>
    <s v="Geriatric Medicine Outpatient Services"/>
    <s v="Community"/>
    <x v="41"/>
    <x v="2"/>
    <s v="240 Shepherdson Road, New Liskeard, Ontario"/>
    <s v="ON"/>
    <s v="P0J1P0"/>
    <s v=""/>
    <s v=""/>
    <s v="Timiskaming"/>
    <x v="3"/>
    <n v="0"/>
    <n v="119"/>
    <n v="0"/>
    <n v="0"/>
    <n v="0"/>
    <n v="0"/>
    <n v="0"/>
    <n v="40"/>
    <s v="False"/>
    <s v=""/>
    <n v="56"/>
    <n v="201"/>
    <n v="0"/>
    <n v="0"/>
    <n v="0.2"/>
    <n v="0"/>
    <n v="0"/>
    <n v="0"/>
    <n v="0"/>
    <n v="0"/>
    <n v="0"/>
    <n v="0"/>
    <n v="0"/>
    <n v="0"/>
    <n v="1"/>
    <n v="0"/>
    <n v="0"/>
    <n v="0"/>
    <n v="0"/>
    <n v="0"/>
    <n v="0"/>
    <n v="0"/>
    <n v="0"/>
    <n v="0"/>
    <s v=""/>
    <n v="433"/>
    <n v="167"/>
    <n v="27"/>
    <n v="0"/>
    <s v="Primary Care"/>
    <s v=""/>
    <n v="100"/>
    <s v=""/>
    <s v="sjibb@hsnsudbury.ca"/>
    <s v="Samantha Jibb"/>
    <s v="2022-06-27 09:23"/>
    <m/>
  </r>
  <r>
    <s v="Asset02165"/>
    <x v="8"/>
    <s v=""/>
    <s v=""/>
    <s v="Geriatric Medicine Outreach Services"/>
    <s v="Community"/>
    <x v="42"/>
    <x v="2"/>
    <s v="960D Notre Dame Ave, Sudbury, Ontario"/>
    <s v="ON"/>
    <s v="P3A2T4"/>
    <s v=""/>
    <s v=""/>
    <s v="Parry Sound"/>
    <x v="3"/>
    <n v="0"/>
    <n v="119"/>
    <n v="0"/>
    <n v="0"/>
    <n v="0"/>
    <n v="0"/>
    <n v="0"/>
    <n v="0"/>
    <s v="False"/>
    <s v=""/>
    <n v="48"/>
    <n v="177"/>
    <n v="0"/>
    <n v="0"/>
    <n v="0.1"/>
    <n v="0"/>
    <n v="0"/>
    <n v="0.1"/>
    <n v="0"/>
    <n v="0"/>
    <n v="0"/>
    <n v="0"/>
    <n v="0"/>
    <n v="0"/>
    <n v="0"/>
    <n v="0"/>
    <n v="0"/>
    <n v="0"/>
    <n v="0"/>
    <n v="0"/>
    <n v="0"/>
    <n v="0"/>
    <n v="0"/>
    <n v="0"/>
    <s v=""/>
    <n v="308"/>
    <n v="118"/>
    <n v="152"/>
    <n v="0"/>
    <s v="Primary Care"/>
    <s v=""/>
    <n v="100"/>
    <s v=""/>
    <s v="sjibb@hsnsudbury.ca"/>
    <s v="Samantha Jibb"/>
    <s v="2022-06-27 09:38"/>
    <m/>
  </r>
  <r>
    <s v="Asset02168"/>
    <x v="8"/>
    <s v=""/>
    <s v=""/>
    <s v="Geriatric Medicine Outreach Services"/>
    <s v="Community"/>
    <x v="44"/>
    <x v="2"/>
    <s v="960D Notre Dame Ave, Sudbury, Ontario"/>
    <s v="ON"/>
    <s v="P3A2T4"/>
    <s v=""/>
    <s v=""/>
    <s v="Algoma"/>
    <x v="3"/>
    <n v="0"/>
    <n v="125"/>
    <n v="0"/>
    <n v="0"/>
    <n v="0"/>
    <n v="0"/>
    <n v="0"/>
    <n v="0"/>
    <s v="False"/>
    <s v=""/>
    <n v="158"/>
    <n v="273"/>
    <n v="0"/>
    <n v="0"/>
    <n v="1"/>
    <n v="0"/>
    <n v="0"/>
    <n v="0"/>
    <n v="0"/>
    <n v="0"/>
    <n v="0.1"/>
    <n v="0"/>
    <n v="0"/>
    <n v="0"/>
    <n v="0"/>
    <n v="0"/>
    <n v="0"/>
    <n v="0"/>
    <n v="0"/>
    <n v="0"/>
    <n v="0"/>
    <n v="0"/>
    <n v="0"/>
    <n v="0"/>
    <s v=""/>
    <n v="287"/>
    <n v="6"/>
    <n v="124"/>
    <n v="0"/>
    <s v="Primary Care"/>
    <s v=""/>
    <n v="100"/>
    <s v=""/>
    <s v="sjibb@hsnsudbury.ca"/>
    <s v="Samantha Jibb"/>
    <s v="2022-06-27 09:44"/>
    <m/>
  </r>
  <r>
    <s v="Asset02171"/>
    <x v="1"/>
    <s v=""/>
    <s v=""/>
    <s v="Geriatric Medicine Outpatient Services"/>
    <s v="Community"/>
    <x v="40"/>
    <x v="2"/>
    <s v="960D Notre Dame Ave, Sudbury, Ontario"/>
    <s v="ON"/>
    <s v="P3A2T4"/>
    <s v=""/>
    <s v=""/>
    <s v="Sudbury; Manitoulin; Greater Sudbury"/>
    <x v="3"/>
    <n v="0"/>
    <n v="1362"/>
    <n v="0"/>
    <n v="0"/>
    <n v="0"/>
    <n v="0"/>
    <n v="0"/>
    <n v="40"/>
    <s v="False"/>
    <s v=""/>
    <n v="592"/>
    <n v="58"/>
    <n v="1"/>
    <n v="0"/>
    <n v="3"/>
    <n v="0"/>
    <n v="1"/>
    <n v="3"/>
    <n v="0"/>
    <n v="0"/>
    <n v="1"/>
    <n v="0"/>
    <n v="0"/>
    <n v="1"/>
    <n v="1"/>
    <n v="0"/>
    <n v="3"/>
    <n v="0"/>
    <n v="0"/>
    <n v="0"/>
    <n v="0"/>
    <n v="0"/>
    <n v="0"/>
    <n v="0"/>
    <s v=""/>
    <n v="3873"/>
    <n v="1830"/>
    <n v="121"/>
    <n v="0"/>
    <s v="Primary Care"/>
    <s v=""/>
    <n v="100"/>
    <s v=""/>
    <s v="sjibb@hsnsudbury.ca"/>
    <s v="Samantha Jibb"/>
    <s v="2022-06-27 09:45"/>
    <m/>
  </r>
  <r>
    <s v="Asset02173"/>
    <x v="8"/>
    <s v=""/>
    <s v=""/>
    <s v="Geriatric Medicine Outreach Services"/>
    <s v="Community"/>
    <x v="43"/>
    <x v="2"/>
    <s v="960D Notre Dame Ave, Sudbury, Ontario"/>
    <s v="ON"/>
    <s v="P3A2T4"/>
    <s v=""/>
    <s v=""/>
    <s v="Nipissing District"/>
    <x v="3"/>
    <n v="0"/>
    <n v="48"/>
    <n v="0"/>
    <n v="0"/>
    <n v="0"/>
    <n v="0"/>
    <n v="0"/>
    <n v="0"/>
    <s v="False"/>
    <s v=""/>
    <n v="42"/>
    <n v="239"/>
    <n v="0"/>
    <n v="0"/>
    <n v="0.1"/>
    <n v="0"/>
    <n v="0"/>
    <n v="0.1"/>
    <n v="0"/>
    <n v="0"/>
    <n v="0"/>
    <n v="0"/>
    <n v="0"/>
    <n v="0"/>
    <n v="0"/>
    <n v="0"/>
    <n v="0"/>
    <n v="0"/>
    <n v="0"/>
    <n v="0"/>
    <n v="0"/>
    <n v="0"/>
    <n v="0"/>
    <n v="0"/>
    <s v=""/>
    <n v="82"/>
    <n v="14"/>
    <n v="10"/>
    <n v="0"/>
    <s v="Primary Care"/>
    <s v=""/>
    <n v="100"/>
    <s v=""/>
    <s v="sjibb@hsnsudbury.ca"/>
    <s v="Samantha Jibb"/>
    <s v="2022-06-27 09:48"/>
    <m/>
  </r>
  <r>
    <s v="Asset02175"/>
    <x v="3"/>
    <s v=""/>
    <s v=""/>
    <s v="Geriatric Outpatient Rehabilitation Services"/>
    <s v="Hospital"/>
    <x v="37"/>
    <x v="2"/>
    <s v="865 regent Street, Sudbury, Ontario"/>
    <s v="ON"/>
    <s v="P3E 3Y9"/>
    <s v=""/>
    <s v=""/>
    <s v="Sudbury; Manitoulin; Greater Sudbury"/>
    <x v="3"/>
    <n v="0"/>
    <n v="741"/>
    <n v="0"/>
    <n v="0"/>
    <n v="0"/>
    <n v="0"/>
    <n v="0"/>
    <n v="40"/>
    <s v="False"/>
    <s v=""/>
    <n v="0"/>
    <n v="24"/>
    <n v="0"/>
    <n v="0"/>
    <n v="0.3"/>
    <n v="0"/>
    <n v="1"/>
    <n v="0"/>
    <n v="0"/>
    <n v="0"/>
    <n v="0.4"/>
    <n v="0"/>
    <n v="0"/>
    <n v="1.5"/>
    <n v="1"/>
    <n v="0"/>
    <n v="1"/>
    <n v="0"/>
    <n v="0"/>
    <n v="0.8"/>
    <n v="1"/>
    <n v="0"/>
    <n v="0"/>
    <n v="0"/>
    <s v=""/>
    <n v="4263"/>
    <n v="0"/>
    <n v="0"/>
    <n v="0"/>
    <s v="Community Agency; Community Paramedicine; Emergency Department; Home and Community Care Support Services; Primary Care; Self Referral"/>
    <s v=""/>
    <n v="0"/>
    <s v=""/>
    <s v="sjibb@hsnsudbury.ca"/>
    <s v="Samantha Jibb"/>
    <s v="2022-06-27 09:59"/>
    <m/>
  </r>
  <r>
    <s v="Asset02177"/>
    <x v="22"/>
    <s v=""/>
    <s v=""/>
    <s v="Seniors Mental Health"/>
    <s v="Hospital"/>
    <x v="95"/>
    <x v="2"/>
    <s v="865 regent Street, Sudbury, Ontario"/>
    <s v="ON"/>
    <s v="P3E 3Y9"/>
    <s v=""/>
    <s v=""/>
    <s v="Parry Sound; Sudbury; Manitoulin; Greater Sudbury"/>
    <x v="3"/>
    <n v="0"/>
    <n v="368"/>
    <n v="0"/>
    <n v="0"/>
    <n v="0"/>
    <n v="0"/>
    <n v="0"/>
    <n v="40"/>
    <s v="False"/>
    <s v=""/>
    <n v="0"/>
    <n v="0"/>
    <n v="0"/>
    <n v="0.1"/>
    <n v="0"/>
    <n v="0"/>
    <n v="0"/>
    <n v="2"/>
    <n v="0"/>
    <n v="0"/>
    <n v="2"/>
    <n v="0"/>
    <n v="0"/>
    <n v="0"/>
    <n v="1"/>
    <n v="0"/>
    <n v="0.4"/>
    <n v="0"/>
    <n v="0"/>
    <n v="0"/>
    <n v="0"/>
    <n v="0"/>
    <n v="0"/>
    <n v="0"/>
    <s v=""/>
    <n v="2188"/>
    <n v="1213"/>
    <n v="0"/>
    <n v="0"/>
    <s v="Caregiver Referral; Community Agency; Community Paramedicine; Emergency Department; Home and Community Care Support Services; Primary Care; Self Referral"/>
    <s v=""/>
    <n v="0"/>
    <s v=""/>
    <s v="sjibb@hsnsudbury.ca"/>
    <s v="Samantha Jibb"/>
    <s v="2022-06-27 10:08"/>
    <m/>
  </r>
  <r>
    <s v="Asset02179"/>
    <x v="18"/>
    <s v=""/>
    <s v=""/>
    <s v="Geriatric Inpatient Consult Services"/>
    <s v="Hospital"/>
    <x v="37"/>
    <x v="2"/>
    <s v="41 Ramsey Lake Road, Sudbury, Ontario"/>
    <s v="ON"/>
    <s v="P3E 5J1"/>
    <s v=""/>
    <s v=""/>
    <s v="Sudbury; Manitoulin; Greater Sudbury"/>
    <x v="3"/>
    <n v="0"/>
    <n v="607"/>
    <n v="0"/>
    <n v="0"/>
    <n v="0"/>
    <n v="0"/>
    <n v="0"/>
    <n v="40"/>
    <s v="False"/>
    <s v=""/>
    <n v="0"/>
    <n v="0"/>
    <n v="0"/>
    <n v="0"/>
    <n v="0.6"/>
    <n v="0"/>
    <n v="0"/>
    <n v="1"/>
    <n v="0"/>
    <n v="0"/>
    <n v="0"/>
    <n v="0"/>
    <n v="0"/>
    <n v="1"/>
    <n v="1"/>
    <n v="0"/>
    <n v="0"/>
    <n v="0"/>
    <n v="0"/>
    <n v="2"/>
    <n v="0"/>
    <n v="0"/>
    <n v="0"/>
    <n v="0"/>
    <s v=""/>
    <n v="7101"/>
    <n v="0"/>
    <n v="0"/>
    <n v="0"/>
    <s v="Emergency Department; Other"/>
    <s v="Other Inpatient Units"/>
    <n v="100"/>
    <s v=""/>
    <s v="sjibb@hsnsudbury.ca"/>
    <s v="Samantha Jibb"/>
    <s v="2022-06-27 10:13"/>
    <m/>
  </r>
  <r>
    <s v="Asset02180"/>
    <x v="28"/>
    <s v="Reactivation Care"/>
    <s v=""/>
    <s v="Reactivation Care Unit"/>
    <s v="Hospital"/>
    <x v="37"/>
    <x v="2"/>
    <s v="41 Ramsey Lake Road, Sudbury, Ontario"/>
    <s v="ON"/>
    <s v="P3E 5J1"/>
    <s v=""/>
    <s v=""/>
    <s v="Sudbury; Manitoulin; Greater Sudbury"/>
    <x v="3"/>
    <n v="0"/>
    <n v="504"/>
    <n v="0"/>
    <n v="20"/>
    <n v="98"/>
    <n v="0"/>
    <n v="12.9"/>
    <n v="168"/>
    <s v="False"/>
    <s v="Both"/>
    <n v="0"/>
    <n v="0"/>
    <n v="0"/>
    <n v="0"/>
    <n v="0"/>
    <n v="0"/>
    <n v="0"/>
    <n v="7"/>
    <n v="10"/>
    <n v="2.5"/>
    <n v="1"/>
    <n v="0"/>
    <n v="0.5"/>
    <n v="1"/>
    <n v="1"/>
    <n v="0"/>
    <n v="2"/>
    <n v="0"/>
    <n v="0"/>
    <n v="3"/>
    <n v="0"/>
    <n v="0"/>
    <n v="0"/>
    <n v="0"/>
    <s v=""/>
    <n v="0"/>
    <n v="0"/>
    <n v="0"/>
    <n v="0"/>
    <s v="Emergency Department; Other"/>
    <s v="Other Inpatient Units"/>
    <n v="100"/>
    <s v=""/>
    <s v="sjibb@hsnsudbury.ca"/>
    <s v="Samantha Jibb"/>
    <s v="2022-06-27 10:25"/>
    <m/>
  </r>
  <r>
    <s v="Asset02221"/>
    <x v="8"/>
    <s v=""/>
    <s v=""/>
    <s v="Geriatric Outreach Team"/>
    <s v="Hospital"/>
    <x v="8"/>
    <x v="2"/>
    <s v="10 Trench Street, Richmond Hill, Ontario"/>
    <s v="ON"/>
    <s v="L4C4Z3"/>
    <s v=""/>
    <s v=""/>
    <s v="York"/>
    <x v="2"/>
    <n v="0"/>
    <n v="0"/>
    <n v="0"/>
    <n v="0"/>
    <n v="0"/>
    <n v="0"/>
    <n v="0"/>
    <n v="0"/>
    <s v="False"/>
    <s v=""/>
    <n v="90"/>
    <n v="0"/>
    <n v="1"/>
    <n v="0"/>
    <n v="0"/>
    <n v="0"/>
    <n v="0"/>
    <n v="1.5"/>
    <n v="0"/>
    <n v="0"/>
    <n v="0.5"/>
    <n v="0"/>
    <n v="0"/>
    <n v="0"/>
    <n v="1"/>
    <n v="0"/>
    <n v="0.4"/>
    <n v="0"/>
    <n v="0"/>
    <n v="0"/>
    <n v="0"/>
    <n v="0"/>
    <n v="0"/>
    <n v="0"/>
    <s v=""/>
    <n v="226"/>
    <n v="0"/>
    <n v="0"/>
    <n v="0"/>
    <s v=""/>
    <s v=""/>
    <n v="0"/>
    <s v=""/>
    <s v="teresa.sitlani@mackenziehealth.ca"/>
    <s v="Teresa Sitlani"/>
    <s v="2022-06-29 01:12"/>
    <m/>
  </r>
  <r>
    <s v="Asset02225"/>
    <x v="0"/>
    <s v=""/>
    <s v=""/>
    <s v="SJHH Seniors Mental Health Outreach Program Brant"/>
    <s v="Hospital"/>
    <x v="96"/>
    <x v="2"/>
    <s v="99 Wayne Gretzky Parkway, Brantford, ON"/>
    <s v="ON"/>
    <s v="N3S 7P1"/>
    <s v=""/>
    <s v=""/>
    <s v=""/>
    <x v="4"/>
    <n v="0"/>
    <n v="103"/>
    <n v="0"/>
    <n v="0"/>
    <n v="0"/>
    <n v="0"/>
    <n v="216"/>
    <n v="37.5"/>
    <s v="True"/>
    <s v=""/>
    <n v="0"/>
    <n v="78"/>
    <n v="0"/>
    <n v="0"/>
    <n v="0"/>
    <n v="0"/>
    <n v="0"/>
    <n v="0"/>
    <n v="0"/>
    <n v="0"/>
    <n v="0"/>
    <n v="0"/>
    <n v="0"/>
    <n v="0"/>
    <n v="0"/>
    <n v="0"/>
    <n v="0"/>
    <n v="0"/>
    <n v="0"/>
    <n v="0"/>
    <n v="0"/>
    <n v="0"/>
    <n v="0"/>
    <n v="0"/>
    <s v=""/>
    <n v="688"/>
    <n v="436"/>
    <n v="49"/>
    <n v="0"/>
    <s v=""/>
    <s v=""/>
    <n v="0"/>
    <s v=""/>
    <s v="epeterse@stjoes.ca"/>
    <s v="Eugenia Petersen"/>
    <s v="2022-06-29 01:40"/>
    <m/>
  </r>
  <r>
    <s v="Asset02226"/>
    <x v="10"/>
    <s v=""/>
    <s v=""/>
    <s v="SJHH Seniors Mental Health Service - Hamilton"/>
    <s v="Hospital"/>
    <x v="98"/>
    <x v="2"/>
    <s v="100 West 5th Street, Hamilton, ON"/>
    <s v="ON"/>
    <s v="L8P 3R2"/>
    <s v=""/>
    <s v=""/>
    <s v=""/>
    <x v="4"/>
    <n v="0"/>
    <n v="333"/>
    <n v="0"/>
    <n v="0"/>
    <n v="0"/>
    <n v="0"/>
    <n v="218"/>
    <n v="37.5"/>
    <s v="True"/>
    <s v=""/>
    <n v="0"/>
    <n v="44"/>
    <n v="0"/>
    <n v="0"/>
    <n v="0"/>
    <n v="0"/>
    <n v="0"/>
    <n v="0"/>
    <n v="0"/>
    <n v="0"/>
    <n v="0"/>
    <n v="0"/>
    <n v="0"/>
    <n v="0"/>
    <n v="0"/>
    <n v="0"/>
    <n v="0"/>
    <n v="0"/>
    <n v="0"/>
    <n v="0"/>
    <n v="0"/>
    <n v="0"/>
    <n v="0"/>
    <n v="0"/>
    <s v=""/>
    <n v="3188"/>
    <n v="2379"/>
    <n v="447"/>
    <n v="0"/>
    <s v=""/>
    <s v=""/>
    <n v="0"/>
    <s v=""/>
    <s v="epeterse@stjoes.ca"/>
    <s v="Eugenia Petersen"/>
    <s v="2022-06-29 02:39"/>
    <m/>
  </r>
  <r>
    <s v="Asset02208"/>
    <x v="8"/>
    <s v=""/>
    <s v=""/>
    <s v="Geriatric Assessment Outreach Teams (West)"/>
    <s v="Hospital"/>
    <x v="14"/>
    <x v="2"/>
    <s v="2039 Roberstson Road"/>
    <s v="ON"/>
    <s v="K2H 8R2"/>
    <s v=""/>
    <s v=""/>
    <s v="Lanark; Ottawa"/>
    <x v="0"/>
    <n v="0"/>
    <n v="846"/>
    <n v="0"/>
    <n v="0"/>
    <n v="0"/>
    <n v="0"/>
    <n v="0"/>
    <n v="0"/>
    <s v="True"/>
    <s v=""/>
    <n v="0"/>
    <n v="0"/>
    <n v="0"/>
    <n v="0"/>
    <n v="0"/>
    <n v="0"/>
    <n v="0"/>
    <n v="2"/>
    <n v="0"/>
    <n v="0"/>
    <n v="0"/>
    <n v="0"/>
    <n v="0"/>
    <n v="2"/>
    <n v="1"/>
    <n v="0"/>
    <n v="0"/>
    <n v="0"/>
    <n v="0"/>
    <n v="0"/>
    <n v="0"/>
    <n v="0"/>
    <n v="0"/>
    <n v="0"/>
    <s v=""/>
    <n v="846"/>
    <n v="202"/>
    <n v="0"/>
    <n v="0"/>
    <s v="Other"/>
    <s v="Centralized Intake for Specialized Geriatric Services"/>
    <n v="98"/>
    <s v=""/>
    <s v="msitu@qch.on.ca"/>
    <s v="michaelc2"/>
    <s v="2022-06-29 10:10"/>
    <m/>
  </r>
  <r>
    <s v="Asset02211"/>
    <x v="1"/>
    <s v=""/>
    <s v=""/>
    <s v="Aging Well Clinic"/>
    <s v="Primary Care"/>
    <x v="72"/>
    <x v="2"/>
    <s v="370 Bayview Dr, 3rd Floor, Barrie, Ontario"/>
    <s v="ON"/>
    <s v="L4N 7L3"/>
    <s v=""/>
    <s v=""/>
    <s v="Simcoe"/>
    <x v="3"/>
    <n v="0"/>
    <n v="438"/>
    <n v="330"/>
    <n v="0"/>
    <n v="0"/>
    <n v="0"/>
    <n v="0"/>
    <n v="37.5"/>
    <s v="True"/>
    <s v=""/>
    <n v="204"/>
    <n v="127"/>
    <n v="0"/>
    <n v="0"/>
    <n v="0.1"/>
    <n v="0"/>
    <n v="1"/>
    <n v="0.5"/>
    <n v="0.8"/>
    <n v="0"/>
    <n v="0"/>
    <n v="0.4"/>
    <n v="0"/>
    <n v="0"/>
    <n v="0.3"/>
    <n v="0"/>
    <n v="0.8"/>
    <n v="0"/>
    <n v="0"/>
    <n v="0"/>
    <n v="0"/>
    <n v="0"/>
    <n v="0"/>
    <n v="0"/>
    <s v=""/>
    <n v="2509"/>
    <n v="1495"/>
    <n v="0"/>
    <n v="0"/>
    <s v="Primary Care"/>
    <s v=""/>
    <n v="100"/>
    <s v=""/>
    <s v="lwaterman@bcfht.ca"/>
    <s v="Linda Waterman"/>
    <s v="2022-06-29 10:35"/>
    <m/>
  </r>
  <r>
    <s v="Asset02219"/>
    <x v="0"/>
    <s v=""/>
    <s v=""/>
    <s v="SJHH Seniors Mental Health Outreach Program Halton - NW Mississauga"/>
    <s v="Hospital"/>
    <x v="97"/>
    <x v="2"/>
    <s v="5230 South Service Road, Unit 103, Burlington, ON"/>
    <s v="ON"/>
    <s v="L7L 5P2"/>
    <s v=""/>
    <s v=""/>
    <s v=""/>
    <x v="2"/>
    <n v="0"/>
    <n v="778"/>
    <n v="0"/>
    <n v="0"/>
    <n v="0"/>
    <n v="0"/>
    <n v="235"/>
    <n v="37.5"/>
    <s v="True"/>
    <s v=""/>
    <n v="108"/>
    <n v="45"/>
    <n v="0"/>
    <n v="0"/>
    <n v="0"/>
    <n v="0"/>
    <n v="0"/>
    <n v="0"/>
    <n v="0"/>
    <n v="0"/>
    <n v="0"/>
    <n v="0"/>
    <n v="0"/>
    <n v="0"/>
    <n v="0"/>
    <n v="0"/>
    <n v="0"/>
    <n v="0"/>
    <n v="0"/>
    <n v="0"/>
    <n v="0"/>
    <n v="0"/>
    <n v="0"/>
    <n v="0"/>
    <s v=""/>
    <n v="8590"/>
    <n v="5513"/>
    <n v="1965"/>
    <n v="0"/>
    <s v=""/>
    <s v=""/>
    <n v="0"/>
    <s v=""/>
    <s v="epeterse@stjoes.ca"/>
    <s v="Eugenia Petersen"/>
    <s v="2022-06-29 12:43"/>
    <m/>
  </r>
  <r>
    <s v="Asset02220"/>
    <x v="0"/>
    <s v=""/>
    <s v=""/>
    <s v="SJHH Seniors Mental Health Outreach Program Niagara"/>
    <s v="Hospital"/>
    <x v="99"/>
    <x v="2"/>
    <s v="110 Hannover Drive, Unit 107B, St. Catharines, ON"/>
    <s v="ON"/>
    <s v="L2W 1A3"/>
    <s v=""/>
    <s v=""/>
    <s v=""/>
    <x v="4"/>
    <n v="0"/>
    <n v="263"/>
    <n v="0"/>
    <n v="0"/>
    <n v="0"/>
    <n v="0"/>
    <n v="238"/>
    <n v="37.5"/>
    <s v="True"/>
    <s v=""/>
    <n v="35"/>
    <n v="43"/>
    <n v="0"/>
    <n v="0"/>
    <n v="0"/>
    <n v="0"/>
    <n v="0"/>
    <n v="0"/>
    <n v="0"/>
    <n v="0"/>
    <n v="0"/>
    <n v="0"/>
    <n v="0"/>
    <n v="0"/>
    <n v="0"/>
    <n v="0"/>
    <n v="0"/>
    <n v="0"/>
    <n v="0"/>
    <n v="0"/>
    <n v="0"/>
    <n v="0"/>
    <n v="0"/>
    <n v="0"/>
    <s v=""/>
    <n v="2298"/>
    <n v="1218"/>
    <n v="267"/>
    <n v="0"/>
    <s v=""/>
    <s v=""/>
    <n v="0"/>
    <s v=""/>
    <s v="epeterse@stjoes.ca"/>
    <s v="Eugenia Petersen"/>
    <s v="2022-06-29 12:59"/>
    <m/>
  </r>
  <r>
    <s v="Asset02247"/>
    <x v="11"/>
    <s v=""/>
    <s v=""/>
    <s v="St. Michael's Hospital"/>
    <s v="Hospital"/>
    <x v="17"/>
    <x v="2"/>
    <s v="30 Bond St. Toronto"/>
    <s v="ON"/>
    <s v="M5B 1W8"/>
    <s v=""/>
    <s v=""/>
    <s v=""/>
    <x v="1"/>
    <n v="0"/>
    <n v="0"/>
    <n v="0"/>
    <n v="10"/>
    <n v="108.3"/>
    <n v="0"/>
    <n v="12.8"/>
    <n v="0"/>
    <s v="True"/>
    <s v="Both"/>
    <n v="0"/>
    <n v="0"/>
    <n v="1"/>
    <n v="0"/>
    <n v="0"/>
    <n v="0"/>
    <n v="1"/>
    <n v="12.5"/>
    <n v="0"/>
    <n v="5"/>
    <n v="0"/>
    <n v="0.25"/>
    <n v="0.25"/>
    <n v="1"/>
    <n v="1"/>
    <n v="0"/>
    <n v="0.25"/>
    <n v="0.5"/>
    <n v="0.5"/>
    <n v="0"/>
    <n v="0.25"/>
    <n v="0"/>
    <n v="0"/>
    <n v="1"/>
    <s v="1 FTE Case Manager"/>
    <n v="222"/>
    <n v="0"/>
    <n v="0"/>
    <n v="0"/>
    <s v=""/>
    <s v=""/>
    <n v="100"/>
    <s v=""/>
    <s v="florina.weisenberg@unityhealth.to"/>
    <s v="florina.weisenberg@unityhealth.to"/>
    <s v="2022-06-30 02:39"/>
    <m/>
  </r>
  <r>
    <s v="Asset02229"/>
    <x v="3"/>
    <s v=""/>
    <s v=""/>
    <s v="Transition to Home Program"/>
    <s v="Hospital"/>
    <x v="14"/>
    <x v="2"/>
    <s v="578 Terry Fox Dr, Kanata, ON"/>
    <s v="ON"/>
    <s v="K2L 4G8"/>
    <s v=""/>
    <s v=""/>
    <s v=""/>
    <x v="0"/>
    <n v="0"/>
    <n v="403"/>
    <n v="0"/>
    <n v="24"/>
    <n v="0"/>
    <n v="0"/>
    <n v="20"/>
    <n v="0"/>
    <s v="False"/>
    <s v=""/>
    <n v="0"/>
    <n v="0"/>
    <n v="1"/>
    <n v="0"/>
    <n v="1"/>
    <n v="0"/>
    <n v="0"/>
    <n v="4.4000000000000004"/>
    <n v="2.95"/>
    <n v="0"/>
    <n v="0"/>
    <n v="0"/>
    <n v="0.2"/>
    <n v="0"/>
    <n v="0"/>
    <n v="0"/>
    <n v="0"/>
    <n v="0"/>
    <n v="0"/>
    <n v="0"/>
    <n v="0"/>
    <n v="0"/>
    <n v="0"/>
    <n v="2.41"/>
    <s v="1.40 FTE budgeted for Patient Care Aide, 0.56 FTE budgeted for Food Services Aide, 0.45 FTE budgeted for Environmental Services Aide"/>
    <n v="403"/>
    <n v="0"/>
    <n v="0"/>
    <n v="0"/>
    <s v=""/>
    <s v=""/>
    <n v="84"/>
    <s v=""/>
    <s v="msitu@qch.on.ca"/>
    <s v="michaelc2"/>
    <s v="2022-06-30 11:52"/>
    <m/>
  </r>
  <r>
    <s v="Asset02254"/>
    <x v="26"/>
    <s v=""/>
    <s v=""/>
    <s v="Seniors Mental Health (new name for program)"/>
    <s v="Hospital"/>
    <x v="101"/>
    <x v="2"/>
    <s v="1800 8th St. E, Owen Sound, ON"/>
    <s v="ON"/>
    <s v="N4K 6M9"/>
    <s v=""/>
    <s v=""/>
    <s v="Bruce; Grey"/>
    <x v="4"/>
    <n v="0"/>
    <n v="0"/>
    <n v="0"/>
    <n v="16"/>
    <n v="99.2"/>
    <n v="0"/>
    <n v="76.900000000000006"/>
    <n v="168"/>
    <s v="True"/>
    <s v="Both"/>
    <n v="0"/>
    <n v="0"/>
    <n v="0"/>
    <n v="0"/>
    <n v="0"/>
    <n v="0"/>
    <n v="0"/>
    <n v="5.5"/>
    <n v="7"/>
    <n v="2.4"/>
    <n v="1"/>
    <n v="0.5"/>
    <n v="0.3"/>
    <n v="0"/>
    <n v="0.5"/>
    <n v="0"/>
    <n v="0"/>
    <n v="0"/>
    <n v="0"/>
    <n v="0"/>
    <n v="0"/>
    <n v="0"/>
    <n v="0"/>
    <n v="0"/>
    <s v=""/>
    <n v="0"/>
    <n v="0"/>
    <n v="0"/>
    <n v="0"/>
    <s v="Emergency Department; Primary Care"/>
    <s v="- Physician/NP complete psychiatry referral if appropriate and psychiatrist assesses to determine if they require inpatient admission."/>
    <n v="0"/>
    <s v="- General Psychiatry manages patients on unit, however, also have patients on psychiatry and outpatient clinics - unable to determine their FTE as they work as needed.- Pharmacy, Dietician, and OT assigned to all Mental Health including inpatient and outpatient psychiatry. Above FTEs are an estimate on how often they work specifically on the Geriatric Inpatient Unit."/>
    <s v="sjlaw@gbhs.on.ca"/>
    <s v="Sarah Law (she/her)"/>
    <s v="2022-07-04 09:56"/>
    <m/>
  </r>
  <r>
    <s v="Asset02255"/>
    <x v="1"/>
    <s v=""/>
    <s v=""/>
    <s v="Geriatric Outpatient Clinics"/>
    <s v="Hospital"/>
    <x v="101"/>
    <x v="2"/>
    <s v="1800 8th St. E, Owen Sound, ON"/>
    <s v="ON"/>
    <s v="N4K 6M9"/>
    <s v=""/>
    <s v=""/>
    <s v="Bruce; Grey"/>
    <x v="4"/>
    <n v="0"/>
    <n v="0"/>
    <n v="0"/>
    <n v="0"/>
    <n v="0"/>
    <n v="0"/>
    <n v="0"/>
    <n v="16.5"/>
    <s v="True"/>
    <s v=""/>
    <n v="0"/>
    <n v="0"/>
    <n v="1.02"/>
    <n v="0"/>
    <n v="0"/>
    <n v="0"/>
    <n v="0"/>
    <n v="1"/>
    <n v="0"/>
    <n v="0"/>
    <n v="0"/>
    <n v="0"/>
    <n v="0"/>
    <n v="0"/>
    <n v="0"/>
    <n v="0"/>
    <n v="0"/>
    <n v="0"/>
    <n v="0"/>
    <n v="0"/>
    <n v="0"/>
    <n v="0"/>
    <n v="0"/>
    <n v="0"/>
    <s v=""/>
    <n v="460"/>
    <n v="0"/>
    <n v="0"/>
    <n v="0"/>
    <s v="Emergency Department; Primary Care"/>
    <s v="- Physician/NP complete Specialized Geriatric Services referral if appropriate and referral triaged to most appropriate service including Geriatrician, BSO, and GRN."/>
    <n v="94.78"/>
    <s v="- No set appointment times per year - flexible clinic schedule.- Unable to separate face-to-face vs. telephone vs. video appointments at this time. Numbers do not include telephone conversations with patients/families providing information and answering questions.- Unable to calculate number of unique patients per year - Geriatrician aims to assess patients annually.- Hours of Service per week includes 1.5 hours for Behaviour Supports Ontario (BSO) consults and 1.5 hours for Geriatric Resource Nurses (GRN) consults in addition to clinic hours.- Geriatrician came on service October 2020 - just starting to calculate wait times for 2022-2023. - Second Geriatrician started PT 2021-2022.- FT RN piloted through Frail Senior Strategy temporary funding from Sept 2021 - present. Permanent funding secured June 2022 (previously, role was completed by BSO ERCP)."/>
    <s v="sjlaw@gbhs.on.ca"/>
    <s v="Sarah Law (she/her)"/>
    <s v="2022-07-04 11:02"/>
    <m/>
  </r>
  <r>
    <s v="Asset02260"/>
    <x v="29"/>
    <s v=""/>
    <s v=""/>
    <s v="Geriatric Outpatient Clinics"/>
    <s v="Hospital"/>
    <x v="101"/>
    <x v="2"/>
    <s v="1800 8th St. E, Owen Sound, ON"/>
    <s v="ON"/>
    <s v="N4K 6M9"/>
    <s v=""/>
    <s v=""/>
    <s v="Bruce; Grey"/>
    <x v="4"/>
    <n v="0"/>
    <n v="0"/>
    <n v="0"/>
    <n v="0"/>
    <n v="0"/>
    <n v="0"/>
    <n v="0"/>
    <n v="3"/>
    <s v="True"/>
    <s v=""/>
    <n v="0"/>
    <n v="0"/>
    <n v="0"/>
    <n v="0"/>
    <n v="7.0000000000000007E-2"/>
    <n v="0"/>
    <n v="0"/>
    <n v="7.0000000000000007E-2"/>
    <n v="0"/>
    <n v="0"/>
    <n v="0"/>
    <n v="0"/>
    <n v="0"/>
    <n v="0"/>
    <n v="0"/>
    <n v="0"/>
    <n v="0"/>
    <n v="0"/>
    <n v="0"/>
    <n v="0"/>
    <n v="0"/>
    <n v="0"/>
    <n v="0"/>
    <n v="0"/>
    <s v=""/>
    <n v="53"/>
    <n v="0"/>
    <n v="0"/>
    <n v="0"/>
    <s v="Emergency Department; Primary Care"/>
    <s v="- Referrals need to come from a physician/NP"/>
    <n v="96.24"/>
    <s v="- No set appointment times per year - flexible clinic schedule.- Unable to separate face-to-face vs. telephone vs. video appointments at this time. Numbers do not include telephone conversations with patients/families providing information and answering questions.- Unable to calculate number of unique patients per year – Care of the Elderly Physician aimed to assess patients every 6 months.- During the 2021-2022 fiscal year, COE physician retired, therefore, not all weeks ran a clinic.- COE Physician ran clinics with BSO ERCP assisting with clinic in addition to her FT role."/>
    <s v="sjlaw@gbhs.on.ca"/>
    <s v="Sarah Law (she/her)"/>
    <s v="2022-07-04 11:36"/>
    <m/>
  </r>
  <r>
    <s v="Asset02263"/>
    <x v="0"/>
    <s v=""/>
    <s v=""/>
    <s v="Integrated Psychogeriatric Outreach Program (IPOP)"/>
    <s v="Community"/>
    <x v="47"/>
    <x v="2"/>
    <s v="126 Wellington Street West, Suite 216"/>
    <s v="ON"/>
    <s v="L4G 2N9"/>
    <s v=""/>
    <s v=""/>
    <s v="Simcoe; York"/>
    <x v="2"/>
    <n v="0"/>
    <n v="375"/>
    <n v="322"/>
    <n v="0"/>
    <n v="0"/>
    <n v="0"/>
    <n v="0"/>
    <n v="40"/>
    <s v="True"/>
    <s v=""/>
    <n v="36"/>
    <n v="21"/>
    <n v="0"/>
    <n v="0.3"/>
    <n v="0"/>
    <n v="0"/>
    <n v="1"/>
    <n v="1"/>
    <n v="0"/>
    <n v="0"/>
    <n v="1"/>
    <n v="0"/>
    <n v="0"/>
    <n v="0"/>
    <n v="1"/>
    <n v="0"/>
    <n v="0"/>
    <n v="0"/>
    <n v="0"/>
    <n v="0"/>
    <n v="0"/>
    <n v="0"/>
    <n v="0"/>
    <n v="0"/>
    <s v=""/>
    <n v="4048"/>
    <n v="3076"/>
    <n v="247"/>
    <n v="0"/>
    <s v="Caregiver Referral; Community Agency; Community Paramedicine; Emergency Department; Home and Community Care Support Services; Ontario Health Team; Primary Care; Self Referral"/>
    <s v=""/>
    <n v="71"/>
    <s v=""/>
    <s v="ssaulnier@loftcs.org"/>
    <s v="Suzanne Saulnier"/>
    <s v="2022-07-04 11:54"/>
    <m/>
  </r>
  <r>
    <s v="Asset02267"/>
    <x v="6"/>
    <s v=""/>
    <s v=""/>
    <s v="PEFHT Memory Clinic"/>
    <s v="Primary Care"/>
    <x v="35"/>
    <x v="2"/>
    <s v="389 main street, Picton, Ontario"/>
    <s v="ON"/>
    <s v="K0K2T0"/>
    <s v=""/>
    <s v=""/>
    <s v="Prince Edward"/>
    <x v="0"/>
    <n v="0"/>
    <n v="64"/>
    <n v="0"/>
    <n v="0"/>
    <n v="0"/>
    <n v="0"/>
    <n v="0"/>
    <n v="0"/>
    <s v="False"/>
    <s v=""/>
    <n v="0"/>
    <n v="148.4"/>
    <n v="0"/>
    <n v="0"/>
    <n v="0"/>
    <n v="0"/>
    <n v="0.2"/>
    <n v="0.1"/>
    <n v="0"/>
    <n v="0"/>
    <n v="0.2"/>
    <n v="0.1"/>
    <n v="0"/>
    <n v="0"/>
    <n v="0"/>
    <n v="0.09"/>
    <n v="0"/>
    <n v="0"/>
    <n v="0"/>
    <n v="0"/>
    <n v="0"/>
    <n v="0"/>
    <n v="0"/>
    <n v="0.1"/>
    <s v="Health Promoter"/>
    <n v="475"/>
    <n v="341"/>
    <n v="0"/>
    <n v="0"/>
    <s v=""/>
    <s v=""/>
    <n v="0"/>
    <s v="Most patients live in Prince Edward County although may live outside Prince Edward County if their physician is part of the PEFHT.Visit https://www.pefht.ca/programs--services-s6.php"/>
    <s v="websters@providencecare.ca"/>
    <s v="Sarah Webster"/>
    <s v="2022-07-05 01:42"/>
    <m/>
  </r>
  <r>
    <s v="Asset02271"/>
    <x v="8"/>
    <s v=""/>
    <s v=""/>
    <s v="Geriatric Psychiatry Outreach LTC"/>
    <s v="Hospital"/>
    <x v="19"/>
    <x v="2"/>
    <s v="1145 Carling Ave, Ottawa, ON"/>
    <s v="ON"/>
    <s v="K1Z 7K4"/>
    <s v=""/>
    <s v=""/>
    <s v="Lanark; Leeds &amp; Grenville; Prescott and Russell, United Counties; Renfrew; Stormont, Dundas and Glengarry; Ottawa"/>
    <x v="0"/>
    <n v="0"/>
    <n v="6710"/>
    <n v="2700"/>
    <n v="7808"/>
    <n v="98"/>
    <n v="0"/>
    <n v="365"/>
    <n v="37.5"/>
    <s v="True"/>
    <s v=""/>
    <n v="39"/>
    <n v="44"/>
    <n v="0"/>
    <n v="0"/>
    <n v="0"/>
    <n v="0"/>
    <n v="0"/>
    <n v="0"/>
    <n v="0"/>
    <n v="0"/>
    <n v="0"/>
    <n v="0"/>
    <n v="0"/>
    <n v="0"/>
    <n v="0"/>
    <n v="0"/>
    <n v="0"/>
    <n v="0"/>
    <n v="0"/>
    <n v="0"/>
    <n v="0"/>
    <n v="0"/>
    <n v="0"/>
    <n v="0"/>
    <s v=""/>
    <n v="8337"/>
    <n v="0"/>
    <n v="0"/>
    <n v="0"/>
    <s v=""/>
    <s v=""/>
    <n v="0"/>
    <s v="Outreach UrbanManager Patient Care Services: 1.0 FTE Program Evaluation Coordinator (MA): 1.0 FTERegistered Nurse (RN): 13.3 FTE Social Worker II: 0.50 FTE Behavioural Therpist: 5.70 FTE Secretary II: 1.80 FTE PRC: 1.0 FTEAging at HomeDirector Patient Care Services: 0.20 FTERegistered Nurse (RN): 3.00 FTE Secretary III: 0.60 FTE Outreach Rural (Brockville, Leeds, Grenville)Admitting Clerk: 0.35 FTE Clinical Team Secretary: 1.0 FTE Director Patient Care Services: 0.10 FTEPsychologist: 0.40 FTERegistered Nurse (RN): 6.0 FTESocial Worker II: 1.0 FTE Outreach Rural (Tri-County/Cornwall)Registered Nurse (RN): 2.0 FTEOutreach Rural (Lanarak)Clinical Team Secretary: 1.0 FTE Registered Nurse (RN): 4.0 FTEBehaviour Therapists allocated throughout the LHIN. Urban Ottawa: 3.0 FTE Rural: 2.7 FTE"/>
    <s v="martina.greco@theroyal.ca"/>
    <s v="Martina Greco"/>
    <s v="2022-07-06 02:17"/>
    <m/>
  </r>
  <r>
    <s v="Asset02274"/>
    <x v="27"/>
    <s v=""/>
    <s v=""/>
    <s v="Connie Daiken"/>
    <s v="Primary Care"/>
    <x v="134"/>
    <x v="2"/>
    <s v="315 Pembroke St East"/>
    <s v="ON"/>
    <s v="K8A3K2"/>
    <s v=""/>
    <s v=""/>
    <s v="Renfrew"/>
    <x v="0"/>
    <n v="384"/>
    <n v="15"/>
    <n v="0"/>
    <n v="0"/>
    <n v="0"/>
    <n v="0"/>
    <n v="0"/>
    <n v="2"/>
    <s v="False"/>
    <s v=""/>
    <n v="17"/>
    <n v="180"/>
    <n v="0"/>
    <n v="0"/>
    <n v="0"/>
    <n v="0"/>
    <n v="0"/>
    <n v="0.2"/>
    <n v="0"/>
    <n v="0"/>
    <n v="0"/>
    <n v="0"/>
    <n v="0"/>
    <n v="0"/>
    <n v="0"/>
    <n v="0"/>
    <n v="0"/>
    <n v="0"/>
    <n v="0"/>
    <n v="0"/>
    <n v="0"/>
    <n v="0"/>
    <n v="0"/>
    <n v="0.2"/>
    <s v="Second 17.5RN"/>
    <n v="360"/>
    <n v="0"/>
    <n v="0"/>
    <n v="0"/>
    <s v="Caregiver Referral; Home and Community Care Support Services; Primary Care; Self Referral"/>
    <s v=""/>
    <n v="17"/>
    <s v=""/>
    <s v="connie.daiken@westchamplainfht.com"/>
    <s v="Connie Daiken"/>
    <s v="2022-07-06 06:11"/>
    <m/>
  </r>
  <r>
    <s v="Asset02276"/>
    <x v="27"/>
    <s v="Low Mobility exercise program"/>
    <s v=""/>
    <s v="Low Mobility"/>
    <s v="Primary Care"/>
    <x v="134"/>
    <x v="2"/>
    <s v="315 Pembroke St East"/>
    <s v="ON"/>
    <s v="K8A3K2"/>
    <s v=""/>
    <s v=""/>
    <s v="Renfrew"/>
    <x v="0"/>
    <n v="80"/>
    <n v="7"/>
    <n v="0"/>
    <n v="0"/>
    <n v="0"/>
    <n v="0"/>
    <n v="0"/>
    <n v="0"/>
    <s v="False"/>
    <s v=""/>
    <n v="0"/>
    <n v="0"/>
    <n v="0"/>
    <n v="0"/>
    <n v="0"/>
    <n v="0"/>
    <n v="0"/>
    <n v="0"/>
    <n v="0"/>
    <n v="0"/>
    <n v="0"/>
    <n v="0"/>
    <n v="0"/>
    <n v="0"/>
    <n v="0"/>
    <n v="0"/>
    <n v="0"/>
    <n v="0"/>
    <n v="0"/>
    <n v="0"/>
    <n v="0"/>
    <n v="0"/>
    <n v="0"/>
    <n v="0"/>
    <s v="Respiratory Therapist"/>
    <n v="56"/>
    <m/>
    <n v="0"/>
    <n v="0"/>
    <s v="Caregiver Referral"/>
    <s v=""/>
    <n v="17"/>
    <s v="once a week low mobility exercise class with mild cardio, strength building, balance and flexibility exercises."/>
    <s v="connie.daiken@westchamplainfht.com"/>
    <s v="Connie Daiken"/>
    <s v="2022-07-06 06:27"/>
    <m/>
  </r>
  <r>
    <s v="Asset02281"/>
    <x v="3"/>
    <s v=""/>
    <s v=""/>
    <s v="Geriatric Inpatient Rehab"/>
    <s v="Hospital"/>
    <x v="26"/>
    <x v="2"/>
    <s v="550 University Avenue"/>
    <s v="ON"/>
    <s v="M5G 2A2"/>
    <s v="130 Dunn Avenue"/>
    <s v="M6K 2R7"/>
    <s v="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Chatham-Kent; Greater Sudbury; Haldimand; Hamilton; Kawartha Lakes; Norfolk; Ottawa; Prince Edward; Toronto; Niagara Regional Municipality; Waterloo; York; Halton; Peel; Durham"/>
    <x v="1"/>
    <n v="0"/>
    <n v="379"/>
    <n v="303"/>
    <n v="25"/>
    <n v="97"/>
    <n v="26"/>
    <n v="22.8"/>
    <n v="0"/>
    <s v="True"/>
    <s v="Both"/>
    <n v="0"/>
    <n v="1"/>
    <n v="0.6"/>
    <n v="0"/>
    <n v="0"/>
    <n v="0"/>
    <n v="0"/>
    <n v="12.4"/>
    <n v="12.5"/>
    <n v="4.2"/>
    <n v="1.5"/>
    <n v="0.4"/>
    <n v="0.5"/>
    <n v="3"/>
    <n v="3"/>
    <n v="1"/>
    <n v="1"/>
    <n v="1"/>
    <n v="1"/>
    <n v="0"/>
    <n v="0.5"/>
    <n v="0"/>
    <n v="0"/>
    <n v="2.5"/>
    <s v="Geriatric Psychiatrist available for consult_x0009__x000a_Clinical Nurse Specialist (0.5 FTE)_x0009__x000a_Advanced Nurse Educator (0.5 FTE)_x0009__x000a_Advanced Practice Leader (0.5 FTE)_x0009__x000a_Service Coordinator (1.0 FTE)"/>
    <n v="0"/>
    <n v="0"/>
    <n v="0"/>
    <n v="0"/>
    <s v="Other"/>
    <s v="Acute Care"/>
    <n v="100"/>
    <s v=""/>
    <s v="jennifer.mokry@uhn.ca"/>
    <s v="Jennifer Mokry"/>
    <s v="2022-07-07 03:30"/>
    <m/>
  </r>
  <r>
    <s v="Asset02285"/>
    <x v="2"/>
    <s v=""/>
    <s v=""/>
    <s v="Geriatric Day Hospital and Falls Prevention Program"/>
    <s v="Hospital"/>
    <x v="26"/>
    <x v="2"/>
    <s v="550 University Avenue"/>
    <s v="ON"/>
    <s v="M5G 2A2"/>
    <s v=""/>
    <s v=""/>
    <s v="Toronto"/>
    <x v="1"/>
    <n v="5628"/>
    <n v="385"/>
    <n v="289"/>
    <n v="0"/>
    <n v="0"/>
    <n v="70"/>
    <n v="63"/>
    <n v="35"/>
    <s v="True"/>
    <s v=""/>
    <n v="0"/>
    <n v="41"/>
    <n v="0.2"/>
    <n v="0"/>
    <n v="0"/>
    <n v="0"/>
    <n v="0"/>
    <n v="0.8"/>
    <n v="0"/>
    <n v="0"/>
    <n v="0.6"/>
    <n v="0"/>
    <n v="0"/>
    <n v="2"/>
    <n v="1"/>
    <n v="0"/>
    <n v="2"/>
    <n v="0.5"/>
    <n v="0.5"/>
    <n v="0"/>
    <n v="0.6"/>
    <n v="0"/>
    <n v="0"/>
    <n v="0.6"/>
    <s v="Service Coordinator"/>
    <n v="5092"/>
    <n v="648"/>
    <n v="601"/>
    <n v="0"/>
    <s v="Other; Primary Care"/>
    <s v="Inpatient Rehab_x000a_Acute Care"/>
    <n v="100"/>
    <s v=""/>
    <s v="jennifer.mokry@uhn.ca"/>
    <s v="Jennifer Mokry"/>
    <s v="2022-07-07 03:38"/>
    <m/>
  </r>
  <r>
    <s v="Asset02287"/>
    <x v="1"/>
    <s v=""/>
    <s v=""/>
    <s v="Geriatric Medicine Clinic"/>
    <s v="Hospital"/>
    <x v="26"/>
    <x v="2"/>
    <s v="550 University Avenue"/>
    <s v="ON"/>
    <s v="M5G 2A2"/>
    <s v=""/>
    <s v=""/>
    <s v="Toronto"/>
    <x v="1"/>
    <n v="828"/>
    <n v="319"/>
    <n v="255"/>
    <n v="0"/>
    <n v="0"/>
    <n v="0"/>
    <n v="0"/>
    <n v="16"/>
    <s v="True"/>
    <s v=""/>
    <n v="0"/>
    <n v="0"/>
    <n v="0.4"/>
    <n v="0"/>
    <n v="0"/>
    <n v="0"/>
    <n v="0"/>
    <n v="0.2"/>
    <n v="0"/>
    <n v="0"/>
    <n v="0.4"/>
    <n v="0"/>
    <n v="0"/>
    <n v="0"/>
    <n v="0"/>
    <n v="0"/>
    <n v="0.5"/>
    <n v="0"/>
    <n v="0"/>
    <n v="0"/>
    <n v="0"/>
    <n v="0"/>
    <n v="0"/>
    <n v="0"/>
    <s v=""/>
    <n v="637"/>
    <n v="269"/>
    <n v="59"/>
    <n v="0"/>
    <s v="Other; Primary Care"/>
    <s v="Acute Care_x000a_Inpatient Rehab"/>
    <n v="100"/>
    <s v=""/>
    <s v="jennifer.mokry@uhn.ca"/>
    <s v="Jennifer Mokry"/>
    <s v="2022-07-07 03:49"/>
    <m/>
  </r>
  <r>
    <s v="Asset02289"/>
    <x v="8"/>
    <s v=""/>
    <s v=""/>
    <s v="Independence At Home Outreach Team"/>
    <s v="Hospital"/>
    <x v="26"/>
    <x v="2"/>
    <s v="550 University Avenue"/>
    <s v="ON"/>
    <s v="M5G 2A2"/>
    <s v=""/>
    <s v=""/>
    <s v="Toronto"/>
    <x v="1"/>
    <n v="1150"/>
    <n v="201"/>
    <n v="181"/>
    <n v="0"/>
    <n v="0"/>
    <n v="90"/>
    <n v="94"/>
    <n v="35"/>
    <s v="True"/>
    <s v=""/>
    <n v="33"/>
    <n v="42"/>
    <n v="0.4"/>
    <n v="0.1"/>
    <n v="0"/>
    <n v="0"/>
    <n v="0"/>
    <n v="1"/>
    <n v="0"/>
    <n v="0"/>
    <n v="1"/>
    <n v="0.2"/>
    <n v="0"/>
    <n v="0"/>
    <n v="0"/>
    <n v="0"/>
    <n v="0.1"/>
    <n v="0"/>
    <n v="0"/>
    <n v="0"/>
    <n v="0"/>
    <n v="0"/>
    <n v="0"/>
    <n v="0.2"/>
    <s v="Service Coordinator"/>
    <n v="536"/>
    <n v="201"/>
    <n v="21"/>
    <n v="0"/>
    <s v="Emergency Department; Other; Primary Care"/>
    <s v="Acute Care_x000a_Inpatient Rehab"/>
    <n v="100"/>
    <s v=""/>
    <s v="jennifer.mokry@uhn.ca"/>
    <s v="Jennifer Mokry"/>
    <s v="2022-07-07 04:01"/>
    <m/>
  </r>
  <r>
    <s v="Asset02291"/>
    <x v="5"/>
    <s v=""/>
    <s v=""/>
    <s v="PRC"/>
    <s v="Community"/>
    <x v="135"/>
    <x v="2"/>
    <s v="550 Fennel Ave. East, Ste. 205, Hamilton, Ontario"/>
    <s v="ON"/>
    <s v="L8V 4S9"/>
    <s v="25 Bell Lane, Ste. 100, Brantford, Ontario; 645 Norfolk St. North, Simcoe, Ontario"/>
    <s v="L3L 3V3; N3Y 3R2"/>
    <s v="Brant; Haldimand; Hamilton; Norfolk"/>
    <x v="4"/>
    <n v="0"/>
    <n v="818"/>
    <n v="0"/>
    <n v="0"/>
    <n v="0"/>
    <n v="0"/>
    <n v="0"/>
    <n v="0"/>
    <s v="True"/>
    <s v=""/>
    <n v="0"/>
    <n v="0"/>
    <n v="0"/>
    <n v="0"/>
    <n v="0"/>
    <n v="0"/>
    <n v="0"/>
    <n v="1"/>
    <n v="1"/>
    <n v="0"/>
    <n v="0"/>
    <n v="0"/>
    <n v="0"/>
    <n v="0"/>
    <n v="0"/>
    <n v="0"/>
    <n v="0"/>
    <n v="0"/>
    <n v="0"/>
    <n v="0"/>
    <n v="0"/>
    <n v="0"/>
    <n v="0"/>
    <n v="2"/>
    <s v=""/>
    <n v="3622"/>
    <n v="0"/>
    <n v="0"/>
    <n v="0"/>
    <s v="Community Agency; Home and Community Care Support Services; Other; Primary Care"/>
    <s v="Retirement Homes"/>
    <n v="100"/>
    <s v=""/>
    <s v="julia.chao@alzda.ca"/>
    <s v="Julia Chao"/>
    <s v="2022-07-07 04:56"/>
    <m/>
  </r>
  <r>
    <s v="Asset02293"/>
    <x v="15"/>
    <s v=""/>
    <s v=""/>
    <s v="Specialized Dementia Unit"/>
    <s v="Hospital"/>
    <x v="26"/>
    <x v="2"/>
    <s v="550 University Ave"/>
    <s v="ON"/>
    <s v="M5G 2A2"/>
    <s v=""/>
    <s v=""/>
    <s v="Toronto"/>
    <x v="1"/>
    <n v="0"/>
    <n v="124"/>
    <n v="118"/>
    <n v="17"/>
    <n v="106"/>
    <n v="65"/>
    <n v="58"/>
    <n v="0"/>
    <s v="True"/>
    <s v="Both"/>
    <n v="11"/>
    <n v="19.100000000000001"/>
    <n v="0"/>
    <n v="0.6"/>
    <n v="0.6"/>
    <n v="0"/>
    <n v="0"/>
    <n v="7"/>
    <n v="11.2"/>
    <n v="4.2"/>
    <n v="1"/>
    <n v="0.4"/>
    <n v="0.2"/>
    <n v="0.5"/>
    <n v="1"/>
    <n v="0"/>
    <n v="1"/>
    <n v="0.5"/>
    <n v="0.5"/>
    <n v="2"/>
    <n v="0.2"/>
    <n v="0"/>
    <n v="0"/>
    <n v="2.1"/>
    <s v="Service Coordinator (0.6 FTE)_x000a_Clinical Nurse Specialist (0.5 FTE)_x0009__x000a_Advanced Nurse Educator (0.5 FTE)_x0009__x000a_Advanced Practice Leader (0.5 FTE)"/>
    <n v="0"/>
    <n v="0"/>
    <n v="0"/>
    <n v="0"/>
    <s v="Other"/>
    <s v="Long-Term Care_x000a_Acute Care"/>
    <n v="98"/>
    <s v=""/>
    <s v="jennifer.mokry@uhn.ca"/>
    <s v="Jennifer Mokry"/>
    <s v="2022-07-07 10:40"/>
    <m/>
  </r>
  <r>
    <s v="Asset02294"/>
    <x v="9"/>
    <s v=""/>
    <s v=""/>
    <s v="Erie Shores Family Health Team Memory Clinic"/>
    <s v="Primary Care"/>
    <x v="136"/>
    <x v="2"/>
    <s v="197 Talbot St. W, Suite 101, Leamington, ON"/>
    <s v="ON"/>
    <s v="N8H 1N8"/>
    <s v=""/>
    <s v=""/>
    <s v="Essex"/>
    <x v="4"/>
    <n v="85"/>
    <n v="40"/>
    <n v="55"/>
    <n v="0"/>
    <n v="0"/>
    <n v="0"/>
    <n v="0"/>
    <n v="0"/>
    <s v="False"/>
    <s v=""/>
    <n v="0"/>
    <n v="0"/>
    <n v="0"/>
    <n v="0"/>
    <n v="0"/>
    <n v="0"/>
    <n v="0"/>
    <n v="0"/>
    <n v="1"/>
    <n v="0"/>
    <n v="1"/>
    <n v="1"/>
    <n v="0"/>
    <n v="0"/>
    <n v="0"/>
    <n v="1"/>
    <n v="0"/>
    <n v="0"/>
    <n v="0"/>
    <n v="0"/>
    <n v="0"/>
    <n v="0"/>
    <n v="0"/>
    <n v="3"/>
    <s v="1 person from Alzheimer's Society"/>
    <n v="53"/>
    <n v="24"/>
    <n v="0"/>
    <n v="0"/>
    <s v="Caregiver Referral; Home and Community Care Support Services; Primary Care"/>
    <s v=""/>
    <n v="94"/>
    <s v=""/>
    <s v="annette.scott@erieshoresfht.ca"/>
    <s v="Annette Scott"/>
    <s v="2022-07-08 01:02"/>
    <m/>
  </r>
  <r>
    <s v="Asset02295"/>
    <x v="9"/>
    <s v=""/>
    <s v=""/>
    <s v="Erie Shores Family Health Team Memory Clinic"/>
    <s v="Primary Care"/>
    <x v="136"/>
    <x v="2"/>
    <s v="197 Talbot St. W, Suite 101, Leamington, ON"/>
    <s v="ON"/>
    <s v="N8H 1N8"/>
    <s v=""/>
    <s v=""/>
    <s v="Essex"/>
    <x v="4"/>
    <n v="85"/>
    <n v="40"/>
    <n v="55"/>
    <n v="0"/>
    <n v="0"/>
    <n v="0"/>
    <n v="0"/>
    <n v="0"/>
    <s v="False"/>
    <s v=""/>
    <n v="0"/>
    <n v="0"/>
    <n v="0"/>
    <n v="0"/>
    <n v="0"/>
    <n v="0"/>
    <n v="0"/>
    <n v="1"/>
    <n v="1"/>
    <n v="0"/>
    <n v="1"/>
    <n v="1"/>
    <n v="0"/>
    <n v="0"/>
    <n v="0"/>
    <n v="1"/>
    <n v="0"/>
    <n v="0"/>
    <n v="0"/>
    <n v="0"/>
    <n v="0"/>
    <n v="0"/>
    <n v="0"/>
    <n v="3"/>
    <s v="1 person from Alzheimer's Society"/>
    <n v="53"/>
    <n v="24"/>
    <n v="0"/>
    <n v="0"/>
    <s v="Caregiver Referral; Home and Community Care Support Services; Primary Care"/>
    <s v=""/>
    <n v="94"/>
    <s v=""/>
    <s v="annette.scott@erieshoresfht.ca"/>
    <s v="Annette Scott"/>
    <s v="2022-07-08 01:03"/>
    <m/>
  </r>
  <r>
    <s v="Asset02301"/>
    <x v="17"/>
    <s v=""/>
    <s v=""/>
    <s v="Emergency Department (GEM Nurses)"/>
    <s v="Hospital"/>
    <x v="89"/>
    <x v="2"/>
    <s v="3570 King Street East, Kitchener, ON"/>
    <s v="ON"/>
    <s v="N2A 2W6"/>
    <s v=""/>
    <s v=""/>
    <s v="Waterloo"/>
    <x v="4"/>
    <n v="0"/>
    <n v="0"/>
    <n v="0"/>
    <n v="0"/>
    <n v="0"/>
    <n v="0"/>
    <n v="0"/>
    <n v="40"/>
    <s v="True"/>
    <s v="Both"/>
    <n v="0"/>
    <n v="0"/>
    <n v="0"/>
    <n v="0"/>
    <n v="0"/>
    <n v="0"/>
    <n v="1"/>
    <n v="1"/>
    <n v="0"/>
    <n v="0"/>
    <n v="0"/>
    <n v="0"/>
    <n v="0"/>
    <n v="0"/>
    <n v="0"/>
    <n v="0"/>
    <n v="0"/>
    <n v="0"/>
    <n v="0"/>
    <n v="0"/>
    <n v="0"/>
    <n v="0"/>
    <n v="0"/>
    <n v="0"/>
    <s v="The Registered nurse is a clinical nurse specialist."/>
    <n v="1535"/>
    <n v="0"/>
    <n v="0"/>
    <n v="0"/>
    <s v="Emergency Department"/>
    <s v=""/>
    <n v="100"/>
    <s v=""/>
    <s v="cplatt@cmhaww.ca"/>
    <s v="C Platt"/>
    <s v="2022-07-11 01:44"/>
    <m/>
  </r>
  <r>
    <s v="Asset02302"/>
    <x v="17"/>
    <s v=""/>
    <s v=""/>
    <s v="Emergency Department (GEM Nurses)"/>
    <s v="Hospital"/>
    <x v="59"/>
    <x v="2"/>
    <s v="700 Coronation Blvd. Cambridge, Ontario"/>
    <s v="ON"/>
    <s v="N1R 3G2"/>
    <s v=""/>
    <s v=""/>
    <s v="Waterloo"/>
    <x v="4"/>
    <n v="0"/>
    <n v="0"/>
    <n v="0"/>
    <n v="0"/>
    <n v="0"/>
    <n v="0"/>
    <n v="0"/>
    <n v="40"/>
    <s v="True"/>
    <s v="Both"/>
    <n v="0"/>
    <n v="0"/>
    <n v="0"/>
    <n v="0"/>
    <n v="0"/>
    <n v="0"/>
    <n v="0"/>
    <n v="2"/>
    <n v="0"/>
    <n v="0"/>
    <n v="0"/>
    <n v="0"/>
    <n v="0"/>
    <n v="0"/>
    <n v="0"/>
    <n v="0"/>
    <n v="0"/>
    <n v="0"/>
    <n v="0"/>
    <n v="0"/>
    <n v="0"/>
    <n v="0"/>
    <n v="0"/>
    <n v="0"/>
    <s v="Registered Nurses are two clinical nurse specialists"/>
    <n v="1403"/>
    <n v="0"/>
    <n v="0"/>
    <n v="0"/>
    <s v="Emergency Department"/>
    <s v=""/>
    <n v="100"/>
    <s v=""/>
    <s v="cplatt@cmhaww.ca"/>
    <s v="C Platt"/>
    <s v="2022-07-11 01:48"/>
    <m/>
  </r>
  <r>
    <s v="Asset02304"/>
    <x v="17"/>
    <s v=""/>
    <s v=""/>
    <s v="Emergency Department (GEM Nurses)"/>
    <s v="Hospital"/>
    <x v="84"/>
    <x v="2"/>
    <s v="131 Frederick Campbell Street, Fergus, ON"/>
    <s v="ON"/>
    <s v="N1M 0H3"/>
    <s v=""/>
    <s v=""/>
    <s v="Wellington"/>
    <x v="4"/>
    <n v="0"/>
    <n v="0"/>
    <n v="0"/>
    <n v="0"/>
    <n v="0"/>
    <n v="0"/>
    <n v="0"/>
    <n v="40"/>
    <s v="True"/>
    <s v=""/>
    <n v="0"/>
    <n v="0"/>
    <n v="0"/>
    <n v="0"/>
    <n v="0"/>
    <n v="0"/>
    <n v="0"/>
    <n v="2"/>
    <n v="0"/>
    <n v="0"/>
    <n v="0"/>
    <n v="0"/>
    <n v="0"/>
    <n v="0"/>
    <n v="0"/>
    <n v="0"/>
    <n v="0"/>
    <n v="0"/>
    <n v="0"/>
    <n v="0"/>
    <n v="0"/>
    <n v="0"/>
    <n v="0"/>
    <n v="0"/>
    <s v="Registered Nurse: two clinical nurse specialists"/>
    <n v="590"/>
    <n v="0"/>
    <n v="0"/>
    <n v="0"/>
    <s v="Emergency Department"/>
    <s v=""/>
    <n v="100"/>
    <s v="Note: functioning with one GEM nurse for the year 2021-22 therefore service reduced to Monday-Friday during this year"/>
    <s v="cplatt@cmhaww.ca"/>
    <s v="C Platt"/>
    <s v="2022-07-11 02:02"/>
    <m/>
  </r>
  <r>
    <s v="Asset02312"/>
    <x v="6"/>
    <s v=""/>
    <s v=""/>
    <s v="MINT Memory Clinic"/>
    <s v="Primary Care"/>
    <x v="85"/>
    <x v="2"/>
    <s v="Unit B15 350 Conestoga Blvd Cambridge ON"/>
    <s v="ON"/>
    <s v="N2R 7L7"/>
    <s v=""/>
    <s v=""/>
    <s v=""/>
    <x v="4"/>
    <n v="52"/>
    <n v="0"/>
    <n v="55"/>
    <n v="0"/>
    <n v="0"/>
    <n v="0"/>
    <n v="0"/>
    <n v="0"/>
    <s v="True"/>
    <s v=""/>
    <n v="0"/>
    <n v="92"/>
    <n v="0"/>
    <n v="0"/>
    <n v="0"/>
    <n v="0"/>
    <n v="0"/>
    <n v="0.1"/>
    <n v="0"/>
    <n v="0"/>
    <n v="0.1"/>
    <n v="0.1"/>
    <n v="0"/>
    <n v="0"/>
    <n v="0.2"/>
    <n v="0.6"/>
    <n v="0"/>
    <n v="0"/>
    <n v="0"/>
    <n v="0"/>
    <n v="0"/>
    <n v="0"/>
    <n v="0.1"/>
    <n v="0"/>
    <s v="physician is variable: approximately .4-.09"/>
    <n v="51"/>
    <n v="0"/>
    <n v="0"/>
    <n v="0"/>
    <s v="Primary Care"/>
    <s v="Two Rivers Family Health Team physicians"/>
    <n v="98"/>
    <s v="Physician is variable: approximately .4-.93 physicians support the memory clinic and FTE varies based on availabilityPhysicians have memory clinic appointments on Thursdays RN reallocated due to staffing demands elsewhere in the clinic. COVID impacted running the clinic as well as physician availability as they concurrently supported assessment cenre, etc. Upload Program Stories_x0009_Using the template provided, submit one anonymized success story from the 2020/21, 2019/20, 2018/19 fiscal years. This information will help to round out the qualitative description of the contribution of SGS programs and services to the care of older people living with frailty.Success Story: No significant story but we have expanded the model to include clinics without physician present to increase follow up appointment availability for patients and families."/>
    <s v="cplatt@cmhaww.ca"/>
    <s v="C Platt"/>
    <s v="2022-07-11 02:24"/>
    <m/>
  </r>
  <r>
    <s v="Asset02317"/>
    <x v="17"/>
    <s v=""/>
    <s v=""/>
    <s v="Geriatric Emergency Management (Nurses)"/>
    <s v="Hospital"/>
    <x v="83"/>
    <x v="2"/>
    <s v="Louise Marshall Hospital, 630 Dublin Street, Mount Forest, ON"/>
    <s v="ON"/>
    <s v="N0G 2L3"/>
    <s v="Palmerston and District Hospital, 500 Whites Road, Palmerston, ON"/>
    <s v="N0G 2P0"/>
    <s v="Wellington"/>
    <x v="4"/>
    <n v="0"/>
    <n v="0"/>
    <n v="0"/>
    <n v="0"/>
    <n v="0"/>
    <n v="0"/>
    <n v="0"/>
    <n v="37.5"/>
    <s v="True"/>
    <s v=""/>
    <n v="0"/>
    <n v="0"/>
    <n v="0"/>
    <n v="0"/>
    <n v="0"/>
    <n v="0"/>
    <n v="0"/>
    <n v="2"/>
    <n v="0"/>
    <n v="0"/>
    <n v="0"/>
    <n v="0"/>
    <n v="0"/>
    <n v="0"/>
    <n v="0"/>
    <n v="0"/>
    <n v="0"/>
    <n v="0"/>
    <n v="0"/>
    <n v="0"/>
    <n v="0"/>
    <n v="0"/>
    <n v="0"/>
    <n v="0"/>
    <s v="RNs in this case are GEM nurses"/>
    <n v="1395"/>
    <n v="0"/>
    <n v="0"/>
    <n v="0"/>
    <s v="Emergency Department"/>
    <s v=""/>
    <n v="100"/>
    <s v="Note: Family/Caregivers serviced have no actual volumes to report however GEM nurse indicated that caregiver support is part of almost every referral."/>
    <s v="cplatt@cmhaww.ca"/>
    <s v="C Platt"/>
    <s v="2022-07-11 02:45"/>
    <m/>
  </r>
  <r>
    <s v="Asset02323"/>
    <x v="20"/>
    <s v=""/>
    <s v=""/>
    <s v="Geriatricians"/>
    <s v="Hospital"/>
    <x v="3"/>
    <x v="2"/>
    <s v="243 CONSUMERS ROAD, UNIT 300, TORONTO, ON"/>
    <s v="ON"/>
    <s v="M2J4W8"/>
    <s v=""/>
    <s v=""/>
    <s v=""/>
    <x v="1"/>
    <n v="1586"/>
    <n v="0"/>
    <n v="1586"/>
    <n v="0"/>
    <n v="0"/>
    <n v="0"/>
    <n v="0"/>
    <n v="37.5"/>
    <s v="True"/>
    <s v=""/>
    <n v="0"/>
    <n v="0"/>
    <n v="1.1299999999999999"/>
    <n v="0"/>
    <n v="0"/>
    <n v="0"/>
    <n v="0"/>
    <n v="0"/>
    <n v="0"/>
    <n v="0"/>
    <n v="0"/>
    <n v="0"/>
    <n v="0"/>
    <n v="0"/>
    <n v="0"/>
    <n v="0"/>
    <n v="0"/>
    <n v="0"/>
    <n v="0"/>
    <n v="0"/>
    <n v="0"/>
    <n v="0"/>
    <n v="0"/>
    <n v="0"/>
    <s v=""/>
    <n v="1583"/>
    <n v="741"/>
    <n v="162"/>
    <n v="0"/>
    <s v="Primary Care"/>
    <s v="Referrals also from: ER, inpatient, specialists, retirement home"/>
    <n v="95"/>
    <s v="- No catchment area- the total FTE is a summary of physician coverage for all Geri-medicine clinic (GM, memory, Parkinson's, osteoporosis clinics and Day Hospital)- osteo clinic can be 55 years old and up"/>
    <s v="Janet.Oliver@nygh.on.ca"/>
    <s v="Janet Oliver"/>
    <s v="2022-07-11 03:35"/>
    <m/>
  </r>
  <r>
    <s v="Asset02325"/>
    <x v="29"/>
    <s v=""/>
    <s v=""/>
    <s v="Muskoka Paramedic Services - Community Paramedicine Program"/>
    <s v="Community"/>
    <x v="122"/>
    <x v="2"/>
    <s v="225 Taylor Rd, Bracebridge"/>
    <s v="ON"/>
    <s v="P1L1K1"/>
    <s v=""/>
    <s v=""/>
    <s v="Muskoka"/>
    <x v="2"/>
    <n v="0"/>
    <n v="482"/>
    <n v="0"/>
    <n v="0"/>
    <n v="0"/>
    <n v="0"/>
    <n v="0"/>
    <n v="168"/>
    <s v="True"/>
    <s v="Both"/>
    <n v="10"/>
    <n v="5.8"/>
    <n v="0"/>
    <n v="0"/>
    <n v="0"/>
    <n v="0"/>
    <n v="0"/>
    <n v="0"/>
    <n v="0"/>
    <n v="0"/>
    <n v="0"/>
    <n v="0"/>
    <n v="0"/>
    <n v="0"/>
    <n v="0"/>
    <n v="0"/>
    <n v="1"/>
    <n v="0"/>
    <n v="0"/>
    <n v="0"/>
    <n v="0"/>
    <n v="4.4800000000000004"/>
    <n v="0"/>
    <n v="1.06"/>
    <s v="Commander"/>
    <n v="1631"/>
    <n v="542"/>
    <n v="0"/>
    <n v="0"/>
    <s v="Caregiver Referral; Community Agency; Community Paramedicine; Emergency Department; Home and Community Care Support Services; Primary Care; Self Referral"/>
    <s v=""/>
    <n v="0"/>
    <s v=""/>
    <s v="darcy.medland@muskoka.on.ca"/>
    <s v="Darcy Medland"/>
    <s v="2022-07-11 03:46"/>
    <m/>
  </r>
  <r>
    <s v="Asset02330"/>
    <x v="4"/>
    <s v=""/>
    <s v=""/>
    <s v="Care of the Elderly physicians"/>
    <s v="Hospital"/>
    <x v="3"/>
    <x v="2"/>
    <s v="243 CONSUMERS ROAD, UNIT 300, TORONTO, ON"/>
    <s v="ON"/>
    <s v="M2J4W8"/>
    <s v=""/>
    <s v=""/>
    <s v=""/>
    <x v="1"/>
    <n v="1011"/>
    <n v="0"/>
    <n v="1011"/>
    <n v="0"/>
    <n v="0"/>
    <n v="0"/>
    <n v="0"/>
    <n v="37.5"/>
    <s v="True"/>
    <s v=""/>
    <n v="0"/>
    <n v="0"/>
    <n v="0"/>
    <n v="0"/>
    <n v="2.1800000000000002"/>
    <n v="0"/>
    <n v="0"/>
    <n v="0"/>
    <n v="0"/>
    <n v="0"/>
    <n v="0"/>
    <n v="0"/>
    <n v="0"/>
    <n v="0"/>
    <n v="0"/>
    <n v="0"/>
    <n v="0"/>
    <n v="0"/>
    <n v="0"/>
    <n v="0"/>
    <n v="0"/>
    <n v="0"/>
    <n v="0"/>
    <n v="0"/>
    <s v=""/>
    <n v="893"/>
    <n v="257"/>
    <n v="270"/>
    <n v="0"/>
    <s v="Primary Care"/>
    <s v="Referrals also from: inpatient, ER, retirement homes, specialists"/>
    <n v="100"/>
    <s v="- The total FTEs is a summary of physician coverage for all Geri-medicine, memory, parkinson's clinics and Day Hospital"/>
    <s v="Janet.Oliver@nygh.on.ca"/>
    <s v="Janet Oliver"/>
    <s v="2022-07-11 03:54"/>
    <m/>
  </r>
  <r>
    <s v="Asset02372"/>
    <x v="11"/>
    <s v=""/>
    <s v=""/>
    <s v="Acute Care of the Elderly Unit"/>
    <s v="Hospital"/>
    <x v="3"/>
    <x v="2"/>
    <s v="4001 Leslie Street, Toronto, ON"/>
    <s v="ON"/>
    <s v="M2K 1E1"/>
    <s v=""/>
    <s v=""/>
    <s v=""/>
    <x v="1"/>
    <n v="0"/>
    <n v="0"/>
    <n v="235"/>
    <n v="8"/>
    <n v="96"/>
    <n v="0"/>
    <n v="13.8"/>
    <n v="168"/>
    <s v="True"/>
    <s v="Both"/>
    <n v="0"/>
    <n v="0"/>
    <n v="0.55000000000000004"/>
    <n v="0"/>
    <n v="0.42"/>
    <n v="0"/>
    <n v="1"/>
    <n v="4.55"/>
    <n v="3.4"/>
    <n v="0"/>
    <n v="0.25"/>
    <n v="1"/>
    <n v="0.25"/>
    <n v="0.38"/>
    <n v="0.25"/>
    <n v="0"/>
    <n v="0.2"/>
    <n v="0.35"/>
    <n v="0"/>
    <n v="0"/>
    <n v="0.2"/>
    <n v="0"/>
    <n v="0"/>
    <n v="0"/>
    <s v="0.04 FTE coverage by Hospitalist"/>
    <n v="235"/>
    <n v="0"/>
    <n v="0"/>
    <n v="0"/>
    <s v="Self Referral"/>
    <s v=""/>
    <n v="100"/>
    <s v="I was admitted to North York General on February 11, 2021 and was released on March 3, 2021. During my stay I was in 5 south east medicine. I wanted to express my deepest gratitude for the treatment, care and empathy that I received from the staff during this time. The list of staff who helped me is long so I apologize in advance if I have inadvertently missed someone but I wanted to provide some recognition for a few staff that truly stood out in my mind. Norma and Verma went above and beyond to ensure that I was comfortable and created as positive of an experience as one can have under the circumstances. I would also like to mention a few nurses that left an impression with their extraordinary care - Carol, Erica, Betty, Susan and Samiara.  In terms of food services, Pearl went above and beyond the call of duty. Finally, Dr. Leung’s advice on pain management was priceless and he helped me manage all of my pain with an effective mix of medications while at the hospital and also for the purposes of being discharged. I would like to thank all of the staff for helping me to get through this difficult time in such a positive way. I understand that they are under staffed in light of COVID but this did not inhibit their ability to provide excellent and consistent care.Regards,RF"/>
    <s v="wendy.cheung@nygh.on.ca"/>
    <s v="Wendy Cheung"/>
    <s v="2022-07-12 01:10"/>
    <m/>
  </r>
  <r>
    <s v="Asset02383"/>
    <x v="11"/>
    <s v=""/>
    <s v=""/>
    <s v="ACE unit"/>
    <s v="Hospital"/>
    <x v="14"/>
    <x v="2"/>
    <s v="3045 Baseline Rd, Ottawa ON"/>
    <s v="ON"/>
    <s v="K2H8P4"/>
    <s v=""/>
    <s v=""/>
    <s v=""/>
    <x v="0"/>
    <n v="0"/>
    <n v="1306"/>
    <n v="0"/>
    <n v="34"/>
    <n v="0"/>
    <n v="0"/>
    <n v="8.7200000000000006"/>
    <n v="0"/>
    <s v="False"/>
    <s v=""/>
    <n v="0"/>
    <n v="0"/>
    <n v="0"/>
    <n v="0"/>
    <n v="0"/>
    <n v="0"/>
    <n v="0"/>
    <n v="0"/>
    <n v="0"/>
    <n v="0"/>
    <n v="0"/>
    <n v="0"/>
    <n v="0"/>
    <n v="0"/>
    <n v="0"/>
    <n v="0"/>
    <n v="0"/>
    <n v="0"/>
    <n v="0"/>
    <n v="0"/>
    <n v="0"/>
    <n v="0"/>
    <n v="0"/>
    <n v="0"/>
    <s v=""/>
    <n v="1306"/>
    <n v="0"/>
    <n v="0"/>
    <n v="0"/>
    <s v=""/>
    <s v=""/>
    <n v="0"/>
    <s v="The ACE unit became a COVID-19 assessment unit during 2020-2022 so the patient population in 2021-2022 was not aligned to the ACE unit patient definitions. Thus we have not added the data aligned for the 2021-2022 as it was not functioning as an ACE unit during that period"/>
    <s v="mlaroche@qch.on.ca"/>
    <s v="QCH user 1"/>
    <s v="2022-07-12 01:41"/>
    <m/>
  </r>
  <r>
    <s v="Asset02387"/>
    <x v="17"/>
    <s v=""/>
    <s v=""/>
    <s v="Geriatric Emergency Management(GEM)"/>
    <s v="Hospital"/>
    <x v="14"/>
    <x v="2"/>
    <s v="3045 Baseline Road Ottawa"/>
    <s v="ON"/>
    <s v="K2H8P4"/>
    <s v=""/>
    <s v=""/>
    <s v="Ottawa"/>
    <x v="0"/>
    <n v="0"/>
    <n v="0"/>
    <n v="0"/>
    <n v="0"/>
    <n v="0"/>
    <n v="0"/>
    <n v="0"/>
    <n v="68"/>
    <s v="True"/>
    <s v="Both"/>
    <n v="0"/>
    <n v="0"/>
    <n v="0"/>
    <n v="0"/>
    <n v="0"/>
    <n v="0"/>
    <n v="0"/>
    <n v="1.9"/>
    <n v="0"/>
    <n v="0"/>
    <n v="0"/>
    <n v="0"/>
    <n v="0"/>
    <n v="0"/>
    <n v="0"/>
    <n v="0"/>
    <n v="0"/>
    <n v="0"/>
    <n v="0"/>
    <n v="0"/>
    <n v="0"/>
    <n v="0"/>
    <n v="0"/>
    <n v="0"/>
    <s v=""/>
    <n v="825"/>
    <m/>
    <n v="0"/>
    <n v="0"/>
    <s v="Emergency Department"/>
    <s v=""/>
    <n v="100"/>
    <s v="The GEM RNs  have special training in working with older adults, and they can make recommendations for support at home, follow-up with community resources, Geriatric Day Outpatient services  or to the Geriatric Assessment Outreach Team as needed.  A referral from within the Emergency Department is required. We have 1 FTE and 2 P-T scheduled  nurses (0.5 and 0.4) and one casual RN with no booked shifts. GEM nurse sees patients who present to the ED who are over 65 years of age and live in a private home or retirement home.Functional impairment and cognitive decline are common and frequently unrecognized or inadequately managed in older adults.Nurse conducts a comprehensive assessment focused on geriatric concerns to ensure that high risk seniors receive the age appropriate care to ensure their safe discharge home. Clients served excludes admissions and transfers."/>
    <s v="mlaroche@qch.on.ca"/>
    <s v="QCH user 1"/>
    <s v="2022-07-12 01:47"/>
    <m/>
  </r>
  <r>
    <s v="Asset02389"/>
    <x v="2"/>
    <s v=""/>
    <s v=""/>
    <s v="Queensway Carleton Geriatric Day Hospital"/>
    <s v="Hospital"/>
    <x v="14"/>
    <x v="2"/>
    <s v="2039 Robertson Rd #100, Nepean, ON"/>
    <s v="ON"/>
    <s v="K2H8R2"/>
    <s v=""/>
    <s v=""/>
    <s v=""/>
    <x v="0"/>
    <n v="0"/>
    <n v="0"/>
    <n v="0"/>
    <n v="0"/>
    <n v="0"/>
    <n v="0"/>
    <n v="0"/>
    <n v="0"/>
    <s v="False"/>
    <s v=""/>
    <n v="0"/>
    <n v="0"/>
    <n v="0"/>
    <n v="0"/>
    <n v="2"/>
    <n v="0"/>
    <n v="0"/>
    <n v="2"/>
    <n v="0"/>
    <n v="0"/>
    <n v="1"/>
    <n v="0"/>
    <n v="0"/>
    <n v="0.4"/>
    <n v="1"/>
    <n v="0"/>
    <n v="1"/>
    <n v="0"/>
    <n v="0"/>
    <n v="0"/>
    <n v="0"/>
    <n v="0"/>
    <n v="0"/>
    <n v="0"/>
    <s v=""/>
    <n v="305"/>
    <n v="0"/>
    <n v="0"/>
    <n v="0"/>
    <s v="Other"/>
    <s v="QCH's inpatient units"/>
    <n v="100"/>
    <s v="Note that the physiotherapist began in January 2022"/>
    <s v="mlaroche@qch.on.ca"/>
    <s v="QCH user 1"/>
    <s v="2022-07-12 01:50"/>
    <m/>
  </r>
  <r>
    <s v="Asset02399"/>
    <x v="13"/>
    <s v=""/>
    <s v=""/>
    <s v="Nurse Led Outreach Team"/>
    <s v="Hospital"/>
    <x v="69"/>
    <x v="2"/>
    <s v="170 Colborne St. West, Orillia, ON"/>
    <s v="ON"/>
    <s v="L3V2Z3"/>
    <s v=""/>
    <s v=""/>
    <s v="Simcoe"/>
    <x v="2"/>
    <n v="0"/>
    <n v="0"/>
    <n v="0"/>
    <n v="0"/>
    <n v="0"/>
    <n v="0"/>
    <n v="0"/>
    <n v="40"/>
    <s v="True"/>
    <s v=""/>
    <n v="0"/>
    <n v="0"/>
    <n v="0"/>
    <n v="0"/>
    <n v="0"/>
    <n v="0"/>
    <n v="2"/>
    <n v="0"/>
    <n v="0"/>
    <n v="0"/>
    <n v="0"/>
    <n v="0"/>
    <n v="0"/>
    <n v="0"/>
    <n v="0"/>
    <n v="0"/>
    <n v="0"/>
    <n v="0"/>
    <n v="0"/>
    <n v="0"/>
    <n v="0"/>
    <n v="0"/>
    <n v="0"/>
    <n v="0"/>
    <s v=""/>
    <n v="2910"/>
    <n v="45"/>
    <n v="0"/>
    <n v="0"/>
    <s v=""/>
    <s v="No referral necessary. Service is provided to any resident living in a LTC facility serviced by the NLOT team."/>
    <n v="0"/>
    <s v="During the height of COVID, the NLOT teams were required to physically provide care in only one LTC facility, as a result of policies implemented by the LTC Homes at the time."/>
    <s v="lhlam@osmh.on.ca"/>
    <s v="Lillian Lam"/>
    <s v="2022-07-12 02:24"/>
    <m/>
  </r>
  <r>
    <s v="Asset02405"/>
    <x v="0"/>
    <s v=""/>
    <s v=""/>
    <s v="GERIATRIC PSYCHIATRY OUTREACH"/>
    <s v="Hospital"/>
    <x v="3"/>
    <x v="2"/>
    <s v="243 CONSUMERS ROAD, UNIT 300, TORONTO, ON"/>
    <s v="ON"/>
    <s v="M2J4W8"/>
    <s v=""/>
    <s v=""/>
    <s v="Toronto"/>
    <x v="1"/>
    <n v="270"/>
    <n v="191"/>
    <n v="250"/>
    <n v="0"/>
    <n v="0"/>
    <n v="0"/>
    <n v="0"/>
    <n v="22.5"/>
    <s v="True"/>
    <s v=""/>
    <n v="0"/>
    <n v="38"/>
    <n v="0"/>
    <n v="1.66"/>
    <n v="0"/>
    <n v="0"/>
    <n v="0"/>
    <n v="0"/>
    <n v="0"/>
    <n v="0"/>
    <n v="0.2"/>
    <n v="0"/>
    <n v="0"/>
    <n v="0"/>
    <n v="0"/>
    <n v="0"/>
    <n v="0.25"/>
    <n v="0"/>
    <n v="0"/>
    <n v="0"/>
    <n v="0"/>
    <n v="0"/>
    <n v="0"/>
    <n v="0"/>
    <s v=""/>
    <n v="250"/>
    <n v="12"/>
    <n v="31"/>
    <n v="0"/>
    <s v="Emergency Department; Primary Care"/>
    <s v="Referrals also from: hospital, LTC, memory clinic"/>
    <n v="100"/>
    <s v="- Serves North York only- Due to retirement, no geri-psychiatrist coverage from Dec 2021 to March 2022  Recruitment plan in place."/>
    <s v="Janet.Oliver@nygh.on.ca"/>
    <s v="Janet Oliver"/>
    <s v="2022-07-12 02:43"/>
    <m/>
  </r>
  <r>
    <s v="Asset02406"/>
    <x v="13"/>
    <s v=""/>
    <s v=""/>
    <s v="Nurse Led Outreach Team"/>
    <s v="Hospital"/>
    <x v="3"/>
    <x v="2"/>
    <s v="4001 Leslie Street"/>
    <s v="ON"/>
    <s v="M2K 1E1"/>
    <s v=""/>
    <s v=""/>
    <s v=""/>
    <x v="1"/>
    <n v="0"/>
    <n v="0"/>
    <n v="0"/>
    <n v="0"/>
    <n v="0"/>
    <n v="0"/>
    <n v="0"/>
    <n v="0"/>
    <s v="True"/>
    <s v="Both"/>
    <n v="0"/>
    <n v="0"/>
    <n v="0"/>
    <n v="0"/>
    <n v="0"/>
    <n v="0"/>
    <n v="2.6"/>
    <n v="1"/>
    <n v="0"/>
    <n v="0"/>
    <n v="0"/>
    <n v="0"/>
    <n v="0"/>
    <n v="0"/>
    <n v="0"/>
    <n v="0"/>
    <n v="0"/>
    <n v="0"/>
    <n v="0"/>
    <n v="0"/>
    <n v="0"/>
    <n v="0"/>
    <n v="0"/>
    <n v="0"/>
    <s v=""/>
    <n v="3762"/>
    <n v="434"/>
    <n v="0"/>
    <n v="0"/>
    <s v="Other"/>
    <s v="BSO, Hospital, LTCH"/>
    <n v="100"/>
    <s v="Mobile nursing coverage is provided to 17 LTCFs in the CLHIN:• Bayview Extendicare• Carefree Lodge• Cheltenham Care Community• Cummer Lodge• Downsview Long Term Care• Gibson House• Hawthorne Place• Harold and Grace Baker’s Centre• Norfinch Care Community• North Park• Senior’s Health centre• Thompson House• Ukrainian Canadian Care Centre• Villa Columbo• Villages of Humber Heights• Valleyview Residence• Weston Terrace Care Community"/>
    <s v="wendy.cheung@nygh.on.ca"/>
    <s v="Wendy Cheung"/>
    <s v="2022-07-12 02:44"/>
    <m/>
  </r>
  <r>
    <s v="Asset02407"/>
    <x v="8"/>
    <s v=""/>
    <s v=""/>
    <s v="Geriatric Medicine Outreach Team"/>
    <s v="Hospital"/>
    <x v="3"/>
    <x v="2"/>
    <s v="243 CONSUMERS ROAD, UNIT 300, TORONTO, ON"/>
    <s v="ON"/>
    <s v="M2J4W8"/>
    <s v=""/>
    <s v=""/>
    <s v=""/>
    <x v="1"/>
    <n v="477"/>
    <n v="370"/>
    <n v="477"/>
    <n v="0"/>
    <n v="0"/>
    <n v="0"/>
    <n v="15"/>
    <n v="37.5"/>
    <s v="True"/>
    <s v=""/>
    <n v="30"/>
    <n v="19"/>
    <n v="0"/>
    <n v="0"/>
    <n v="0.7"/>
    <n v="0"/>
    <n v="1"/>
    <n v="0"/>
    <n v="0"/>
    <n v="0"/>
    <n v="0"/>
    <n v="0"/>
    <n v="0.1"/>
    <n v="1"/>
    <n v="0.5"/>
    <n v="0"/>
    <n v="0.25"/>
    <n v="0"/>
    <n v="0"/>
    <n v="0"/>
    <n v="0"/>
    <n v="0"/>
    <n v="0"/>
    <n v="1.3"/>
    <s v="Other - triage"/>
    <n v="643"/>
    <n v="159"/>
    <n v="7"/>
    <n v="0"/>
    <s v="Primary Care"/>
    <s v="Referrals also from: NP, specialist, inpatient, ER, Day hospital, clinics, RCC"/>
    <n v="100"/>
    <s v="- Serves only North York area - clinician assesses one time. NP and MD can do a short term ax / f/u (approx 1-2 visits) if necessary and refer back to primary care- part time physio was redeployed"/>
    <s v="Janet.Oliver@nygh.on.ca"/>
    <s v="Janet Oliver"/>
    <s v="2022-07-12 02:47"/>
    <m/>
  </r>
  <r>
    <s v="Asset02408"/>
    <x v="5"/>
    <s v=""/>
    <s v=""/>
    <s v="Psychogeriatric Resource Consultant"/>
    <s v="Hospital"/>
    <x v="3"/>
    <x v="2"/>
    <s v="243 CONSUMERS ROAD, UNIT 300, TORONTO, ON"/>
    <s v="ON"/>
    <s v="M2J4W8"/>
    <s v=""/>
    <s v=""/>
    <s v=""/>
    <x v="2"/>
    <n v="0"/>
    <n v="0"/>
    <n v="0"/>
    <n v="0"/>
    <n v="0"/>
    <n v="0"/>
    <n v="0"/>
    <n v="37.5"/>
    <s v="True"/>
    <s v=""/>
    <n v="0"/>
    <n v="0"/>
    <n v="0"/>
    <n v="0"/>
    <n v="0"/>
    <n v="0"/>
    <n v="0"/>
    <n v="0"/>
    <n v="0"/>
    <n v="0"/>
    <n v="0"/>
    <n v="0"/>
    <n v="0"/>
    <n v="0"/>
    <n v="0"/>
    <n v="0"/>
    <n v="0"/>
    <n v="0"/>
    <n v="0"/>
    <n v="0"/>
    <n v="0"/>
    <n v="0"/>
    <n v="0"/>
    <n v="1"/>
    <s v="- Psychogeriatric resource consultant - 1.0 FTE"/>
    <n v="226"/>
    <n v="0"/>
    <n v="135"/>
    <n v="0"/>
    <s v=""/>
    <s v=""/>
    <n v="90"/>
    <s v="- PRCs support staff and aren't patient facing"/>
    <s v="wendy.cheung@nygh.on.ca"/>
    <s v="Wendy Cheung"/>
    <s v="2022-07-12 02:48"/>
    <m/>
  </r>
  <r>
    <s v="Asset02409"/>
    <x v="16"/>
    <s v=""/>
    <s v=""/>
    <s v="Medicine and Psychiatry Memory Clinics"/>
    <s v="Hospital"/>
    <x v="3"/>
    <x v="2"/>
    <s v="243 CONSUMERS ROAD, UNIT 300, TORONTO, ON"/>
    <s v="ON"/>
    <s v="M2J4W8"/>
    <s v=""/>
    <s v=""/>
    <s v=""/>
    <x v="1"/>
    <n v="1592"/>
    <n v="532"/>
    <n v="532"/>
    <n v="0"/>
    <n v="0"/>
    <n v="0"/>
    <n v="0"/>
    <n v="37.5"/>
    <s v="True"/>
    <s v=""/>
    <n v="263"/>
    <n v="134"/>
    <n v="1.1299999999999999"/>
    <n v="1.66"/>
    <n v="2.1800000000000002"/>
    <n v="0"/>
    <n v="0"/>
    <n v="0.25"/>
    <n v="0"/>
    <n v="0"/>
    <n v="0.2"/>
    <n v="0"/>
    <n v="0"/>
    <n v="0"/>
    <n v="0.2"/>
    <n v="0"/>
    <n v="1"/>
    <n v="0"/>
    <n v="0"/>
    <n v="0"/>
    <n v="0"/>
    <n v="0"/>
    <n v="0"/>
    <n v="0"/>
    <s v=""/>
    <n v="1422"/>
    <n v="725"/>
    <n v="171"/>
    <n v="0"/>
    <s v="Emergency Department; Primary Care"/>
    <s v="Referrals also from : specialists, Toronto memory program, hospital, Day hospital, outreach, Geriatric Medicine clinics, retirement homes"/>
    <n v="92"/>
    <s v="- No catchment area- Memory clinics composed of Medicine and Psychiatry memory clinics- the total FTE is a summary of physician coverage for all Geri-Medicine clinics ( Geriatric medicine, memory, Parkinson's, osteoporosis clinics and Day Hospital &amp; psychiatry clinic)"/>
    <s v="Janet.Oliver@nygh.on.ca"/>
    <s v="Janet Oliver"/>
    <s v="2022-07-12 02:49"/>
    <m/>
  </r>
  <r>
    <s v="Asset02410"/>
    <x v="20"/>
    <s v=""/>
    <s v=""/>
    <s v="Geriatricians"/>
    <s v="Hospital"/>
    <x v="3"/>
    <x v="2"/>
    <s v="243 CONSUMERS ROAD, UNIT 300, TORONTO, ON"/>
    <s v="ON"/>
    <s v="M2J4W8"/>
    <s v=""/>
    <s v=""/>
    <s v=""/>
    <x v="1"/>
    <n v="1586"/>
    <n v="0"/>
    <n v="1586"/>
    <n v="0"/>
    <n v="0"/>
    <n v="0"/>
    <n v="0"/>
    <n v="37.5"/>
    <s v="True"/>
    <s v=""/>
    <n v="0"/>
    <n v="0"/>
    <n v="1.1299999999999999"/>
    <n v="0"/>
    <n v="0"/>
    <n v="0"/>
    <n v="0"/>
    <n v="0"/>
    <n v="0"/>
    <n v="0"/>
    <n v="0"/>
    <n v="0"/>
    <n v="0"/>
    <n v="0"/>
    <n v="0"/>
    <n v="0"/>
    <n v="0"/>
    <n v="0"/>
    <n v="0"/>
    <n v="0"/>
    <n v="0"/>
    <n v="0"/>
    <n v="0"/>
    <n v="0"/>
    <s v=""/>
    <n v="1583"/>
    <n v="741"/>
    <n v="162"/>
    <n v="0"/>
    <s v="Primary Care"/>
    <s v="Referrals also from: ER, inpatient, specialists, retirement home"/>
    <n v="95"/>
    <s v="- No catchment area- the total FTE is a summary of physician coverage for all Geri-medicine clinic (GM, memory, Parkinson's, osteoporosis clinics and Day Hospital)- osteo clinic can be 55 years old and up"/>
    <s v="Janet.Oliver@nygh.on.ca"/>
    <s v="Janet Oliver"/>
    <s v="2022-07-12 02:50"/>
    <m/>
  </r>
  <r>
    <s v="Asset02412"/>
    <x v="1"/>
    <s v=""/>
    <s v=""/>
    <s v="Specialized Geriatric Services"/>
    <s v="Hospital"/>
    <x v="3"/>
    <x v="2"/>
    <s v="243 CONSUMERS ROAD, UNIT 300, TORONTO, ON"/>
    <s v="ON"/>
    <s v="M2J4W8"/>
    <s v=""/>
    <s v=""/>
    <s v=""/>
    <x v="1"/>
    <n v="1998"/>
    <n v="865"/>
    <n v="1874"/>
    <n v="0"/>
    <n v="0"/>
    <n v="0"/>
    <n v="0"/>
    <n v="37.5"/>
    <s v="True"/>
    <s v=""/>
    <n v="218"/>
    <n v="116"/>
    <n v="1.1299999999999999"/>
    <n v="0"/>
    <n v="2.1800000000000002"/>
    <n v="0"/>
    <n v="0"/>
    <n v="0.75"/>
    <n v="0"/>
    <n v="0"/>
    <n v="0"/>
    <n v="0.4"/>
    <n v="0"/>
    <n v="0.2"/>
    <n v="0"/>
    <n v="0"/>
    <n v="1"/>
    <n v="0"/>
    <n v="0"/>
    <n v="0"/>
    <n v="0"/>
    <n v="0"/>
    <n v="0"/>
    <n v="1"/>
    <s v="OTHER: neurologist .2 FTE"/>
    <n v="1724"/>
    <n v="590"/>
    <n v="368"/>
    <n v="0"/>
    <s v="Primary Care"/>
    <s v="Referrals also from: outreach, day hospital, hospital, ER, medical-surgical clinic, retirement home"/>
    <n v="95"/>
    <s v="- clinics include: Geriatric Medicine, Parkinson's, Osteoporosis clinics and Living Well with Parkinson's - no catchment area- the total FTEs is a summary of physician coverage for all Geri-medicine clinics (GM, memory, Parkinson's, osteoporosis clinics and Day Hospital)"/>
    <s v="Janet.Oliver@nygh.on.ca"/>
    <s v="Janet Oliver"/>
    <s v="2022-07-12 02:55"/>
    <m/>
  </r>
  <r>
    <s v="Asset02413"/>
    <x v="10"/>
    <s v=""/>
    <s v=""/>
    <s v="Geriatric Psychiatry Outpatient Clinics"/>
    <s v="Hospital"/>
    <x v="3"/>
    <x v="2"/>
    <s v="243 CONSUMERS ROAD, UNIT 300, TORONTO, ON"/>
    <s v="ON"/>
    <s v="M2J4W8"/>
    <s v=""/>
    <s v=""/>
    <s v=""/>
    <x v="1"/>
    <n v="3154"/>
    <n v="434"/>
    <n v="434"/>
    <n v="0"/>
    <n v="0"/>
    <n v="0"/>
    <n v="0"/>
    <n v="37.5"/>
    <s v="True"/>
    <s v=""/>
    <n v="150"/>
    <n v="77"/>
    <n v="0"/>
    <n v="1.66"/>
    <n v="0"/>
    <n v="0"/>
    <n v="0"/>
    <n v="0"/>
    <n v="0"/>
    <n v="0"/>
    <n v="0"/>
    <n v="0"/>
    <n v="0"/>
    <n v="0"/>
    <n v="0"/>
    <n v="0"/>
    <n v="0.75"/>
    <n v="0"/>
    <n v="0"/>
    <n v="0"/>
    <n v="0"/>
    <n v="0"/>
    <n v="0"/>
    <n v="0"/>
    <s v=""/>
    <n v="2552"/>
    <n v="1868"/>
    <n v="339"/>
    <n v="0"/>
    <s v="Primary Care"/>
    <s v="Referrals also from: GEM, inpatient units, Geriatric medicine clinic, specialists, retirement homes"/>
    <n v="100"/>
    <s v="- No catchment area"/>
    <s v="Janet.Oliver@nygh.on.ca"/>
    <s v="Janet Oliver"/>
    <s v="2022-07-12 02:56"/>
    <m/>
  </r>
  <r>
    <s v="Asset02414"/>
    <x v="9"/>
    <s v=""/>
    <s v=""/>
    <s v="Memory Clinic"/>
    <s v="Primary Care"/>
    <x v="86"/>
    <x v="2"/>
    <s v="167 Hespeler Road, Cambridge, Ontario"/>
    <s v="ON"/>
    <s v="N1R 3H7"/>
    <s v=""/>
    <s v=""/>
    <s v="Waterloo"/>
    <x v="4"/>
    <n v="0"/>
    <n v="0"/>
    <n v="0"/>
    <n v="0"/>
    <n v="0"/>
    <n v="0"/>
    <n v="0"/>
    <n v="8"/>
    <s v="True"/>
    <s v=""/>
    <n v="50"/>
    <n v="0"/>
    <n v="0"/>
    <n v="0"/>
    <n v="0"/>
    <n v="0"/>
    <n v="0"/>
    <n v="0.2"/>
    <n v="0"/>
    <n v="0"/>
    <n v="0.1"/>
    <n v="0"/>
    <n v="0"/>
    <n v="0"/>
    <n v="0"/>
    <n v="0.2"/>
    <n v="0.1"/>
    <n v="0"/>
    <n v="0"/>
    <n v="0"/>
    <n v="0"/>
    <n v="0"/>
    <n v="0.6"/>
    <n v="0"/>
    <s v=""/>
    <n v="0"/>
    <n v="0"/>
    <n v="0"/>
    <n v="0"/>
    <s v="Other"/>
    <s v="Other: The referral process is internal, for patients of the physicians of Grandview Medical Centre.  Physicians would assess their patients, and if it was felt they needed a referral to the Memory Clinic, the physician would then initiate the internal referral process."/>
    <n v="99"/>
    <s v="All FTEs redeployed due to pandemic response for this fiscal year. When operational, the Memory Clinic has 2 teams each run by a FD seeing 3 patients per team/per clinic.  These clinics typically run once per month on a Thursday unless there is a scheduling conflict, resulting in the clinic being rescheduled.Currently there is no average wait time for 2021-2022 as this program has been on hold due to pandemic response.  The most recent wait-time data that we have is 2019-2020, which was 84 days."/>
    <s v="cplatt@cmhaww.ca"/>
    <s v="C Platt"/>
    <s v="2022-07-12 03:11"/>
    <m/>
  </r>
  <r>
    <s v="Asset02415"/>
    <x v="3"/>
    <s v=""/>
    <s v=""/>
    <s v="Specialized Geriatrics Rehabilitation (Parkside 1)"/>
    <s v="Hospital"/>
    <x v="31"/>
    <x v="2"/>
    <s v="752 King street West, Kingston, On"/>
    <s v="ON"/>
    <s v="K7L4X3"/>
    <s v=""/>
    <s v=""/>
    <s v="Frontenac; Hastings; Lanark; Leeds &amp; Grenville; Lennox and Addington; Prince Edward"/>
    <x v="0"/>
    <n v="0"/>
    <n v="262"/>
    <n v="0"/>
    <n v="30"/>
    <n v="96.2"/>
    <n v="30"/>
    <n v="45.7"/>
    <n v="0"/>
    <s v="False"/>
    <s v=""/>
    <n v="0"/>
    <n v="7.24"/>
    <n v="0"/>
    <n v="0"/>
    <n v="0"/>
    <n v="0"/>
    <n v="0"/>
    <n v="10.7"/>
    <n v="13.4"/>
    <n v="0"/>
    <n v="1"/>
    <n v="0"/>
    <n v="0"/>
    <n v="2.7"/>
    <n v="2.1"/>
    <n v="0"/>
    <n v="1.5"/>
    <n v="0"/>
    <n v="0"/>
    <n v="0"/>
    <n v="0.6"/>
    <n v="0"/>
    <n v="0"/>
    <n v="9.08"/>
    <s v="0.30 behavioural therapist_x000a_3.0 OT/PT Assistants_x000a_0.2 Professional Practice Leader Occupational Therapist_x000a_0.24 Student_x000a_3.35 Unit Aid_x000a_2.0 Physician"/>
    <n v="0"/>
    <n v="0"/>
    <n v="0"/>
    <n v="0"/>
    <s v=""/>
    <s v="Acute Care, Sub Acute Care, Community and Clinic Referrals"/>
    <n v="99"/>
    <s v="Additional staff for consults- Clinical dietician- Pharmacist- Pharmacy technician- Clinical Psychologist- Spiritual Health PractitionerOTHER NOTESOT/PT assistants are combined as 3.010.70 RN allotment includes 1.0 FTE Registered Nurse in Charge1.5 FTE Administration includes 1.0 Unit Clerk and 0.5 FTE Manager"/>
    <s v="websters@providencecare.ca"/>
    <s v="Sarah Webster"/>
    <s v="2022-07-12 03:29"/>
    <m/>
  </r>
  <r>
    <s v="Asset02416"/>
    <x v="15"/>
    <s v=""/>
    <s v=""/>
    <s v="Seniors Mental Health Parkside 2"/>
    <s v="Hospital"/>
    <x v="31"/>
    <x v="2"/>
    <s v="752 King street West, Kingston, On"/>
    <s v="ON"/>
    <s v="K7L4X3"/>
    <s v=""/>
    <s v=""/>
    <s v="Frontenac; Hastings; Lanark; Leeds &amp; Grenville; Lennox and Addington; Prince Edward"/>
    <x v="0"/>
    <n v="0"/>
    <n v="52"/>
    <n v="0"/>
    <n v="30"/>
    <n v="81.599999999999994"/>
    <n v="0"/>
    <n v="503.8"/>
    <n v="0"/>
    <s v="False"/>
    <s v=""/>
    <n v="0"/>
    <n v="13.46"/>
    <n v="0"/>
    <n v="1"/>
    <n v="0"/>
    <n v="0"/>
    <n v="0"/>
    <n v="11.02"/>
    <n v="15.63"/>
    <n v="0"/>
    <n v="0.6"/>
    <n v="0"/>
    <n v="0"/>
    <n v="0.4"/>
    <n v="1"/>
    <n v="0"/>
    <n v="1.5"/>
    <n v="0"/>
    <n v="0"/>
    <n v="1"/>
    <n v="0.2"/>
    <n v="0"/>
    <n v="0"/>
    <n v="6.48"/>
    <s v="Behavioural Therapist – 1.0_x000a_OT/PT Assistant- 1.0_x000a_Spiritual Health Practitioner - 0.50_x000a_Unit Aide – 2.98_x000a_Physician – 2.0"/>
    <n v="0"/>
    <n v="0"/>
    <n v="0"/>
    <n v="0"/>
    <s v=""/>
    <s v="Acute, Sub Acute, Community to include LTC"/>
    <n v="90"/>
    <s v="Inpatient unit is 24/7.  Allied compliment is M-F business hoursDue to increase in our priority status for LTC beds as part of COVID-19 acute care strategy, we have had a higher than normal discharge rate of ALC patients discharging to LTC affecting occupancyCONSULTS FROM:- Clinical Dietician- Pharmacist- Pharmacy Technician11.02 RN includes 1.0 Registered Nurse in Charge"/>
    <s v="websters@providencecare.ca"/>
    <s v="Sarah Webster"/>
    <s v="2022-07-12 03:30"/>
    <m/>
  </r>
  <r>
    <s v="Asset02418"/>
    <x v="2"/>
    <s v=""/>
    <s v=""/>
    <s v="Geriatric Day Hospital"/>
    <s v="Hospital"/>
    <x v="3"/>
    <x v="2"/>
    <s v="243 CONSUMERS ROAD, UNIT 300, TORONTO, ON"/>
    <s v="ON"/>
    <s v="M2J4W8"/>
    <s v=""/>
    <s v=""/>
    <s v=""/>
    <x v="1"/>
    <n v="943"/>
    <n v="135"/>
    <n v="943"/>
    <n v="0"/>
    <n v="0"/>
    <n v="0"/>
    <n v="91"/>
    <n v="12"/>
    <s v="True"/>
    <s v=""/>
    <n v="20"/>
    <n v="45"/>
    <n v="0"/>
    <n v="0"/>
    <n v="2.1800000000000002"/>
    <n v="0"/>
    <n v="0"/>
    <n v="0.6"/>
    <n v="0"/>
    <n v="0.5"/>
    <n v="0.6"/>
    <n v="0.5"/>
    <n v="0.4"/>
    <n v="0.5"/>
    <n v="0.5"/>
    <n v="0"/>
    <n v="0.5"/>
    <n v="0.25"/>
    <n v="0.25"/>
    <n v="0.5"/>
    <n v="0"/>
    <n v="0"/>
    <n v="0"/>
    <n v="0"/>
    <s v=""/>
    <n v="1091"/>
    <n v="158"/>
    <n v="101"/>
    <n v="0"/>
    <s v="Primary Care"/>
    <s v="Referrals also from: GM clinic, Parkinson's clinic, specialists, Geriatricians outside organization, memory clinic, osteoporosis clinic, psychiatry, hospital"/>
    <n v="99"/>
    <s v="- mental health RN on consult - Redeployed: PT, RN, OT, PSW, RT, Rehab assistant- no catchment area- 2.18 FTE COE physician also includes coverage of other SGS services (Geri-med clinic, outreach, memory clinic etc)- Redeployed: PT; RN; OT; RT; Rehab assistant, PSW"/>
    <s v="wendy.cheung@nygh.on.ca"/>
    <s v="Wendy Cheung"/>
    <s v="2022-07-12 03:57"/>
    <m/>
  </r>
  <r>
    <s v="Asset02421"/>
    <x v="18"/>
    <s v=""/>
    <s v=""/>
    <s v="Inpatient Consultation Team"/>
    <s v="Hospital"/>
    <x v="3"/>
    <x v="2"/>
    <s v="4001 Leslie Street"/>
    <s v="ON"/>
    <s v="M2K 1E1"/>
    <s v=""/>
    <s v=""/>
    <s v=""/>
    <x v="1"/>
    <n v="0"/>
    <n v="0"/>
    <n v="0"/>
    <n v="0"/>
    <n v="0"/>
    <n v="0"/>
    <n v="0"/>
    <n v="56"/>
    <s v="True"/>
    <s v="Both"/>
    <n v="0"/>
    <n v="0"/>
    <n v="1.33"/>
    <n v="0"/>
    <n v="0.66"/>
    <n v="0"/>
    <n v="0"/>
    <n v="0"/>
    <n v="0"/>
    <n v="0"/>
    <n v="0"/>
    <n v="0"/>
    <n v="0"/>
    <n v="0"/>
    <n v="0"/>
    <n v="0"/>
    <n v="0"/>
    <n v="0"/>
    <n v="0"/>
    <n v="0"/>
    <n v="0"/>
    <n v="0"/>
    <n v="0"/>
    <n v="0"/>
    <s v=""/>
    <n v="926"/>
    <n v="0"/>
    <n v="0"/>
    <n v="0"/>
    <s v="Other"/>
    <s v="Most Responsible Physician patient is admitted under (GIM, Hospitalists or sub-specialist ie. cardiologist)"/>
    <n v="100"/>
    <s v=""/>
    <s v="wendy.cheung@nygh.on.ca"/>
    <s v="Wendy Cheung"/>
    <s v="2022-07-12 05:46"/>
    <m/>
  </r>
  <r>
    <s v="Asset02340"/>
    <x v="5"/>
    <s v=""/>
    <s v=""/>
    <s v="Regional Psychogeriatric Resource Consulting Service"/>
    <s v="Community"/>
    <x v="102"/>
    <x v="2"/>
    <s v="194 Eagle Street"/>
    <s v="ON"/>
    <s v="L3Y 1J6"/>
    <s v=""/>
    <s v=""/>
    <s v="York"/>
    <x v="2"/>
    <n v="0"/>
    <n v="0"/>
    <n v="0"/>
    <n v="0"/>
    <n v="0"/>
    <n v="0"/>
    <n v="0"/>
    <n v="35"/>
    <s v="False"/>
    <s v=""/>
    <n v="0"/>
    <n v="0"/>
    <n v="0"/>
    <n v="0"/>
    <n v="0"/>
    <n v="0"/>
    <n v="0"/>
    <n v="0"/>
    <n v="0"/>
    <n v="0"/>
    <n v="0"/>
    <n v="0"/>
    <n v="0"/>
    <n v="0"/>
    <n v="0"/>
    <n v="0"/>
    <n v="0"/>
    <n v="0"/>
    <n v="0"/>
    <n v="0"/>
    <n v="0"/>
    <n v="0"/>
    <n v="3.3"/>
    <n v="3"/>
    <s v="Psychogeriatric Education and Resource staff provide training - the &quot;visits&quot; above is the number of LTC Homes/Community agencies that have received some training at some point throughout year (could be multiple times)"/>
    <n v="1766"/>
    <n v="0"/>
    <n v="0"/>
    <n v="0"/>
    <s v="Other"/>
    <s v="Each PRC is responsible for specific LTC homes/Community Agencies in York and provides/facilitates training in conjunction with the Management/Nursing team at each home regularly and as needed. Referrals for specific individuals consults are faxed/emailed by the homes to the Program."/>
    <n v="0"/>
    <s v="Psychogeriatric Resource Consultants are educators who provide specific and general education regarding geriatric patients. They provide consultation with care providers (LTC/Community) on specific disease/intervention for patients as referred but also provide education as requested to staff (i.e. GPA, Responsive Behaviours training, etc). Their service is not patient/client based but rather training of staff in community organizations and Long Term Care Homes."/>
    <s v="jane.coulman@york.ca"/>
    <s v="Regional Municipality of York"/>
    <s v="2022-07-12 09:10"/>
    <m/>
  </r>
  <r>
    <s v="Asset02342"/>
    <x v="29"/>
    <s v=""/>
    <s v=""/>
    <s v="Community Paramedicine"/>
    <s v="Community"/>
    <x v="102"/>
    <x v="2"/>
    <s v="80 Bales Drive East, East Gwillimbury Ontario, Canada"/>
    <s v="ON"/>
    <s v="L0G 1V0"/>
    <s v="194 Eagle Street, Newmarket, ON L3Y 1J6"/>
    <s v="L3Y 1J6"/>
    <s v="York"/>
    <x v="2"/>
    <n v="0"/>
    <n v="0"/>
    <n v="0"/>
    <n v="0"/>
    <n v="0"/>
    <n v="0"/>
    <n v="0"/>
    <n v="0"/>
    <s v="False"/>
    <s v=""/>
    <n v="0"/>
    <n v="0"/>
    <n v="0"/>
    <n v="0"/>
    <n v="0"/>
    <n v="0"/>
    <n v="0"/>
    <n v="0"/>
    <n v="0"/>
    <n v="0"/>
    <n v="0"/>
    <n v="0"/>
    <n v="0"/>
    <n v="0"/>
    <n v="0"/>
    <n v="0"/>
    <n v="0"/>
    <n v="0"/>
    <n v="0"/>
    <n v="0"/>
    <n v="0"/>
    <n v="22"/>
    <n v="0"/>
    <n v="2"/>
    <s v="5 FTE Community Paramedics; 17 TFT Community Paramedics; 1 Community Paramedic Coordinator ; 1 Research assistant - the TFTs can fluctuate."/>
    <n v="0"/>
    <n v="0"/>
    <n v="0"/>
    <n v="0"/>
    <s v="Other"/>
    <s v="Variety of referal sources; Rapid Response Table, Other Community Agency; Emergency Department; First Responders."/>
    <n v="0"/>
    <s v=""/>
    <s v="jane.coulman@york.ca"/>
    <s v="Regional Municipality of York"/>
    <s v="2022-07-12 09:19"/>
    <m/>
  </r>
  <r>
    <s v="Asset02354"/>
    <x v="2"/>
    <s v=""/>
    <s v=""/>
    <s v="The John and Jennifer Ruddy Geriatric Day Hospital"/>
    <s v="Hospital"/>
    <x v="1"/>
    <x v="2"/>
    <s v="75 Bruyère St.  Ottawa, Ontario"/>
    <s v="ON"/>
    <s v="K1N 5C8"/>
    <s v=""/>
    <s v=""/>
    <s v="Lanark; Leeds &amp; Grenville; Prescott and Russell, United Counties; Renfrew; Stormont, Dundas and Glengarry; Ottawa"/>
    <x v="0"/>
    <n v="73776"/>
    <n v="363"/>
    <n v="0"/>
    <n v="0"/>
    <n v="0"/>
    <n v="0"/>
    <n v="63"/>
    <n v="37.5"/>
    <s v="True"/>
    <s v=""/>
    <n v="0"/>
    <n v="70"/>
    <n v="0"/>
    <n v="0"/>
    <n v="3"/>
    <n v="0"/>
    <n v="0"/>
    <n v="2"/>
    <n v="0.5"/>
    <n v="0.8"/>
    <n v="1.3"/>
    <n v="0.4"/>
    <n v="0"/>
    <n v="2.2000000000000002"/>
    <n v="1.3"/>
    <n v="0"/>
    <n v="1.5"/>
    <n v="0.5"/>
    <n v="0.5"/>
    <n v="0"/>
    <n v="0"/>
    <n v="0"/>
    <n v="0"/>
    <n v="0"/>
    <s v=""/>
    <n v="4711"/>
    <n v="1622"/>
    <n v="1537"/>
    <n v="0"/>
    <s v="Other; Caregiver Referral; Community Agency; Home and Community Care Support Services; Ontario Health Team; Primary Care; Self Referral"/>
    <s v="Acute Care; Continuing Care"/>
    <n v="100"/>
    <s v=""/>
    <s v="cmccumber@bruyere.org"/>
    <s v="Cathy McCumber"/>
    <s v="2022-07-12 09:50"/>
    <m/>
  </r>
  <r>
    <s v="Asset02356"/>
    <x v="12"/>
    <s v=""/>
    <s v=""/>
    <s v="Élisabeth Bruyère Hospital - Geriatric Rehabilitation Services"/>
    <s v="Hospital"/>
    <x v="1"/>
    <x v="2"/>
    <s v="43 Bruyere St, Ottawa, ON"/>
    <s v="ON"/>
    <s v="K1N 5C8"/>
    <s v=""/>
    <s v=""/>
    <s v="Lanark; Leeds &amp; Grenville; Perth; Prescott and Russell, United Counties; Renfrew; Stormont, Dundas and Glengarry; Ottawa"/>
    <x v="0"/>
    <n v="0"/>
    <n v="0"/>
    <n v="0"/>
    <n v="50"/>
    <n v="92.6"/>
    <n v="26"/>
    <n v="26"/>
    <n v="0"/>
    <s v="False"/>
    <s v="Both"/>
    <n v="0"/>
    <n v="10.199999999999999"/>
    <n v="0"/>
    <n v="0"/>
    <n v="3.2"/>
    <n v="0"/>
    <n v="0"/>
    <n v="18.2"/>
    <n v="15.4"/>
    <n v="0"/>
    <n v="3.1"/>
    <n v="3"/>
    <n v="0.6"/>
    <n v="5.5"/>
    <n v="3.8"/>
    <n v="0"/>
    <n v="2.5"/>
    <n v="2"/>
    <n v="2"/>
    <n v="0"/>
    <n v="0.6"/>
    <n v="0"/>
    <n v="0"/>
    <n v="1"/>
    <s v="Porter - 1.5 FTE"/>
    <n v="662"/>
    <n v="0"/>
    <n v="0"/>
    <n v="0"/>
    <s v="Other; Community Agency; Home and Community Care Support Services; Ontario Health Team; Primary Care"/>
    <s v="Acute Care"/>
    <n v="100"/>
    <s v="0.5 Psychologist FTE for all GRS programs"/>
    <s v="cmccumber@bruyere.org"/>
    <s v="Cathy McCumber"/>
    <s v="2022-07-12 09:56"/>
    <m/>
  </r>
  <r>
    <s v="Asset02357"/>
    <x v="5"/>
    <s v=""/>
    <s v=""/>
    <s v="Élisabeth Bruyère Hospital - Behaviour Support Services"/>
    <s v="Hospital"/>
    <x v="1"/>
    <x v="2"/>
    <s v="43 Bruyère St.  Ottawa, Ontario"/>
    <s v="ON"/>
    <s v="K1N 5C8"/>
    <s v=""/>
    <s v=""/>
    <s v="Lanark; Leeds &amp; Grenville; Perth; Prescott and Russell, United Counties; Renfrew; Ottawa"/>
    <x v="0"/>
    <n v="0"/>
    <n v="86"/>
    <n v="28"/>
    <n v="0"/>
    <n v="0"/>
    <n v="0"/>
    <n v="0"/>
    <n v="39.5"/>
    <s v="True"/>
    <s v=""/>
    <n v="0"/>
    <n v="3"/>
    <n v="0"/>
    <n v="0.05"/>
    <n v="0"/>
    <n v="0"/>
    <n v="0"/>
    <n v="1"/>
    <n v="0"/>
    <n v="0"/>
    <n v="0"/>
    <n v="0"/>
    <n v="0"/>
    <n v="0"/>
    <n v="0"/>
    <n v="0"/>
    <n v="1"/>
    <n v="0"/>
    <n v="0"/>
    <n v="0"/>
    <n v="0"/>
    <n v="0"/>
    <n v="0"/>
    <n v="0"/>
    <s v=""/>
    <n v="1212"/>
    <n v="0"/>
    <n v="12"/>
    <n v="0"/>
    <s v="Other"/>
    <s v="Internal Bruyère Behaviour Support Consult Services"/>
    <n v="100"/>
    <s v="Internal Bruyère Behaviour Support Consult Services"/>
    <s v="cmccumber@bruyere.org"/>
    <s v="Cathy McCumber"/>
    <s v="2022-07-12 09:58"/>
    <m/>
  </r>
  <r>
    <s v="Asset02359"/>
    <x v="16"/>
    <s v=""/>
    <s v=""/>
    <s v="The Bruyère Memory Program"/>
    <s v="Hospital"/>
    <x v="1"/>
    <x v="2"/>
    <s v="75 Bruyère St.  Ottawa, Ontario"/>
    <s v="ON"/>
    <s v="K1N 5C8"/>
    <s v=""/>
    <s v=""/>
    <s v="Lanark; Leeds &amp; Grenville; Prescott and Russell, United Counties; Renfrew; Stormont, Dundas and Glengarry; Ottawa"/>
    <x v="0"/>
    <n v="3696"/>
    <n v="1059"/>
    <n v="0"/>
    <n v="0"/>
    <n v="0"/>
    <n v="0"/>
    <n v="409"/>
    <n v="37.5"/>
    <s v="True"/>
    <s v=""/>
    <n v="0"/>
    <n v="263"/>
    <n v="0"/>
    <n v="0"/>
    <n v="2"/>
    <n v="0"/>
    <n v="0"/>
    <n v="1.8"/>
    <n v="0"/>
    <n v="0"/>
    <n v="0"/>
    <n v="0"/>
    <n v="0"/>
    <n v="0"/>
    <n v="0"/>
    <n v="0"/>
    <n v="2.75"/>
    <n v="0"/>
    <n v="0"/>
    <n v="0"/>
    <n v="0"/>
    <n v="0"/>
    <n v="0"/>
    <n v="2.2000000000000002"/>
    <s v="Neuropsychologists"/>
    <n v="3530"/>
    <n v="1073"/>
    <n v="525"/>
    <n v="0"/>
    <s v="Other; Community Agency; Home and Community Care Support Services; Ontario Health Team; Primary Care"/>
    <s v="Continuing Care facilities; Acute Care"/>
    <n v="100"/>
    <s v=""/>
    <s v="cmccumber@bruyere.org"/>
    <s v="Cathy McCumber"/>
    <s v="2022-07-12 10:02"/>
    <m/>
  </r>
  <r>
    <s v="Asset02361"/>
    <x v="16"/>
    <s v=""/>
    <s v=""/>
    <s v="Memory Clinic"/>
    <s v="Primary Care"/>
    <x v="74"/>
    <x v="2"/>
    <s v="5 Pineridge Gate, Gravenhurst, ON"/>
    <s v="ON"/>
    <s v="P1L 2C1"/>
    <s v=""/>
    <s v=""/>
    <s v="Muskoka"/>
    <x v="2"/>
    <n v="0"/>
    <n v="34"/>
    <n v="0"/>
    <n v="0"/>
    <n v="0"/>
    <n v="0"/>
    <n v="0"/>
    <n v="0"/>
    <s v="False"/>
    <s v=""/>
    <n v="0"/>
    <n v="0"/>
    <n v="0"/>
    <n v="0"/>
    <n v="0"/>
    <n v="0"/>
    <n v="0"/>
    <n v="0.45"/>
    <n v="0"/>
    <n v="0"/>
    <n v="0"/>
    <n v="0.1"/>
    <n v="0"/>
    <n v="0"/>
    <n v="0"/>
    <n v="0"/>
    <n v="0"/>
    <n v="0"/>
    <n v="0"/>
    <n v="0"/>
    <n v="0"/>
    <n v="0"/>
    <n v="0"/>
    <n v="0"/>
    <s v=""/>
    <n v="74"/>
    <n v="0"/>
    <n v="0"/>
    <n v="0"/>
    <s v="Primary Care"/>
    <s v=""/>
    <n v="0"/>
    <s v=""/>
    <s v="rpaul@ccfht.ca"/>
    <s v="Rebecca Paul"/>
    <s v="2022-07-12 10:57"/>
    <m/>
  </r>
  <r>
    <s v="Asset02362"/>
    <x v="13"/>
    <s v=""/>
    <s v=""/>
    <s v="NLOT"/>
    <s v="Hospital"/>
    <x v="36"/>
    <x v="2"/>
    <s v="100 Westmount Road Guelph ON Canada"/>
    <s v="ON"/>
    <s v="N1H5H8"/>
    <s v=""/>
    <s v=""/>
    <s v="Wellington; Waterloo"/>
    <x v="4"/>
    <n v="0"/>
    <n v="0"/>
    <n v="343"/>
    <n v="0"/>
    <n v="0"/>
    <n v="0"/>
    <n v="0"/>
    <n v="40"/>
    <s v="True"/>
    <s v=""/>
    <n v="0"/>
    <n v="0"/>
    <n v="0"/>
    <n v="0"/>
    <n v="0"/>
    <n v="0"/>
    <n v="1"/>
    <n v="3"/>
    <n v="0"/>
    <n v="0"/>
    <n v="0"/>
    <n v="0"/>
    <n v="0"/>
    <n v="0"/>
    <n v="0"/>
    <n v="0"/>
    <n v="0"/>
    <n v="0"/>
    <n v="0"/>
    <n v="0"/>
    <n v="0"/>
    <n v="0"/>
    <n v="0"/>
    <n v="0"/>
    <s v="1 Nurse Practitioner and 3 Nurse Consultants (RNs)"/>
    <n v="343"/>
    <n v="217"/>
    <n v="18"/>
    <n v="0"/>
    <s v="Community Agency; Home and Community Care Support Services; Other"/>
    <s v="Long Term Care Homes"/>
    <n v="98"/>
    <s v="By working with Public Health,NLOT nurse consultantssupported in-home vaccine clinicsthrough coaching/ mentoringstaff and preparing COVID-19vaccine for over 5000 timelyCOVID vaccinations of elderlyresidents in the WaterlooWellington Region May 2021 toMarch 2022."/>
    <s v="cplatt@cmhaww.ca"/>
    <s v="C Platt"/>
    <s v="2022-07-12 11:30"/>
    <m/>
  </r>
  <r>
    <s v="Asset02363"/>
    <x v="6"/>
    <s v=""/>
    <s v=""/>
    <s v="MMFHT Memory Clinic"/>
    <s v="Primary Care"/>
    <x v="119"/>
    <x v="2"/>
    <s v="11 Andrews Dr. West, Drayton, ON"/>
    <s v="ON"/>
    <s v="N0G 1P0"/>
    <s v=""/>
    <s v=""/>
    <s v="Wellington"/>
    <x v="4"/>
    <n v="30"/>
    <n v="17"/>
    <n v="25"/>
    <n v="0"/>
    <n v="0"/>
    <n v="0"/>
    <n v="0"/>
    <n v="1.4"/>
    <s v="True"/>
    <s v=""/>
    <n v="11"/>
    <n v="120"/>
    <n v="0"/>
    <n v="0"/>
    <n v="0"/>
    <n v="0"/>
    <n v="0"/>
    <n v="0.3"/>
    <n v="0"/>
    <n v="0"/>
    <n v="0.05"/>
    <n v="0"/>
    <n v="0"/>
    <n v="0"/>
    <n v="0"/>
    <n v="0.05"/>
    <n v="0"/>
    <n v="0"/>
    <n v="0"/>
    <n v="0"/>
    <n v="0"/>
    <n v="0"/>
    <n v="0"/>
    <n v="0"/>
    <s v=""/>
    <n v="24"/>
    <n v="0"/>
    <n v="0"/>
    <n v="0"/>
    <s v="Emergency Department; Primary Care"/>
    <s v="Primary Care: Physicians, NPs and Allied Health_x000a_Emergency Department: GEM Nurse Through GP"/>
    <n v="98"/>
    <s v="We had 3 months in 2021-2022 where the memory clinic did not run. One was cancelled due to a winter storm and the other two due to COVID."/>
    <s v="cplatt@cmhaww.ca"/>
    <s v="C Platt"/>
    <s v="2022-07-12 11:48"/>
    <m/>
  </r>
  <r>
    <s v="Asset02426"/>
    <x v="11"/>
    <s v=""/>
    <s v=""/>
    <s v="Ben and Hilda Katz Acute Care for Elders Unit"/>
    <s v="Hospital"/>
    <x v="137"/>
    <x v="2"/>
    <s v="600 University Ave, Toronto, Ontario"/>
    <s v="ON"/>
    <s v="M5G1X5"/>
    <s v=""/>
    <s v=""/>
    <s v=""/>
    <x v="1"/>
    <n v="0"/>
    <n v="566"/>
    <n v="0"/>
    <n v="28"/>
    <n v="0"/>
    <n v="0"/>
    <n v="0"/>
    <n v="0"/>
    <s v="False"/>
    <s v=""/>
    <n v="0"/>
    <n v="0"/>
    <n v="0"/>
    <n v="0"/>
    <n v="0"/>
    <n v="0"/>
    <n v="0"/>
    <n v="0"/>
    <n v="0"/>
    <n v="0"/>
    <n v="0"/>
    <n v="0"/>
    <n v="0"/>
    <n v="0"/>
    <n v="0"/>
    <n v="0"/>
    <n v="0"/>
    <n v="0"/>
    <n v="0"/>
    <n v="0"/>
    <n v="0"/>
    <n v="0"/>
    <n v="0"/>
    <n v="0"/>
    <s v=""/>
    <n v="0"/>
    <n v="0"/>
    <n v="0"/>
    <n v="0"/>
    <s v=""/>
    <s v=""/>
    <n v="100"/>
    <s v=""/>
    <s v="richard.norman@sinaihealth.ca"/>
    <s v="Richard Norman"/>
    <s v="2022-07-13 01:09"/>
    <m/>
  </r>
  <r>
    <s v="Asset02427"/>
    <x v="17"/>
    <s v=""/>
    <s v=""/>
    <s v="GEM"/>
    <s v="Hospital"/>
    <x v="137"/>
    <x v="2"/>
    <s v="600 University Ave, Toronto, ON"/>
    <s v="ON"/>
    <s v="M5G1X5"/>
    <s v=""/>
    <s v=""/>
    <s v=""/>
    <x v="1"/>
    <n v="0"/>
    <n v="0"/>
    <n v="0"/>
    <n v="0"/>
    <n v="0"/>
    <n v="0"/>
    <n v="0"/>
    <n v="0"/>
    <s v="False"/>
    <s v=""/>
    <n v="0"/>
    <n v="0"/>
    <n v="0"/>
    <n v="0"/>
    <n v="0"/>
    <n v="0"/>
    <n v="0"/>
    <n v="2"/>
    <n v="0"/>
    <n v="0"/>
    <n v="0"/>
    <n v="0"/>
    <n v="0"/>
    <n v="0"/>
    <n v="0"/>
    <n v="0"/>
    <n v="0"/>
    <n v="0"/>
    <n v="0"/>
    <n v="0"/>
    <n v="0"/>
    <n v="0"/>
    <n v="0"/>
    <n v="0"/>
    <s v=""/>
    <n v="0"/>
    <n v="0"/>
    <n v="0"/>
    <n v="0"/>
    <s v=""/>
    <s v=""/>
    <n v="100"/>
    <s v=""/>
    <s v="richard.norman@sinaihealth.ca"/>
    <s v="Richard Norman"/>
    <s v="2022-07-13 01:18"/>
    <m/>
  </r>
  <r>
    <s v="Asset02428"/>
    <x v="1"/>
    <s v=""/>
    <s v=""/>
    <s v="Geriatric Medicine Clinic"/>
    <s v="Hospital"/>
    <x v="137"/>
    <x v="2"/>
    <s v="600 University Ave, Toronto, ON"/>
    <s v="ON"/>
    <s v="M5G 1X5"/>
    <s v=""/>
    <s v=""/>
    <s v=""/>
    <x v="1"/>
    <n v="0"/>
    <n v="378"/>
    <n v="0"/>
    <n v="0"/>
    <n v="0"/>
    <n v="0"/>
    <n v="0"/>
    <n v="0"/>
    <s v="False"/>
    <s v=""/>
    <n v="20"/>
    <n v="60"/>
    <n v="1"/>
    <n v="0"/>
    <n v="0"/>
    <n v="0"/>
    <n v="0.5"/>
    <n v="0"/>
    <n v="0"/>
    <n v="0"/>
    <n v="0"/>
    <n v="0"/>
    <n v="0"/>
    <n v="0"/>
    <n v="0"/>
    <n v="0"/>
    <n v="0"/>
    <n v="0"/>
    <n v="0"/>
    <n v="0"/>
    <n v="0"/>
    <n v="0"/>
    <n v="0"/>
    <n v="0"/>
    <s v=""/>
    <n v="0"/>
    <n v="0"/>
    <n v="0"/>
    <n v="0"/>
    <s v=""/>
    <s v=""/>
    <n v="100"/>
    <s v=""/>
    <s v="richard.norman@sinaihealth.ca"/>
    <s v="Richard Norman"/>
    <s v="2022-07-13 01:25"/>
    <m/>
  </r>
  <r>
    <s v="Asset02429"/>
    <x v="18"/>
    <s v=""/>
    <s v=""/>
    <s v="Inpatient Consult Service"/>
    <s v="Hospital"/>
    <x v="137"/>
    <x v="2"/>
    <s v="600 University Ave, Toronto, ON"/>
    <s v="ON"/>
    <s v="M5G 1X5"/>
    <s v=""/>
    <s v=""/>
    <s v=""/>
    <x v="1"/>
    <n v="0"/>
    <n v="452"/>
    <n v="0"/>
    <n v="0"/>
    <n v="0"/>
    <n v="0"/>
    <n v="0"/>
    <n v="0"/>
    <s v="False"/>
    <s v=""/>
    <n v="0"/>
    <n v="0"/>
    <n v="1"/>
    <n v="0"/>
    <n v="0"/>
    <n v="0"/>
    <n v="0"/>
    <n v="1"/>
    <n v="0"/>
    <n v="0"/>
    <n v="0"/>
    <n v="0.1"/>
    <n v="0"/>
    <n v="0"/>
    <n v="0"/>
    <n v="0"/>
    <n v="0"/>
    <n v="0"/>
    <n v="0"/>
    <n v="0"/>
    <n v="0"/>
    <n v="0"/>
    <n v="0"/>
    <n v="0"/>
    <s v=""/>
    <n v="0"/>
    <n v="0"/>
    <n v="0"/>
    <n v="0"/>
    <s v=""/>
    <s v=""/>
    <n v="100"/>
    <s v=""/>
    <s v="richard.norman@sinaihealth.ca"/>
    <s v="Richard Norman"/>
    <s v="2022-07-13 01:39"/>
    <m/>
  </r>
  <r>
    <s v="Asset02430"/>
    <x v="18"/>
    <s v=""/>
    <s v=""/>
    <s v="Mobile Acute Care for Elders Team"/>
    <s v="Hospital"/>
    <x v="48"/>
    <x v="2"/>
    <s v="399 Bathurst St, Toronto, ON"/>
    <s v="ON"/>
    <s v="M5T 2S8"/>
    <s v=""/>
    <s v=""/>
    <s v=""/>
    <x v="1"/>
    <n v="0"/>
    <n v="627"/>
    <n v="0"/>
    <n v="0"/>
    <n v="0"/>
    <n v="0"/>
    <n v="0"/>
    <n v="0"/>
    <s v="False"/>
    <s v=""/>
    <n v="0"/>
    <n v="0"/>
    <n v="1"/>
    <n v="0"/>
    <n v="0"/>
    <n v="0"/>
    <n v="0"/>
    <n v="1"/>
    <n v="0"/>
    <n v="0"/>
    <n v="1"/>
    <n v="0"/>
    <n v="0"/>
    <n v="1"/>
    <n v="1"/>
    <n v="0"/>
    <n v="0"/>
    <n v="0"/>
    <n v="0"/>
    <n v="0"/>
    <n v="0"/>
    <n v="0"/>
    <n v="0"/>
    <n v="0"/>
    <s v=""/>
    <n v="0"/>
    <n v="0"/>
    <n v="0"/>
    <n v="0"/>
    <s v=""/>
    <s v=""/>
    <n v="100"/>
    <s v=""/>
    <s v="richard.norman@sinaihealth.ca"/>
    <s v="Richard Norman"/>
    <s v="2022-07-13 01:43"/>
    <m/>
  </r>
  <r>
    <s v="Asset02433"/>
    <x v="18"/>
    <s v=""/>
    <s v=""/>
    <s v="Geriatrics Consults"/>
    <s v="Hospital"/>
    <x v="138"/>
    <x v="2"/>
    <s v="1 Bridgepoint Dr Toronto, ON"/>
    <s v="ON"/>
    <s v="M4M 2B5"/>
    <s v=""/>
    <s v=""/>
    <s v=""/>
    <x v="1"/>
    <n v="0"/>
    <n v="0"/>
    <n v="0"/>
    <n v="0"/>
    <n v="0"/>
    <n v="0"/>
    <n v="0"/>
    <n v="0"/>
    <s v="False"/>
    <s v=""/>
    <n v="0"/>
    <n v="0"/>
    <n v="1"/>
    <n v="0"/>
    <n v="0"/>
    <n v="0"/>
    <n v="0"/>
    <n v="0"/>
    <n v="0"/>
    <n v="0"/>
    <n v="0"/>
    <n v="0"/>
    <n v="0"/>
    <n v="0"/>
    <n v="0"/>
    <n v="0"/>
    <n v="0"/>
    <n v="0"/>
    <n v="0"/>
    <n v="0"/>
    <n v="0"/>
    <n v="0"/>
    <n v="0"/>
    <n v="0"/>
    <s v=""/>
    <n v="0"/>
    <n v="0"/>
    <n v="0"/>
    <n v="0"/>
    <s v=""/>
    <s v=""/>
    <n v="100"/>
    <s v=""/>
    <s v="richard.norman@sinaihealth.ca"/>
    <s v="Richard Norman"/>
    <s v="2022-07-13 01:48"/>
    <m/>
  </r>
  <r>
    <s v="Asset02434"/>
    <x v="18"/>
    <s v=""/>
    <s v=""/>
    <s v="Geriatrics Consults"/>
    <s v="Hospital"/>
    <x v="26"/>
    <x v="2"/>
    <s v="550 University Ave Toronto, ON"/>
    <s v="ON"/>
    <s v="M5G 2A2"/>
    <s v=""/>
    <s v=""/>
    <s v=""/>
    <x v="1"/>
    <n v="0"/>
    <n v="123"/>
    <n v="0"/>
    <n v="0"/>
    <n v="0"/>
    <n v="0"/>
    <n v="0"/>
    <n v="0"/>
    <s v="False"/>
    <s v=""/>
    <n v="0"/>
    <n v="0"/>
    <n v="1"/>
    <n v="0"/>
    <n v="0"/>
    <n v="0"/>
    <n v="0"/>
    <n v="0"/>
    <n v="0"/>
    <n v="0"/>
    <n v="0"/>
    <n v="0"/>
    <n v="0"/>
    <n v="0"/>
    <n v="0"/>
    <n v="0"/>
    <n v="0"/>
    <n v="0"/>
    <n v="0"/>
    <n v="0"/>
    <n v="0"/>
    <n v="0"/>
    <n v="0"/>
    <n v="0"/>
    <s v=""/>
    <n v="0"/>
    <n v="0"/>
    <n v="0"/>
    <n v="0"/>
    <s v=""/>
    <s v=""/>
    <n v="100"/>
    <s v=""/>
    <s v="richard.norman@sinaihealth.ca"/>
    <s v="Richard Norman"/>
    <s v="2022-07-13 01:53"/>
    <m/>
  </r>
  <r>
    <s v="Asset02435"/>
    <x v="18"/>
    <s v=""/>
    <s v=""/>
    <s v="Geriatrics Consults"/>
    <s v="Hospital"/>
    <x v="139"/>
    <x v="2"/>
    <s v="130 Dunn Ave Toronto, ON"/>
    <s v="ON"/>
    <s v="M6K 2R7"/>
    <s v=""/>
    <s v=""/>
    <s v=""/>
    <x v="1"/>
    <n v="0"/>
    <n v="0"/>
    <n v="0"/>
    <n v="0"/>
    <n v="0"/>
    <n v="0"/>
    <n v="0"/>
    <n v="0"/>
    <s v="False"/>
    <s v=""/>
    <n v="0"/>
    <n v="0"/>
    <n v="0.2"/>
    <n v="0"/>
    <n v="0"/>
    <n v="0"/>
    <n v="0"/>
    <n v="0"/>
    <n v="0"/>
    <n v="0"/>
    <n v="0"/>
    <n v="0"/>
    <n v="0"/>
    <n v="0"/>
    <n v="0"/>
    <n v="0"/>
    <n v="0"/>
    <n v="0"/>
    <n v="0"/>
    <n v="0"/>
    <n v="0"/>
    <n v="0"/>
    <n v="0"/>
    <n v="0"/>
    <s v=""/>
    <n v="0"/>
    <n v="0"/>
    <n v="0"/>
    <n v="0"/>
    <s v=""/>
    <s v=""/>
    <n v="100"/>
    <s v=""/>
    <s v="richard.norman@sinaihealth.ca"/>
    <s v="Richard Norman"/>
    <s v="2022-07-13 01:55"/>
    <m/>
  </r>
  <r>
    <s v="Asset02436"/>
    <x v="27"/>
    <s v=""/>
    <s v=""/>
    <s v="Falls Prevention Clinic"/>
    <s v="Hospital"/>
    <x v="123"/>
    <x v="2"/>
    <s v="3276 St. Clair Ave East"/>
    <s v="ON"/>
    <s v="M1L 1W1"/>
    <s v=""/>
    <s v=""/>
    <s v="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Chatham-Kent; Greater Sudbury; Haldimand; Hamilton; Kawartha Lakes; Norfolk; Ottawa; Prince Edward; Toronto; Niagara Regional Municipality; Waterloo; York; Halton; Peel; Durham"/>
    <x v="1"/>
    <n v="0"/>
    <n v="264"/>
    <n v="0"/>
    <n v="0"/>
    <n v="0"/>
    <n v="42"/>
    <n v="98"/>
    <n v="40"/>
    <s v="True"/>
    <s v=""/>
    <n v="0"/>
    <n v="0"/>
    <n v="0"/>
    <n v="0"/>
    <n v="0"/>
    <n v="0"/>
    <n v="0"/>
    <n v="0"/>
    <n v="0"/>
    <n v="1"/>
    <n v="0.5"/>
    <n v="0.6"/>
    <n v="0"/>
    <n v="2"/>
    <n v="1.5"/>
    <n v="0"/>
    <n v="1"/>
    <n v="0.5"/>
    <n v="0.5"/>
    <n v="0"/>
    <n v="0"/>
    <n v="0"/>
    <n v="8"/>
    <n v="0.6"/>
    <s v="0.3 Manager_x000a_0.3 Patient Flow Coordinator"/>
    <n v="1505"/>
    <n v="0"/>
    <n v="0"/>
    <n v="0"/>
    <s v=""/>
    <s v=""/>
    <n v="0"/>
    <s v=""/>
    <s v="chiara.campitelli-thompson@unityhealth.to"/>
    <s v="Chiara Campitelli-Thompson"/>
    <s v="2022-07-13 02:08"/>
    <m/>
  </r>
  <r>
    <s v="Asset02437"/>
    <x v="8"/>
    <s v=""/>
    <s v=""/>
    <s v="South Georgian Bay Healthy Aging Program"/>
    <s v="Primary Care"/>
    <x v="67"/>
    <x v="2"/>
    <s v="186 Erie St, Suite 100, Collingwood, ON"/>
    <s v="ON"/>
    <s v="L9Y 4T3"/>
    <s v=""/>
    <s v=""/>
    <s v="Grey; Simcoe"/>
    <x v="2"/>
    <n v="959"/>
    <n v="512"/>
    <n v="0"/>
    <n v="0"/>
    <n v="0"/>
    <n v="0"/>
    <n v="0"/>
    <n v="4020"/>
    <s v="True"/>
    <s v=""/>
    <n v="20"/>
    <n v="14"/>
    <n v="0.1"/>
    <n v="0"/>
    <n v="0"/>
    <n v="0"/>
    <n v="0.5"/>
    <n v="1.6"/>
    <n v="0"/>
    <n v="0"/>
    <n v="0"/>
    <n v="0"/>
    <n v="0"/>
    <n v="0"/>
    <n v="1"/>
    <n v="0"/>
    <n v="0.4"/>
    <n v="0"/>
    <n v="0"/>
    <n v="0"/>
    <n v="0"/>
    <n v="0"/>
    <n v="0"/>
    <n v="0"/>
    <s v=""/>
    <n v="959"/>
    <n v="850"/>
    <n v="0"/>
    <n v="0"/>
    <s v="Caregiver Referral; Community Agency; Community Paramedicine; Emergency Department; Home and Community Care Support Services; Primary Care; Self Referral"/>
    <s v=""/>
    <n v="26"/>
    <s v="The current complement of FTE's was established between Sept and November of 2021."/>
    <s v="lzinkanmckee@gbfht.ca"/>
    <s v="Lee Zinkan-McKee"/>
    <s v="2022-07-13 02:15"/>
    <m/>
  </r>
  <r>
    <s v="Asset02440"/>
    <x v="1"/>
    <s v=""/>
    <s v=""/>
    <s v="Older Adults with Cancer Clinic"/>
    <s v="Hospital"/>
    <x v="140"/>
    <x v="2"/>
    <s v="610 University Ave, Toronto, ON"/>
    <s v="ON"/>
    <s v="M5G 2C1"/>
    <s v=""/>
    <s v=""/>
    <s v=""/>
    <x v="1"/>
    <n v="0"/>
    <n v="332"/>
    <n v="0"/>
    <n v="0"/>
    <n v="0"/>
    <n v="0"/>
    <n v="0"/>
    <n v="0"/>
    <s v="False"/>
    <s v=""/>
    <n v="0"/>
    <n v="0"/>
    <n v="0.5"/>
    <n v="0"/>
    <n v="0"/>
    <n v="0"/>
    <n v="0"/>
    <n v="1.5"/>
    <n v="0"/>
    <n v="0"/>
    <n v="0.1"/>
    <n v="0"/>
    <n v="0"/>
    <n v="0"/>
    <n v="0"/>
    <n v="0"/>
    <n v="0"/>
    <n v="0"/>
    <n v="0"/>
    <n v="0"/>
    <n v="0"/>
    <n v="0"/>
    <n v="0"/>
    <n v="0"/>
    <s v=""/>
    <n v="544"/>
    <n v="0"/>
    <n v="0"/>
    <n v="0"/>
    <s v=""/>
    <s v=""/>
    <n v="100"/>
    <s v=""/>
    <s v="richard.norman@sinaihealth.ca"/>
    <s v="Richard Norman"/>
    <s v="2022-07-13 02:33"/>
    <m/>
  </r>
  <r>
    <s v="Asset02442"/>
    <x v="0"/>
    <s v=""/>
    <s v=""/>
    <s v="Reconnect"/>
    <s v="Hospital"/>
    <x v="26"/>
    <x v="2"/>
    <s v="550 University Ave Toronto, ON"/>
    <s v="ON"/>
    <s v="M5G 2A2"/>
    <s v=""/>
    <s v=""/>
    <s v=""/>
    <x v="1"/>
    <n v="0"/>
    <n v="55"/>
    <n v="0"/>
    <n v="0"/>
    <n v="0"/>
    <n v="0"/>
    <n v="0"/>
    <n v="0"/>
    <s v="False"/>
    <s v=""/>
    <n v="0"/>
    <n v="0"/>
    <n v="0.2"/>
    <n v="0"/>
    <n v="0"/>
    <n v="0"/>
    <n v="0"/>
    <n v="0"/>
    <n v="0"/>
    <n v="0"/>
    <n v="0"/>
    <n v="0"/>
    <n v="0"/>
    <n v="0"/>
    <n v="0"/>
    <n v="0"/>
    <n v="0"/>
    <n v="0"/>
    <n v="0"/>
    <n v="0"/>
    <n v="0"/>
    <n v="0"/>
    <n v="0"/>
    <n v="0"/>
    <s v=""/>
    <n v="345"/>
    <n v="0"/>
    <n v="0"/>
    <n v="0"/>
    <s v=""/>
    <s v=""/>
    <n v="100"/>
    <s v=""/>
    <s v="richard.norman@sinaihealth.ca"/>
    <s v="Richard Norman"/>
    <s v="2022-07-13 02:35"/>
    <m/>
  </r>
  <r>
    <s v="Asset02444"/>
    <x v="16"/>
    <s v=""/>
    <s v=""/>
    <s v="TWH Memory Clinic"/>
    <s v="Hospital"/>
    <x v="48"/>
    <x v="2"/>
    <s v="399 Bathurst Street Toronto, Ontario"/>
    <s v="ON"/>
    <s v="M5T 2S8"/>
    <s v=""/>
    <s v=""/>
    <s v=""/>
    <x v="1"/>
    <n v="0"/>
    <n v="0"/>
    <n v="0"/>
    <n v="0"/>
    <n v="0"/>
    <n v="0"/>
    <n v="0"/>
    <n v="0"/>
    <s v="False"/>
    <s v=""/>
    <n v="0"/>
    <n v="0"/>
    <n v="0"/>
    <n v="0"/>
    <n v="0"/>
    <n v="0"/>
    <n v="0"/>
    <n v="0"/>
    <n v="0"/>
    <n v="0"/>
    <n v="0"/>
    <n v="0"/>
    <n v="0"/>
    <n v="0"/>
    <n v="0"/>
    <n v="0"/>
    <n v="0"/>
    <n v="0"/>
    <n v="0"/>
    <n v="0"/>
    <n v="0"/>
    <n v="0"/>
    <n v="0"/>
    <n v="0"/>
    <s v=""/>
    <n v="0"/>
    <n v="0"/>
    <n v="0"/>
    <n v="0"/>
    <s v=""/>
    <s v=""/>
    <n v="0"/>
    <s v=""/>
    <s v="richard.norman@sinaihealth.ca"/>
    <s v="Richard Norman"/>
    <s v="2022-07-13 02:39"/>
    <m/>
  </r>
  <r>
    <s v="Asset02448"/>
    <x v="22"/>
    <s v=""/>
    <s v=""/>
    <s v="Combined geriatric medicine and geriatric psychiatry clinic"/>
    <s v="Hospital"/>
    <x v="26"/>
    <x v="2"/>
    <s v="550 University Ave Toronto, ON"/>
    <s v="ON"/>
    <s v="M5G 2A2"/>
    <s v=""/>
    <s v=""/>
    <s v=""/>
    <x v="1"/>
    <n v="0"/>
    <n v="0"/>
    <n v="0"/>
    <n v="0"/>
    <n v="0"/>
    <n v="0"/>
    <n v="0"/>
    <n v="0"/>
    <s v="False"/>
    <s v=""/>
    <n v="0"/>
    <n v="0"/>
    <n v="0.1"/>
    <n v="0.1"/>
    <n v="0"/>
    <n v="0"/>
    <n v="0"/>
    <n v="0"/>
    <n v="0"/>
    <n v="0"/>
    <n v="0"/>
    <n v="0"/>
    <n v="0"/>
    <n v="0"/>
    <n v="0"/>
    <n v="0"/>
    <n v="0"/>
    <n v="0"/>
    <n v="0"/>
    <n v="0"/>
    <n v="0"/>
    <n v="0"/>
    <n v="0"/>
    <n v="0"/>
    <s v=""/>
    <n v="0"/>
    <n v="0"/>
    <n v="0"/>
    <n v="0"/>
    <s v=""/>
    <s v=""/>
    <n v="0"/>
    <s v=""/>
    <s v="richard.norman@sinaihealth.ca"/>
    <s v="Richard Norman"/>
    <s v="2022-07-13 02:40"/>
    <m/>
  </r>
  <r>
    <s v="Asset02450"/>
    <x v="18"/>
    <s v=""/>
    <s v=""/>
    <s v="Queensway Carleton Hospital"/>
    <s v="Hospital"/>
    <x v="14"/>
    <x v="2"/>
    <s v="3045 Baseline Rd, Ottawa ON"/>
    <s v="ON"/>
    <s v="K2H8P4"/>
    <s v=""/>
    <s v=""/>
    <s v="Ottawa"/>
    <x v="0"/>
    <n v="0"/>
    <n v="583"/>
    <n v="0"/>
    <n v="0"/>
    <n v="0"/>
    <n v="0"/>
    <n v="0"/>
    <n v="0"/>
    <s v="False"/>
    <s v=""/>
    <n v="0"/>
    <n v="0"/>
    <n v="2"/>
    <n v="0"/>
    <n v="0"/>
    <n v="0"/>
    <n v="0"/>
    <n v="2"/>
    <n v="0"/>
    <n v="0"/>
    <n v="0"/>
    <n v="0"/>
    <n v="0"/>
    <n v="0"/>
    <n v="0"/>
    <n v="0"/>
    <n v="0"/>
    <n v="0"/>
    <n v="0"/>
    <n v="0"/>
    <n v="0"/>
    <n v="0"/>
    <n v="0"/>
    <n v="0"/>
    <s v=""/>
    <n v="600"/>
    <n v="0"/>
    <n v="0"/>
    <n v="0"/>
    <s v="Other"/>
    <s v="For Geriatricians: Physicians on the inpatient units, Medicine-on-call physicians in ED (when patient is admitted) _x000a_For Specialized Inpatient Geriatrics Nursing as an open-referral:  Physicians on the inpatient units, Medicine-on-call physicians in ED (when patient is admitted) Inpatient and ED RNs and RPNs, GEM nurses, and Allied Health professionals."/>
    <n v="100"/>
    <s v="# of visits annually 600 for Geriatricians and  263 referrals from Specialized Inpatient Geriatrics Nursing.# of Unique Patients Served/Year 583 for Geriatricians and  263 referrals from Specialized Inpatient Geriatrics Nursing"/>
    <s v="msitu@qch.on.ca"/>
    <s v="michaelc2"/>
    <s v="2022-07-13 02:43"/>
    <m/>
  </r>
  <r>
    <s v="Asset02470"/>
    <x v="18"/>
    <s v=""/>
    <s v=""/>
    <s v="Geriatric Medicine Consult Team"/>
    <s v="Hospital"/>
    <x v="9"/>
    <x v="2"/>
    <s v="Civic Campus 1053 Carling Avenue, Ottawa, ON"/>
    <s v="ON"/>
    <s v="K1Y4E9"/>
    <s v="General Campus 501 Smyth Road, Ottawa, ON"/>
    <s v="K1H 8L6"/>
    <s v=""/>
    <x v="0"/>
    <n v="0"/>
    <n v="1993"/>
    <n v="0"/>
    <n v="0"/>
    <n v="0"/>
    <n v="0"/>
    <n v="0"/>
    <n v="40"/>
    <s v="True"/>
    <s v=""/>
    <n v="0"/>
    <n v="0"/>
    <n v="2"/>
    <n v="0"/>
    <n v="0"/>
    <n v="0"/>
    <n v="0"/>
    <n v="3"/>
    <n v="0"/>
    <n v="0"/>
    <n v="0"/>
    <n v="0"/>
    <n v="0"/>
    <n v="1"/>
    <n v="0"/>
    <n v="0"/>
    <n v="0"/>
    <n v="0"/>
    <n v="0"/>
    <n v="0"/>
    <n v="0"/>
    <n v="0"/>
    <n v="0"/>
    <n v="0"/>
    <s v=""/>
    <n v="4059"/>
    <n v="0"/>
    <n v="0"/>
    <n v="0"/>
    <s v="Emergency Department; Other"/>
    <s v="Admitting HCT (MD mostly but also RN and allied health"/>
    <n v="100"/>
    <s v="The Geriatric Medicine Consult Team (GMCT) provides interdisciplinary, specialized geriatric consult services at The Ottawa Hospital (TOH) to meet the unique needs of vulnerable older adults in the acute care setting. The Geriatric Medicine Consult Team consists of a Geriatrician, Clinical Nurse Specialist, Consult Nurse and Senior Physiotherapist who work collaboratively with admitting teams to provide suggestions for care based on Comprehensive Geriatric Assessment findings. Our team co-manages the care of patients with admitting teams and identify patients for transfer to the Geriatric Medicine In-patient Unit for further optimization. In addition to providing clinical support to the older adult patient population, these teams help to build capacity through education, research and quality improvement initiatives at TOH. We have teams at the Civic and General campus."/>
    <s v="jkoop@toh.ca"/>
    <s v="JenKoop"/>
    <s v="2022-07-13 04:14"/>
    <m/>
  </r>
  <r>
    <s v="Asset02473"/>
    <x v="28"/>
    <s v="Geriatric Psychiatry Behavioural Support Team"/>
    <s v=""/>
    <s v="Geriatric Psychiatry Behavioural Support Team"/>
    <s v="Hospital"/>
    <x v="9"/>
    <x v="2"/>
    <s v="Civic Campus 1053 Carling Avenue, Ottawa, ON"/>
    <s v="ON"/>
    <s v="K1Y4E9"/>
    <s v="General Campus 501 Smyth Road, Ottawa, ON"/>
    <s v="K1H 8L6"/>
    <s v=""/>
    <x v="0"/>
    <n v="0"/>
    <n v="760"/>
    <n v="216"/>
    <n v="0"/>
    <n v="0"/>
    <n v="0"/>
    <n v="0"/>
    <n v="40"/>
    <s v="True"/>
    <s v=""/>
    <n v="0"/>
    <n v="0"/>
    <n v="0"/>
    <n v="2"/>
    <n v="0"/>
    <n v="0"/>
    <n v="0"/>
    <n v="3"/>
    <n v="0"/>
    <n v="0"/>
    <n v="0"/>
    <n v="0"/>
    <n v="0"/>
    <n v="0"/>
    <n v="0"/>
    <n v="0"/>
    <n v="0"/>
    <n v="0"/>
    <n v="0"/>
    <n v="0"/>
    <n v="0"/>
    <n v="0"/>
    <n v="0"/>
    <n v="0"/>
    <s v=""/>
    <n v="3620"/>
    <n v="0"/>
    <n v="0"/>
    <n v="0"/>
    <s v="Emergency Department; Other"/>
    <s v="Admitting Health Care Teams (MD, RN, allied health)"/>
    <n v="100"/>
    <s v="The Geriatric Psychiatry Behavioural Support Team (GPBST) provides interdisciplinary, specialized geriatric consult services at The Ottawa Hospital (TOH) to meet the unique needs of vulnerable older adults in the acute care setting. The team consists of a Geriatric Psychiatrist and Behavioural Support Nurses who help to assess and manage the complex care of older adults with behavioural and psychiatric symptoms of dementia using non-pharmacological and pharmacological interventions. Support for patients and their families is provided to help improve transitions within our complex healthcare system. In addition to providing clinical support to the older adult patient population, these teams help to build capacity through education, research and quality improvement initiatives at TOH."/>
    <s v="jkoop@toh.ca"/>
    <s v="JenKoop"/>
    <s v="2022-07-13 04:29"/>
    <m/>
  </r>
  <r>
    <s v="Asset02475"/>
    <x v="8"/>
    <s v=""/>
    <s v=""/>
    <s v="Integrated Regional Falls Service"/>
    <s v="Hospital"/>
    <x v="70"/>
    <x v="2"/>
    <s v="190 Cundles Rd. East,  Suite 205,  Barrie"/>
    <s v="ON"/>
    <s v="L4M4S5"/>
    <s v=""/>
    <s v=""/>
    <s v="Simcoe; Muskoka"/>
    <x v="2"/>
    <n v="0"/>
    <n v="1016"/>
    <n v="0"/>
    <n v="0"/>
    <n v="0"/>
    <n v="0"/>
    <n v="0"/>
    <n v="37.5"/>
    <s v="True"/>
    <s v=""/>
    <n v="0"/>
    <n v="0"/>
    <n v="0"/>
    <n v="0"/>
    <n v="0"/>
    <n v="0"/>
    <n v="1"/>
    <n v="2"/>
    <n v="0.7"/>
    <n v="0"/>
    <n v="0"/>
    <n v="0"/>
    <n v="0"/>
    <n v="2"/>
    <n v="0.5"/>
    <n v="0"/>
    <n v="1.5"/>
    <n v="0"/>
    <n v="0"/>
    <n v="0"/>
    <n v="0"/>
    <n v="0"/>
    <n v="0"/>
    <n v="0"/>
    <s v="1.0 Manager_x000a_0.5 Central Intake Clerk"/>
    <n v="1831"/>
    <n v="0"/>
    <n v="0"/>
    <n v="0"/>
    <s v="Other"/>
    <s v="Anyone"/>
    <n v="100"/>
    <s v=""/>
    <s v="shcameron@nsmsgs.ca"/>
    <s v="Shelley Cameron"/>
    <s v="2022-07-13 05:45"/>
    <m/>
  </r>
  <r>
    <s v="Asset02476"/>
    <x v="27"/>
    <s v="Congregate Exercise"/>
    <s v=""/>
    <s v="Seniors CARE Program"/>
    <s v="Hospital"/>
    <x v="70"/>
    <x v="2"/>
    <s v="190 Cundles Rd. East,  Suite 205,  Barrie"/>
    <s v="ON"/>
    <s v="L4M4S5"/>
    <s v=""/>
    <s v=""/>
    <s v="Simcoe; Muskoka"/>
    <x v="2"/>
    <n v="0"/>
    <n v="301"/>
    <n v="0"/>
    <n v="0"/>
    <n v="0"/>
    <n v="0"/>
    <n v="0"/>
    <n v="37.5"/>
    <s v="True"/>
    <s v=""/>
    <n v="0"/>
    <n v="0"/>
    <n v="0"/>
    <n v="0"/>
    <n v="0"/>
    <n v="0"/>
    <n v="0"/>
    <n v="0"/>
    <n v="0"/>
    <n v="0"/>
    <n v="0"/>
    <n v="0"/>
    <n v="0"/>
    <n v="0.2"/>
    <n v="0"/>
    <n v="0"/>
    <n v="0"/>
    <n v="0"/>
    <n v="0"/>
    <n v="0"/>
    <n v="0"/>
    <n v="0"/>
    <n v="0"/>
    <n v="4.8"/>
    <s v="Kinesiologist"/>
    <n v="2196"/>
    <n v="0"/>
    <n v="0"/>
    <n v="0"/>
    <s v="Other"/>
    <s v="Anyone"/>
    <n v="100"/>
    <s v=""/>
    <s v="shcameron@nsmsgs.ca"/>
    <s v="Shelley Cameron"/>
    <s v="2022-07-13 05:50"/>
    <m/>
  </r>
  <r>
    <s v="Asset02481"/>
    <x v="1"/>
    <s v=""/>
    <s v=""/>
    <s v="SJHC 3FB Geriatrics, SJHC OPD Geriatrics"/>
    <s v="Hospital"/>
    <x v="54"/>
    <x v="2"/>
    <s v="50 Charlton Avenue East, Hamilton Ontario"/>
    <s v="ON"/>
    <s v="L8N4A6"/>
    <s v=""/>
    <s v=""/>
    <s v="Hamilton"/>
    <x v="4"/>
    <n v="0"/>
    <n v="530"/>
    <n v="344"/>
    <n v="0"/>
    <n v="0"/>
    <n v="0"/>
    <n v="0"/>
    <n v="12"/>
    <s v="False"/>
    <s v=""/>
    <n v="0"/>
    <n v="280"/>
    <n v="0.4"/>
    <n v="0"/>
    <n v="0"/>
    <n v="0"/>
    <n v="0"/>
    <n v="0"/>
    <n v="0.4"/>
    <n v="0"/>
    <n v="0"/>
    <n v="0"/>
    <n v="0"/>
    <n v="0"/>
    <n v="0"/>
    <n v="0"/>
    <n v="0"/>
    <n v="0"/>
    <n v="0"/>
    <n v="0"/>
    <n v="0"/>
    <n v="0"/>
    <n v="0.1"/>
    <n v="0"/>
    <s v=""/>
    <n v="726"/>
    <n v="60"/>
    <n v="330"/>
    <n v="0"/>
    <s v="Emergency Department; Other; Ontario Health Team; Primary Care"/>
    <s v="Majority from Primary Care"/>
    <n v="99"/>
    <s v=""/>
    <s v="jloncke@stjoes.ca"/>
    <s v="Jane Loncke"/>
    <s v="2022-07-13 09:14"/>
    <m/>
  </r>
  <r>
    <s v="Asset02483"/>
    <x v="20"/>
    <s v=""/>
    <s v=""/>
    <s v="Health for Older Adults Program"/>
    <s v="Hospital"/>
    <x v="55"/>
    <x v="2"/>
    <s v="2757 King Street East Hamilton ON"/>
    <s v="ON"/>
    <s v="L8G5E4"/>
    <s v=""/>
    <s v=""/>
    <s v="Hamilton"/>
    <x v="4"/>
    <n v="774"/>
    <n v="769"/>
    <n v="0"/>
    <n v="0"/>
    <n v="0"/>
    <n v="0"/>
    <n v="0"/>
    <n v="30"/>
    <s v="True"/>
    <s v=""/>
    <n v="0"/>
    <n v="72"/>
    <n v="0.8"/>
    <n v="0"/>
    <n v="0"/>
    <n v="0"/>
    <n v="0"/>
    <n v="0"/>
    <n v="1.3"/>
    <n v="0"/>
    <n v="0"/>
    <n v="0"/>
    <n v="0"/>
    <n v="0"/>
    <n v="0"/>
    <n v="0"/>
    <n v="0.64"/>
    <n v="0"/>
    <n v="0"/>
    <n v="0"/>
    <n v="0"/>
    <n v="0"/>
    <n v="0"/>
    <n v="0"/>
    <s v=""/>
    <n v="759"/>
    <n v="15"/>
    <n v="7"/>
    <n v="0"/>
    <s v="Emergency Department; Ontario Health Team; Other; Primary Care"/>
    <s v="Majority from Primary Care"/>
    <n v="99"/>
    <s v=""/>
    <s v="jloncke@stjoes.ca"/>
    <s v="Jane Loncke"/>
    <s v="2022-07-13 10:21"/>
    <m/>
  </r>
  <r>
    <s v="Asset02423"/>
    <x v="6"/>
    <s v=""/>
    <s v=""/>
    <s v="Primary Care Memory Clinic"/>
    <s v="Primary Care"/>
    <x v="118"/>
    <x v="2"/>
    <s v="421 Greenbrook Drive  Unit 23B Kitchener, ON"/>
    <s v="ON"/>
    <s v="N2M 4K1"/>
    <s v=""/>
    <s v=""/>
    <s v="Waterloo"/>
    <x v="4"/>
    <n v="0"/>
    <n v="106"/>
    <n v="59"/>
    <n v="0"/>
    <n v="0"/>
    <n v="0"/>
    <n v="0"/>
    <n v="1.8"/>
    <s v="True"/>
    <s v=""/>
    <n v="0"/>
    <n v="0"/>
    <n v="0"/>
    <n v="0"/>
    <n v="0"/>
    <n v="0"/>
    <n v="0.2"/>
    <n v="0"/>
    <n v="0"/>
    <n v="0"/>
    <n v="0.1"/>
    <n v="0.15"/>
    <n v="0"/>
    <n v="0"/>
    <n v="0"/>
    <n v="0"/>
    <n v="0"/>
    <n v="0"/>
    <n v="0"/>
    <n v="0"/>
    <n v="0"/>
    <n v="0"/>
    <n v="0"/>
    <n v="0"/>
    <s v="Geriatrician as needed"/>
    <n v="345"/>
    <n v="49"/>
    <n v="171"/>
    <n v="0"/>
    <s v="Primary Care"/>
    <s v=""/>
    <n v="98"/>
    <s v="Visits: 345  (also includes regular telephone follow-ups or full visits done by telephone)***Includes caregiver visits***Note: these include patients and/or care persons. These can include duplicates. These also include telephone visits, which could be made on behalf of the patient."/>
    <s v="cplatt@cmhaww.ca"/>
    <s v="C Platt"/>
    <s v="2022-07-13 11:50"/>
    <m/>
  </r>
  <r>
    <s v="Asset02546"/>
    <x v="21"/>
    <s v=""/>
    <s v=""/>
    <s v="Geriatric Consultation Team"/>
    <s v="Hospital"/>
    <x v="69"/>
    <x v="2"/>
    <s v="170 Colborne St. W., Orillia, ON"/>
    <s v="ON"/>
    <s v="L3V 2Z3"/>
    <s v=""/>
    <s v=""/>
    <s v="Simcoe; Muskoka; Kawartha Lakes; Durham"/>
    <x v="2"/>
    <n v="0"/>
    <n v="0"/>
    <n v="0"/>
    <n v="0"/>
    <n v="0"/>
    <n v="0"/>
    <n v="0"/>
    <n v="40"/>
    <s v="True"/>
    <s v=""/>
    <n v="0"/>
    <n v="0"/>
    <n v="0.3"/>
    <n v="0"/>
    <n v="0"/>
    <n v="0"/>
    <n v="0"/>
    <n v="0.9"/>
    <n v="0"/>
    <n v="0"/>
    <n v="0"/>
    <n v="0"/>
    <n v="0"/>
    <n v="0"/>
    <n v="0.8"/>
    <n v="0"/>
    <n v="0"/>
    <n v="0"/>
    <n v="0"/>
    <n v="0.3"/>
    <n v="0"/>
    <n v="0"/>
    <n v="0"/>
    <n v="0"/>
    <s v=""/>
    <n v="0"/>
    <n v="0"/>
    <n v="0"/>
    <n v="0"/>
    <s v="Emergency Department"/>
    <s v=""/>
    <n v="98"/>
    <s v="All other FTE resources are shared across the entire medical/rehab unit."/>
    <s v="lhlam@osmh.on.ca"/>
    <s v="Lillian Lam"/>
    <s v="2022-07-14 01:36"/>
    <m/>
  </r>
  <r>
    <s v="Asset02548"/>
    <x v="16"/>
    <s v=""/>
    <s v=""/>
    <s v="SG-Memory"/>
    <s v="Hospital"/>
    <x v="31"/>
    <x v="2"/>
    <s v="752 King Street West, Kingston, Ontario"/>
    <s v="ON"/>
    <s v="K7L4X3"/>
    <s v=""/>
    <s v=""/>
    <s v="Frontenac; Hastings; Lanark; Leeds &amp; Grenville; Lennox and Addington; Prince Edward"/>
    <x v="0"/>
    <n v="520"/>
    <n v="165"/>
    <n v="165"/>
    <n v="0"/>
    <n v="0"/>
    <n v="0"/>
    <n v="0"/>
    <n v="10"/>
    <s v="True"/>
    <s v=""/>
    <n v="5"/>
    <n v="15"/>
    <n v="0.5"/>
    <n v="0.2"/>
    <n v="0"/>
    <n v="0"/>
    <n v="0.4"/>
    <n v="0.5"/>
    <n v="0"/>
    <n v="0"/>
    <n v="0"/>
    <n v="0"/>
    <n v="0"/>
    <n v="0"/>
    <n v="0"/>
    <n v="0"/>
    <n v="0"/>
    <n v="0"/>
    <n v="0"/>
    <n v="0"/>
    <n v="0"/>
    <n v="0"/>
    <n v="0"/>
    <n v="0"/>
    <s v=""/>
    <n v="304"/>
    <n v="0"/>
    <n v="24"/>
    <n v="0"/>
    <s v=""/>
    <s v="Family physicians_x000a_Family physician-led memory clinics"/>
    <n v="0"/>
    <s v="The integrated Memory Clinic has been a soft launch and the metrics are not merged and have been reported separately (SGS and SMH). Totals have been combined here to reflect the single program model but please note that the following sub set of data reported from SMH side includes: Total Visits-70In person-47Phone/video-23Unique Individuals Served-89Number of people waiting-5Average Wait Time-15 days0.5 RN 0.2 Geriatric PsychiatristThe wait time and # of patients waiting at year end is reported from SMH only."/>
    <s v="websters@providencecare.ca"/>
    <s v="Sarah Webster"/>
    <s v="2022-07-14 01:37"/>
    <m/>
  </r>
  <r>
    <s v="Asset02552"/>
    <x v="5"/>
    <s v=""/>
    <s v=""/>
    <s v="Psychogeriatric Resource Consultants"/>
    <s v="Hospital"/>
    <x v="31"/>
    <x v="2"/>
    <s v="752 King street West, Kingston, On"/>
    <s v="ON"/>
    <s v="K7L4X3"/>
    <s v="111 Industrial Blvd Napanee; 470 Dundas St East Belleville"/>
    <s v="K7R 3Z1; K8N 1G1"/>
    <s v="Frontenac; Hastings; Leeds &amp; Grenville; Lennox and Addington; Prince Edward"/>
    <x v="0"/>
    <n v="0"/>
    <n v="0"/>
    <n v="0"/>
    <n v="0"/>
    <n v="0"/>
    <n v="0"/>
    <n v="0"/>
    <n v="0"/>
    <s v="False"/>
    <s v=""/>
    <n v="0"/>
    <n v="0"/>
    <n v="0"/>
    <n v="0"/>
    <n v="0"/>
    <n v="0"/>
    <n v="0"/>
    <n v="0"/>
    <n v="0"/>
    <n v="0"/>
    <n v="0"/>
    <n v="0"/>
    <n v="0"/>
    <n v="0"/>
    <n v="0"/>
    <n v="0"/>
    <n v="0"/>
    <n v="0"/>
    <n v="0"/>
    <n v="0"/>
    <n v="0"/>
    <n v="0"/>
    <n v="0"/>
    <n v="3"/>
    <s v="PRCs"/>
    <n v="0"/>
    <n v="0"/>
    <n v="0"/>
    <n v="0"/>
    <s v=""/>
    <s v=""/>
    <n v="0"/>
    <s v="The Capacity Enhancement/education component is captured under the BSO Stats.  We are just implementing a new workload measurement tool so won’t have other stats until this fiscal."/>
    <s v="websters@providencecare.ca"/>
    <s v="Sarah Webster"/>
    <s v="2022-07-14 01:41"/>
    <m/>
  </r>
  <r>
    <s v="Asset02564"/>
    <x v="11"/>
    <s v=""/>
    <s v=""/>
    <s v="ACE Unit"/>
    <s v="Hospital"/>
    <x v="69"/>
    <x v="2"/>
    <s v="170 Colborne St. W."/>
    <s v="ON"/>
    <s v="L3V 2Z3"/>
    <s v=""/>
    <s v=""/>
    <s v="Simcoe; Muskoka; Kawartha Lakes; Durham"/>
    <x v="2"/>
    <n v="0"/>
    <n v="0"/>
    <n v="0"/>
    <n v="10"/>
    <n v="85"/>
    <n v="5"/>
    <n v="0"/>
    <n v="168"/>
    <s v="True"/>
    <s v="Both"/>
    <n v="0"/>
    <n v="0"/>
    <n v="0.1"/>
    <n v="0"/>
    <n v="0"/>
    <n v="0"/>
    <n v="0"/>
    <n v="0.1"/>
    <n v="0"/>
    <n v="0"/>
    <n v="0"/>
    <n v="0"/>
    <n v="0"/>
    <n v="0"/>
    <n v="0.2"/>
    <n v="0"/>
    <n v="0"/>
    <n v="0"/>
    <n v="0"/>
    <n v="0.4"/>
    <n v="0"/>
    <n v="0"/>
    <n v="0"/>
    <n v="0"/>
    <s v=""/>
    <n v="0"/>
    <n v="0"/>
    <n v="0"/>
    <n v="0"/>
    <s v="Emergency Department"/>
    <s v=""/>
    <n v="100"/>
    <s v="Unit started 2018/19; virtual unit within 44 bed acute medical/rehab unit on senior-focused floor. Service operates 24x7.All other FTE resources are shared across the entire unit."/>
    <s v="lhlam@osmh.on.ca"/>
    <s v="Lillian Lam"/>
    <s v="2022-07-14 01:58"/>
    <m/>
  </r>
  <r>
    <s v="Asset02589"/>
    <x v="17"/>
    <s v=""/>
    <s v=""/>
    <s v="Geriatric Emergency Management Nurse/ GEM Nurse"/>
    <s v="Hospital"/>
    <x v="69"/>
    <x v="2"/>
    <s v="170 Colborne St. W."/>
    <s v="ON"/>
    <s v="L3V 2Z3"/>
    <s v=""/>
    <s v=""/>
    <s v="Simcoe; Muskoka; Kawartha Lakes; Durham"/>
    <x v="2"/>
    <n v="0"/>
    <n v="123"/>
    <n v="0"/>
    <n v="0"/>
    <n v="0"/>
    <n v="0"/>
    <n v="0"/>
    <n v="40"/>
    <s v="True"/>
    <s v=""/>
    <n v="0"/>
    <n v="0"/>
    <n v="0"/>
    <n v="0"/>
    <n v="0"/>
    <n v="0"/>
    <n v="0"/>
    <n v="1"/>
    <n v="0"/>
    <n v="0"/>
    <n v="0"/>
    <n v="0"/>
    <n v="0"/>
    <n v="0"/>
    <n v="0"/>
    <n v="0"/>
    <n v="0"/>
    <n v="0"/>
    <n v="0"/>
    <n v="0"/>
    <n v="0"/>
    <n v="0"/>
    <n v="0"/>
    <n v="0"/>
    <s v=""/>
    <n v="134"/>
    <n v="34"/>
    <n v="0"/>
    <n v="0"/>
    <s v="Emergency Department"/>
    <s v=""/>
    <n v="98"/>
    <s v="GEM program started in January 2022 and the FTE resource is shared with Inpatient Geriatric Consult team."/>
    <s v="lhlam@osmh.on.ca"/>
    <s v="Lillian Lam"/>
    <s v="2022-07-14 02:58"/>
    <m/>
  </r>
  <r>
    <s v="Asset02598"/>
    <x v="27"/>
    <s v="Clinique de chutes"/>
    <s v=""/>
    <s v="Clinique de chutes"/>
    <s v="Hospital"/>
    <x v="103"/>
    <x v="2"/>
    <s v="713 chemin Montreal, Ottawa, Ontario"/>
    <s v="ON"/>
    <s v="K1K 0T2"/>
    <s v=""/>
    <s v=""/>
    <s v=""/>
    <x v="0"/>
    <n v="0"/>
    <n v="0"/>
    <n v="0"/>
    <n v="0"/>
    <n v="0"/>
    <n v="0"/>
    <n v="0"/>
    <n v="0"/>
    <s v="False"/>
    <s v=""/>
    <n v="0"/>
    <n v="0"/>
    <n v="0.1"/>
    <n v="0"/>
    <n v="0"/>
    <n v="0"/>
    <n v="0"/>
    <n v="0"/>
    <n v="0"/>
    <n v="0"/>
    <n v="0"/>
    <n v="0"/>
    <n v="0"/>
    <n v="0"/>
    <n v="0"/>
    <n v="0"/>
    <n v="0"/>
    <n v="0"/>
    <n v="0"/>
    <n v="0"/>
    <n v="0"/>
    <n v="0"/>
    <n v="0"/>
    <n v="0"/>
    <s v=""/>
    <n v="0"/>
    <n v="0"/>
    <n v="0"/>
    <n v="0"/>
    <s v=""/>
    <s v=""/>
    <n v="90"/>
    <s v="Corrected record from 0.1FTE NP to 0.1 FTE Geriatrician as per Myriam Veilleux email July 14, 2022 11:06 am"/>
    <s v="kkay@rgpo.ca"/>
    <s v="Kelly Kay (2)"/>
    <s v="2022-07-14 03:04"/>
    <m/>
  </r>
  <r>
    <s v="Asset02602"/>
    <x v="0"/>
    <s v=""/>
    <s v=""/>
    <s v="Regional Geriatric Program - Geriatric Psychiatry Outreach"/>
    <s v="Hospital"/>
    <x v="123"/>
    <x v="2"/>
    <s v="3276 St. Clair Ave East"/>
    <s v="ON"/>
    <s v="M1L 1W1"/>
    <s v=""/>
    <s v=""/>
    <s v="Toronto"/>
    <x v="1"/>
    <n v="0"/>
    <n v="18"/>
    <n v="0"/>
    <n v="0"/>
    <n v="0"/>
    <n v="0"/>
    <n v="0"/>
    <n v="0"/>
    <s v="True"/>
    <s v=""/>
    <n v="0"/>
    <n v="0"/>
    <n v="0"/>
    <n v="0.1"/>
    <n v="0"/>
    <n v="0"/>
    <n v="0"/>
    <n v="0"/>
    <n v="0"/>
    <n v="0"/>
    <n v="0"/>
    <n v="0"/>
    <n v="0"/>
    <n v="0"/>
    <n v="0"/>
    <n v="0"/>
    <n v="0.33"/>
    <n v="0"/>
    <n v="0"/>
    <n v="0"/>
    <n v="0"/>
    <n v="0"/>
    <n v="0.4"/>
    <n v="0"/>
    <s v="0.1 Manager_x000a_0.1 Patient Flow Coordinator"/>
    <n v="21"/>
    <n v="0"/>
    <n v="0"/>
    <n v="0"/>
    <s v="Emergency Department; Community Agency; Community Paramedicine; Home and Community Care Support Services; Ontario Health Team; Primary Care"/>
    <s v="Acute Care, Inpatient Units, Outreach Teams"/>
    <n v="100"/>
    <s v=""/>
    <s v="chiara.campitelli-thompson@unityhealth.to"/>
    <s v="Chiara Campitelli-Thompson"/>
    <s v="2022-07-14 03:07"/>
    <m/>
  </r>
  <r>
    <s v="Asset02611"/>
    <x v="1"/>
    <s v=""/>
    <s v=""/>
    <s v="Seniors Wellness Clinic"/>
    <s v="Hospital"/>
    <x v="8"/>
    <x v="2"/>
    <s v="10 Trench Street, Richmond Hill, Ontario"/>
    <s v="ON"/>
    <s v="L4C4Z3"/>
    <s v=""/>
    <s v=""/>
    <s v="York"/>
    <x v="2"/>
    <n v="1631"/>
    <n v="991"/>
    <n v="0"/>
    <n v="0"/>
    <n v="0"/>
    <n v="0"/>
    <n v="0"/>
    <n v="37.5"/>
    <s v="True"/>
    <s v=""/>
    <n v="150"/>
    <n v="114.67"/>
    <n v="1"/>
    <n v="0"/>
    <n v="0.2"/>
    <n v="0"/>
    <n v="0"/>
    <n v="0"/>
    <n v="1"/>
    <n v="0"/>
    <n v="0"/>
    <n v="0"/>
    <n v="0"/>
    <n v="0"/>
    <n v="0"/>
    <n v="0"/>
    <n v="1.6"/>
    <n v="0"/>
    <n v="0"/>
    <n v="0"/>
    <n v="0"/>
    <n v="0"/>
    <n v="0"/>
    <n v="0"/>
    <s v=""/>
    <n v="1578"/>
    <n v="596"/>
    <n v="0"/>
    <n v="0"/>
    <s v="Emergency Department; Other; Ontario Health Team; Primary Care"/>
    <s v="Medical Urgent Care Clinic, Geriatric Outreach Team, Discharged inpatients"/>
    <n v="97.5"/>
    <s v="We have 43 virtual visits, however, when we enter the information, it won't update"/>
    <s v="teresa.sitlani@mackenziehealth.ca"/>
    <s v="Teresa Sitlani"/>
    <s v="2022-07-14 03:29"/>
    <m/>
  </r>
  <r>
    <s v="Asset02610"/>
    <x v="8"/>
    <s v=""/>
    <s v=""/>
    <s v="Geriatric Outreach Team"/>
    <s v="Hospital"/>
    <x v="8"/>
    <x v="2"/>
    <s v="10 Trench Street, Richmond Hill, Ontario"/>
    <s v="ON"/>
    <s v="L4C 4Z3"/>
    <s v=""/>
    <s v=""/>
    <s v="York"/>
    <x v="2"/>
    <n v="294"/>
    <n v="276"/>
    <n v="0"/>
    <n v="0"/>
    <n v="0"/>
    <n v="0"/>
    <n v="0"/>
    <n v="37.5"/>
    <s v="True"/>
    <s v=""/>
    <n v="80"/>
    <n v="28"/>
    <n v="0.6"/>
    <n v="0"/>
    <n v="0"/>
    <n v="0"/>
    <n v="0"/>
    <n v="0.5"/>
    <n v="0"/>
    <n v="0"/>
    <n v="0.5"/>
    <n v="0"/>
    <n v="0"/>
    <n v="0"/>
    <n v="1"/>
    <n v="0"/>
    <n v="0"/>
    <n v="0"/>
    <n v="0"/>
    <n v="0"/>
    <n v="0"/>
    <n v="0"/>
    <n v="0"/>
    <n v="1"/>
    <s v="1.0 Clinical Nurse Specialist"/>
    <n v="282"/>
    <n v="14"/>
    <n v="0"/>
    <n v="0"/>
    <s v="Emergency Department; Ontario Health Team; Primary Care"/>
    <s v="Discharged Inpatients, Seniors Wellness Clinic"/>
    <n v="95"/>
    <s v="We have 60 virtual visits but when we update the information it won't save."/>
    <s v="teresa.sitlani@mackenziehealth.ca"/>
    <s v="Teresa Sitlani"/>
    <s v="2022-07-14 03:29"/>
    <m/>
  </r>
  <r>
    <s v="Asset02612"/>
    <x v="17"/>
    <s v=""/>
    <s v=""/>
    <s v="Geriatric Emergency Medicine Nurses"/>
    <s v="Hospital"/>
    <x v="3"/>
    <x v="2"/>
    <s v="4001 Leslie Street, Toronto, ON"/>
    <s v="ON"/>
    <s v="M2K 1E1"/>
    <s v=""/>
    <s v=""/>
    <s v=""/>
    <x v="1"/>
    <n v="0"/>
    <n v="0"/>
    <n v="0"/>
    <n v="0"/>
    <n v="0"/>
    <n v="0"/>
    <n v="0"/>
    <n v="140"/>
    <s v="True"/>
    <s v="Both"/>
    <n v="0"/>
    <n v="0"/>
    <n v="0"/>
    <n v="0"/>
    <n v="0"/>
    <n v="0"/>
    <n v="0"/>
    <n v="3.5"/>
    <n v="0"/>
    <n v="0"/>
    <n v="0"/>
    <n v="0"/>
    <n v="0"/>
    <n v="0"/>
    <n v="0"/>
    <n v="0"/>
    <n v="0"/>
    <n v="0"/>
    <n v="0"/>
    <n v="0"/>
    <n v="0"/>
    <n v="0"/>
    <n v="0"/>
    <n v="0"/>
    <s v=""/>
    <n v="2019"/>
    <n v="334"/>
    <n v="0"/>
    <n v="0"/>
    <s v="Emergency Department"/>
    <s v="Emergency Physician_x000a_Internal Medicine"/>
    <n v="98"/>
    <s v=""/>
    <s v="wendy.cheung@nygh.on.ca"/>
    <s v="Wendy Cheung"/>
    <s v="2022-07-14 03:40"/>
    <m/>
  </r>
  <r>
    <s v="Asset02636"/>
    <x v="8"/>
    <s v=""/>
    <s v=""/>
    <s v="Southeast Geriatric Outreach Team"/>
    <s v="Long Term Care"/>
    <x v="104"/>
    <x v="2"/>
    <s v="53 Anna Russell Way, Unionville, ON"/>
    <s v="ON"/>
    <s v="L3R 3X3"/>
    <s v=""/>
    <s v=""/>
    <s v=""/>
    <x v="2"/>
    <n v="312"/>
    <n v="135"/>
    <n v="29"/>
    <n v="0"/>
    <n v="0"/>
    <n v="0"/>
    <n v="0"/>
    <n v="36"/>
    <s v="True"/>
    <s v=""/>
    <n v="16"/>
    <n v="15"/>
    <n v="0"/>
    <n v="0"/>
    <n v="0"/>
    <n v="0"/>
    <n v="0"/>
    <n v="1"/>
    <n v="0"/>
    <n v="0"/>
    <n v="1"/>
    <n v="0"/>
    <n v="0"/>
    <n v="0"/>
    <n v="0"/>
    <n v="0"/>
    <n v="0.4"/>
    <n v="0"/>
    <n v="0"/>
    <n v="0"/>
    <n v="0"/>
    <n v="0"/>
    <n v="1"/>
    <n v="0"/>
    <s v=""/>
    <n v="198"/>
    <n v="71"/>
    <n v="70"/>
    <n v="0"/>
    <s v="Emergency Department; Community Agency; Home and Community Care Support Services; Primary Care; Self Referral"/>
    <s v="non specialized Geriatric Services, Specialists"/>
    <n v="99"/>
    <s v=""/>
    <s v="katherine@uhs.on.ca"/>
    <s v="Geriatric Outreach Team"/>
    <s v="2022-07-14 05:43"/>
    <m/>
  </r>
  <r>
    <s v="Asset02637"/>
    <x v="11"/>
    <s v=""/>
    <s v=""/>
    <s v="Acute Care of the Elderly Unit"/>
    <s v="Hospital"/>
    <x v="11"/>
    <x v="2"/>
    <s v="1235 Wilson Avenue, North York, Ontario"/>
    <s v="ON"/>
    <s v="M3M 0B2"/>
    <s v=""/>
    <s v=""/>
    <s v="Toronto"/>
    <x v="2"/>
    <n v="0"/>
    <n v="892"/>
    <n v="0"/>
    <n v="32"/>
    <n v="92.7"/>
    <n v="7.2"/>
    <n v="11.5"/>
    <n v="0"/>
    <s v="True"/>
    <s v="Both"/>
    <n v="0"/>
    <n v="0"/>
    <n v="5"/>
    <n v="0"/>
    <n v="0"/>
    <n v="0"/>
    <n v="0"/>
    <n v="6.4"/>
    <n v="3.1"/>
    <n v="0"/>
    <n v="1"/>
    <n v="1"/>
    <n v="0.5"/>
    <n v="1"/>
    <n v="1"/>
    <n v="0"/>
    <n v="0"/>
    <n v="0"/>
    <n v="0"/>
    <n v="0"/>
    <n v="0.33"/>
    <n v="0"/>
    <n v="0"/>
    <n v="0.5"/>
    <s v="Other: Rehab Assistant - 0.5 FTE"/>
    <n v="0"/>
    <n v="0"/>
    <n v="0"/>
    <n v="0"/>
    <s v="Emergency Department"/>
    <s v=""/>
    <n v="0"/>
    <s v=""/>
    <s v="hlau@hrh.ca"/>
    <s v="Hilyen Lau"/>
    <s v="2022-07-14 05:47"/>
    <m/>
  </r>
  <r>
    <s v="Asset02640"/>
    <x v="1"/>
    <s v=""/>
    <s v=""/>
    <s v="Geriatric Medical Assessment"/>
    <s v="Hospital"/>
    <x v="36"/>
    <x v="2"/>
    <s v="100 Westmount Road Guelph ON Canada"/>
    <s v="ON"/>
    <s v="N1H 5H8"/>
    <s v="69 Huron St., Guelph, ON"/>
    <s v="N1E5L5"/>
    <s v="Wellington; Waterloo"/>
    <x v="4"/>
    <n v="2825"/>
    <n v="2017"/>
    <n v="2162"/>
    <n v="0"/>
    <n v="0"/>
    <n v="0"/>
    <n v="0"/>
    <n v="30"/>
    <s v="True"/>
    <s v=""/>
    <n v="0"/>
    <n v="92.9"/>
    <n v="0.8"/>
    <n v="0"/>
    <n v="0"/>
    <n v="0"/>
    <n v="0.4"/>
    <n v="1"/>
    <n v="0"/>
    <n v="0"/>
    <n v="0"/>
    <n v="0"/>
    <n v="0"/>
    <n v="0"/>
    <n v="0"/>
    <n v="0"/>
    <n v="0"/>
    <n v="0"/>
    <n v="0"/>
    <n v="0"/>
    <n v="0"/>
    <n v="0"/>
    <n v="0"/>
    <n v="0"/>
    <s v="Clerical support is in kind funds and integrated with switchboard responsibilities"/>
    <n v="2123"/>
    <n v="1168"/>
    <n v="637"/>
    <n v="0"/>
    <s v="Community Agency"/>
    <s v="SGS Intake"/>
    <n v="0"/>
    <s v=""/>
    <s v="cplatt@cmhaww.ca"/>
    <s v="C Platt"/>
    <s v="2022-07-14 05:56"/>
    <m/>
  </r>
  <r>
    <s v="Asset02642"/>
    <x v="8"/>
    <s v=""/>
    <s v=""/>
    <s v="Geriatric Outreach Team"/>
    <s v="Hospital"/>
    <x v="11"/>
    <x v="2"/>
    <s v="1235 Wilson Avenue, North York, Ontario"/>
    <s v="ON"/>
    <s v="M3M 0B2"/>
    <s v=""/>
    <s v=""/>
    <s v="Toronto"/>
    <x v="2"/>
    <n v="0"/>
    <n v="0"/>
    <n v="0"/>
    <n v="0"/>
    <n v="0"/>
    <n v="0"/>
    <n v="0"/>
    <n v="0"/>
    <s v="True"/>
    <s v=""/>
    <n v="0"/>
    <n v="0"/>
    <n v="0"/>
    <n v="0"/>
    <n v="0"/>
    <n v="0"/>
    <n v="0"/>
    <n v="1"/>
    <n v="0"/>
    <n v="0"/>
    <n v="0.8"/>
    <n v="0"/>
    <n v="0"/>
    <n v="0"/>
    <n v="0.6"/>
    <n v="0"/>
    <n v="0"/>
    <n v="0"/>
    <n v="0"/>
    <n v="0"/>
    <n v="0"/>
    <n v="0"/>
    <n v="0"/>
    <n v="0.4"/>
    <s v="Other: Clerical - 0.4 FTE"/>
    <n v="528"/>
    <n v="403"/>
    <n v="0"/>
    <n v="0"/>
    <s v=""/>
    <s v=""/>
    <n v="0"/>
    <s v="Program Description:The GOT team consists of a Nurse Clinician, a Social Worker and an Occupational Therapist. Patients are referred for assessment in the home environment.• Patient concerns assessed by the team include; home safety, difficulties managing ADL’s, multiple medical problems, frequent falls, memory changes, mood changes, lack of social supports, difficulties with administration of medications• At the end of the home assessments, recommendations are provided. This may include linkages to community partners, doctors, specialists, or other senior or health services"/>
    <s v="hlau@hrh.ca"/>
    <s v="Hilyen Lau"/>
    <s v="2022-07-14 06:04"/>
    <m/>
  </r>
  <r>
    <s v="Asset02644"/>
    <x v="1"/>
    <s v=""/>
    <s v=""/>
    <s v="Healthy Living Clinic"/>
    <s v="Hospital"/>
    <x v="11"/>
    <x v="2"/>
    <s v="1235 Wilson Avenue, North York, Ontario"/>
    <s v="ON"/>
    <s v="M3M 0B2"/>
    <s v=""/>
    <s v=""/>
    <s v=""/>
    <x v="2"/>
    <n v="0"/>
    <n v="0"/>
    <n v="0"/>
    <n v="0"/>
    <n v="0"/>
    <n v="0"/>
    <n v="0"/>
    <n v="0"/>
    <s v="True"/>
    <s v=""/>
    <n v="0"/>
    <n v="0"/>
    <n v="5"/>
    <n v="0"/>
    <n v="0"/>
    <n v="0"/>
    <n v="0"/>
    <n v="1.2"/>
    <n v="0"/>
    <n v="0"/>
    <n v="0"/>
    <n v="0"/>
    <n v="0"/>
    <n v="0"/>
    <n v="0"/>
    <n v="0"/>
    <n v="0"/>
    <n v="0"/>
    <n v="0"/>
    <n v="0"/>
    <n v="0"/>
    <n v="0"/>
    <n v="0"/>
    <n v="1"/>
    <s v="Other: Clerical - 1.0 FTE"/>
    <n v="3356"/>
    <n v="1381"/>
    <n v="10"/>
    <n v="0"/>
    <s v=""/>
    <s v=""/>
    <n v="0"/>
    <s v="The Healthy Living Clinic staff consists of five Geriatrician specialists and a nurse specialized in geriatric syndrome management. • The clinic cares for patients that are 65 years and older • Patient are referred to Healthy Living Clinic for assessment of a variety of geriatric concerns, such as:o Recent changes in physical, mental or functional abilities; falls, impaired mobility, dementia, delirium, change in mood, decreased ability for self-care; o Major changes in support needs, caregiver stress, institutional placement being considered; ando Safety concerns – physical, psychological, social, and environmental; or a sudden increase in the use of health care services over the last 6 months."/>
    <s v="hlau@hrh.ca"/>
    <s v="Hilyen Lau"/>
    <s v="2022-07-14 06:14"/>
    <m/>
  </r>
  <r>
    <s v="Asset02646"/>
    <x v="17"/>
    <s v=""/>
    <s v=""/>
    <s v="Geriatric Emergency Management (Nurses)"/>
    <s v="Hospital"/>
    <x v="11"/>
    <x v="2"/>
    <s v="1235 Wilson Avenue, North York, Ontario"/>
    <s v="ON"/>
    <s v="M3M 0B2"/>
    <s v=""/>
    <s v=""/>
    <s v="Toronto"/>
    <x v="2"/>
    <n v="0"/>
    <n v="1025"/>
    <n v="0"/>
    <n v="0"/>
    <n v="0"/>
    <n v="0"/>
    <n v="0"/>
    <n v="0"/>
    <s v="True"/>
    <s v="Both"/>
    <n v="0"/>
    <n v="0"/>
    <n v="0"/>
    <n v="0"/>
    <n v="0"/>
    <n v="0"/>
    <n v="0"/>
    <n v="3"/>
    <n v="0"/>
    <n v="0"/>
    <n v="0"/>
    <n v="0"/>
    <n v="0"/>
    <n v="0"/>
    <n v="0"/>
    <n v="0"/>
    <n v="0"/>
    <n v="0"/>
    <n v="0"/>
    <n v="0"/>
    <n v="0"/>
    <n v="0"/>
    <n v="0"/>
    <n v="0"/>
    <s v=""/>
    <n v="1530"/>
    <n v="0"/>
    <n v="0"/>
    <n v="0"/>
    <s v=""/>
    <s v=""/>
    <n v="0"/>
    <s v="Program Description:The Geriatric Emergency Management nurses are a group of three specialized nurses that work with our at risk geriatric patients that present to the emergency department. Typically working with patients 75 years or older, the GEM nurses provide a wide array of care, from medication consultation, home supports, mobility, ADLs and in some cases emergency placement needs. The GEM nurses work in collaboration with the Healthy Living Clinic, the Geriatric Outreach Team, CCAC and the emergency department members to ensure safe discharge planning for the geriatric patients in the emergency department."/>
    <s v="hlau@hrh.ca"/>
    <s v="Hilyen Lau"/>
    <s v="2022-07-14 06:19"/>
    <m/>
  </r>
  <r>
    <s v="Asset02652"/>
    <x v="8"/>
    <s v=""/>
    <s v=""/>
    <s v="Geriatric Assessment and Intervention Network (GAIN)"/>
    <s v="Community"/>
    <x v="105"/>
    <x v="2"/>
    <s v="33 Lindsay St S, Lindsay, ON"/>
    <s v="ON"/>
    <s v="K9V 3B8"/>
    <s v=""/>
    <s v=""/>
    <s v=""/>
    <x v="0"/>
    <n v="1600"/>
    <n v="530"/>
    <n v="0"/>
    <n v="0"/>
    <n v="0"/>
    <n v="0"/>
    <n v="0"/>
    <n v="40"/>
    <s v="True"/>
    <s v=""/>
    <n v="0"/>
    <n v="18"/>
    <n v="0.15"/>
    <n v="0"/>
    <n v="0"/>
    <n v="0"/>
    <n v="0.8"/>
    <n v="0.8"/>
    <n v="2"/>
    <n v="2"/>
    <n v="1"/>
    <n v="0.4"/>
    <n v="0"/>
    <n v="0"/>
    <n v="0"/>
    <n v="0"/>
    <n v="1"/>
    <n v="0"/>
    <n v="0"/>
    <n v="0"/>
    <n v="0"/>
    <n v="0"/>
    <n v="0"/>
    <n v="2"/>
    <s v="Client Support Worker"/>
    <n v="1944"/>
    <n v="1139"/>
    <n v="0"/>
    <n v="0"/>
    <s v="Emergency Department; Other; Caregiver Referral; Community Agency; Community Paramedicine; Home and Community Care Support Services; Ontario Health Team; Primary Care; Self Referral"/>
    <s v=""/>
    <n v="95"/>
    <s v=""/>
    <s v="rschwartz@seniorscarenetwork.ca"/>
    <s v="Rhonda E Schwartz"/>
    <s v="2022-07-14 08:27"/>
    <m/>
  </r>
  <r>
    <s v="Asset02658"/>
    <x v="8"/>
    <s v=""/>
    <s v=""/>
    <s v="Geriatric Assessment and Intervention Network (GAIN)"/>
    <s v="Hospital"/>
    <x v="106"/>
    <x v="2"/>
    <s v="8 Winchester St, Minden Ontario"/>
    <s v="ON"/>
    <s v="K0M2K0"/>
    <s v=""/>
    <s v=""/>
    <s v=""/>
    <x v="0"/>
    <n v="2600"/>
    <n v="210"/>
    <n v="0"/>
    <n v="0"/>
    <n v="0"/>
    <n v="0"/>
    <n v="0"/>
    <n v="35"/>
    <s v="True"/>
    <s v=""/>
    <n v="0"/>
    <n v="60"/>
    <n v="0"/>
    <n v="0"/>
    <n v="0"/>
    <n v="0"/>
    <n v="0.97"/>
    <n v="0"/>
    <n v="0"/>
    <n v="0"/>
    <n v="1"/>
    <n v="0"/>
    <n v="0.36"/>
    <n v="0"/>
    <n v="1"/>
    <n v="0"/>
    <n v="1.1000000000000001"/>
    <n v="0"/>
    <n v="0"/>
    <n v="0"/>
    <n v="0"/>
    <n v="0"/>
    <n v="0"/>
    <n v="1.75"/>
    <s v="Behavioural Support Clinician (1.0)_x000a_Homecare Worker (.75)"/>
    <n v="1734"/>
    <n v="925"/>
    <n v="1"/>
    <n v="0"/>
    <s v="Emergency Department; Other; Caregiver Referral; Community Agency; Community Paramedicine; Home and Community Care Support Services; Ontario Health Team; Primary Care; Self Referral"/>
    <s v=""/>
    <n v="100"/>
    <s v=""/>
    <s v="rschwartz@seniorscarenetwork.ca"/>
    <s v="Rhonda E Schwartz"/>
    <s v="2022-07-14 09:21"/>
    <m/>
  </r>
  <r>
    <s v="Asset02485"/>
    <x v="6"/>
    <s v=""/>
    <s v=""/>
    <s v="MINT Memory Clinic"/>
    <s v="Community"/>
    <x v="4"/>
    <x v="2"/>
    <s v="1600 Champlain Ave #202"/>
    <s v="ON"/>
    <s v="L1N 9B2"/>
    <s v=""/>
    <s v=""/>
    <s v="Durham"/>
    <x v="2"/>
    <n v="192"/>
    <n v="150"/>
    <n v="140"/>
    <n v="0"/>
    <n v="0"/>
    <n v="0"/>
    <n v="0"/>
    <n v="8"/>
    <s v="True"/>
    <s v=""/>
    <n v="146"/>
    <n v="300"/>
    <n v="0"/>
    <n v="0"/>
    <n v="0.2"/>
    <n v="0"/>
    <n v="0"/>
    <n v="0.2"/>
    <n v="0.2"/>
    <n v="0"/>
    <n v="0.2"/>
    <n v="0"/>
    <n v="0"/>
    <n v="0"/>
    <n v="0.2"/>
    <n v="0"/>
    <n v="0.21"/>
    <n v="0"/>
    <n v="0"/>
    <n v="0"/>
    <n v="0"/>
    <n v="0"/>
    <n v="0"/>
    <n v="0"/>
    <s v=""/>
    <n v="188"/>
    <n v="3"/>
    <n v="0"/>
    <n v="0"/>
    <s v="Emergency Department; Primary Care"/>
    <s v=""/>
    <n v="88.7"/>
    <s v="This data is for in-clinic time only."/>
    <s v="speddar@alzheimerdurham.com"/>
    <s v="Shawna Peddar"/>
    <s v="2022-07-14 09:29"/>
    <m/>
  </r>
  <r>
    <s v="Asset02489"/>
    <x v="6"/>
    <s v=""/>
    <s v=""/>
    <s v="MINT Memory Clinic"/>
    <s v="Community"/>
    <x v="6"/>
    <x v="2"/>
    <s v="1600 Champlain Ave #202, Whitby, ON"/>
    <s v="ON"/>
    <s v="L1N 9B2"/>
    <s v="300 Silver Star Blvd, Scarborough, ON"/>
    <s v="M1V 0G2"/>
    <s v=""/>
    <x v="2"/>
    <n v="200"/>
    <n v="150"/>
    <n v="150"/>
    <n v="0"/>
    <n v="0"/>
    <n v="0"/>
    <n v="0"/>
    <n v="8"/>
    <s v="True"/>
    <s v=""/>
    <n v="168"/>
    <n v="360"/>
    <n v="0"/>
    <n v="0"/>
    <n v="0.2"/>
    <n v="0"/>
    <n v="0"/>
    <n v="0.2"/>
    <n v="0.2"/>
    <n v="0"/>
    <n v="0.2"/>
    <n v="0.2"/>
    <n v="0"/>
    <n v="0"/>
    <n v="0.2"/>
    <n v="0.2"/>
    <n v="0.2"/>
    <n v="0"/>
    <n v="0"/>
    <n v="0"/>
    <n v="0"/>
    <n v="0"/>
    <n v="0"/>
    <n v="0"/>
    <s v=""/>
    <n v="199"/>
    <n v="0"/>
    <n v="134"/>
    <n v="0"/>
    <s v="Primary Care"/>
    <s v=""/>
    <n v="79"/>
    <s v="This Memory Clinic sees patients from across the province."/>
    <s v="speddar@alzheimerdurham.com"/>
    <s v="Shawna Peddar"/>
    <s v="2022-07-14 10:05"/>
    <m/>
  </r>
  <r>
    <s v="Asset02492"/>
    <x v="17"/>
    <s v=""/>
    <s v=""/>
    <s v="GEM"/>
    <s v="Hospital"/>
    <x v="103"/>
    <x v="2"/>
    <s v="713 chemin Montreal, Ottawa, Ontario"/>
    <s v="ON"/>
    <s v="K1K 0T2"/>
    <s v=""/>
    <s v=""/>
    <s v=""/>
    <x v="0"/>
    <n v="0"/>
    <n v="610"/>
    <n v="0"/>
    <n v="0"/>
    <n v="0"/>
    <n v="0"/>
    <n v="0"/>
    <n v="0"/>
    <s v="False"/>
    <s v=""/>
    <n v="0"/>
    <n v="0"/>
    <n v="0"/>
    <n v="0"/>
    <n v="0"/>
    <n v="0"/>
    <n v="0"/>
    <n v="2"/>
    <n v="0"/>
    <n v="0"/>
    <n v="0"/>
    <n v="0"/>
    <n v="0"/>
    <n v="0"/>
    <n v="0"/>
    <n v="0"/>
    <n v="0"/>
    <n v="0"/>
    <n v="0"/>
    <n v="0"/>
    <n v="0"/>
    <n v="0"/>
    <n v="0"/>
    <n v="0"/>
    <s v=""/>
    <n v="579"/>
    <n v="0"/>
    <n v="0"/>
    <n v="0"/>
    <s v="Emergency Department"/>
    <s v=""/>
    <n v="0"/>
    <s v=""/>
    <s v="myriamveilleux@montfort.on.ca"/>
    <s v="Myriam Veilleux"/>
    <s v="2022-07-14 10:28"/>
    <m/>
  </r>
  <r>
    <s v="Asset02502"/>
    <x v="28"/>
    <s v="Clinique de continence"/>
    <s v=""/>
    <s v="Clinique de continence"/>
    <s v="Hospital"/>
    <x v="103"/>
    <x v="2"/>
    <s v="713 chemin Montreal, Ottawa, Ontario"/>
    <s v="ON"/>
    <s v="K1K 0T2"/>
    <s v=""/>
    <s v=""/>
    <s v=""/>
    <x v="0"/>
    <n v="0"/>
    <n v="0"/>
    <n v="0"/>
    <n v="0"/>
    <n v="0"/>
    <n v="0"/>
    <n v="0"/>
    <n v="0"/>
    <s v="False"/>
    <s v=""/>
    <n v="0"/>
    <n v="0"/>
    <n v="0"/>
    <n v="0"/>
    <n v="0"/>
    <n v="0"/>
    <n v="0.1"/>
    <n v="0"/>
    <n v="0"/>
    <n v="0"/>
    <n v="0"/>
    <n v="0"/>
    <n v="0"/>
    <n v="0"/>
    <n v="0"/>
    <n v="0"/>
    <n v="0"/>
    <n v="0"/>
    <n v="0"/>
    <n v="0"/>
    <n v="0"/>
    <n v="0"/>
    <n v="0"/>
    <n v="0"/>
    <s v=""/>
    <n v="0"/>
    <n v="0"/>
    <n v="0"/>
    <n v="0"/>
    <s v=""/>
    <s v=""/>
    <n v="0"/>
    <s v=""/>
    <s v="myriamveilleux@montfort.on.ca"/>
    <s v="Myriam Veilleux"/>
    <s v="2022-07-14 10:46"/>
    <m/>
  </r>
  <r>
    <s v="Asset02505"/>
    <x v="17"/>
    <s v="Clinique GEM"/>
    <s v=""/>
    <s v="Clinique GEM"/>
    <s v="Hospital"/>
    <x v="103"/>
    <x v="2"/>
    <s v="713 chemin Montreal, Ottawa, Ontario"/>
    <s v="ON"/>
    <s v="K1K 0T2"/>
    <s v=""/>
    <s v=""/>
    <s v=""/>
    <x v="0"/>
    <n v="0"/>
    <n v="0"/>
    <n v="0"/>
    <n v="0"/>
    <n v="0"/>
    <n v="0"/>
    <n v="0"/>
    <n v="0"/>
    <s v="False"/>
    <s v=""/>
    <n v="0"/>
    <n v="0"/>
    <n v="0.1"/>
    <n v="0"/>
    <n v="0"/>
    <n v="0"/>
    <n v="0"/>
    <n v="0"/>
    <n v="0"/>
    <n v="0"/>
    <n v="0"/>
    <n v="0"/>
    <n v="0"/>
    <n v="0"/>
    <n v="0"/>
    <n v="0"/>
    <n v="0"/>
    <n v="0"/>
    <n v="0"/>
    <n v="0"/>
    <n v="0"/>
    <n v="0"/>
    <n v="0"/>
    <n v="0"/>
    <s v=""/>
    <n v="62"/>
    <n v="4"/>
    <n v="0"/>
    <n v="0"/>
    <s v=""/>
    <s v=""/>
    <n v="0"/>
    <s v=""/>
    <s v="myriamveilleux@montfort.on.ca"/>
    <s v="Myriam Veilleux"/>
    <s v="2022-07-14 10:50"/>
    <m/>
  </r>
  <r>
    <s v="Asset02508"/>
    <x v="1"/>
    <s v="Clinique de gériatrie"/>
    <s v=""/>
    <s v="Clinique de gériatrie"/>
    <s v="Hospital"/>
    <x v="103"/>
    <x v="2"/>
    <s v="713 chemin Montreal, Ottawa, Ontario"/>
    <s v="ON"/>
    <s v="K1K 0T2"/>
    <s v=""/>
    <s v=""/>
    <s v=""/>
    <x v="0"/>
    <n v="0"/>
    <n v="0"/>
    <n v="0"/>
    <n v="0"/>
    <n v="0"/>
    <n v="0"/>
    <n v="0"/>
    <n v="0"/>
    <s v="False"/>
    <s v=""/>
    <n v="0"/>
    <n v="0"/>
    <n v="0.5"/>
    <n v="0"/>
    <n v="0"/>
    <n v="0"/>
    <n v="0"/>
    <n v="0"/>
    <n v="0"/>
    <n v="0"/>
    <n v="0"/>
    <n v="0"/>
    <n v="0"/>
    <n v="0.1"/>
    <n v="0.2"/>
    <n v="0"/>
    <n v="0"/>
    <n v="0"/>
    <n v="0"/>
    <n v="0"/>
    <n v="0"/>
    <n v="0"/>
    <n v="0"/>
    <n v="0"/>
    <s v=""/>
    <n v="827"/>
    <n v="82"/>
    <n v="0"/>
    <n v="0"/>
    <s v=""/>
    <s v=""/>
    <n v="0"/>
    <s v=""/>
    <s v="myriamveilleux@montfort.on.ca"/>
    <s v="Myriam Veilleux"/>
    <s v="2022-07-14 10:57"/>
    <m/>
  </r>
  <r>
    <s v="Asset02510"/>
    <x v="6"/>
    <s v=""/>
    <s v=""/>
    <s v="MINT Memory Clinic"/>
    <s v="Primary Care"/>
    <x v="5"/>
    <x v="2"/>
    <s v="1600 Champlain Ave #202, Whitby, ON"/>
    <s v="ON"/>
    <s v="L1N 9B2"/>
    <s v="117 King St E, Oshawa, ON L1H 1B9"/>
    <s v="L1H 1B9"/>
    <s v="Durham"/>
    <x v="2"/>
    <n v="415"/>
    <n v="275"/>
    <n v="375"/>
    <n v="0"/>
    <n v="0"/>
    <n v="0"/>
    <n v="0"/>
    <n v="16"/>
    <s v="True"/>
    <s v=""/>
    <n v="229"/>
    <n v="300"/>
    <n v="0"/>
    <n v="0"/>
    <n v="0.4"/>
    <n v="0"/>
    <n v="0"/>
    <n v="0.2"/>
    <n v="0.2"/>
    <n v="0"/>
    <n v="0.4"/>
    <n v="0.2"/>
    <n v="0"/>
    <n v="0"/>
    <n v="0.4"/>
    <n v="0.2"/>
    <n v="0.2"/>
    <n v="0"/>
    <n v="0"/>
    <n v="0"/>
    <n v="0"/>
    <n v="0"/>
    <n v="0"/>
    <n v="0"/>
    <s v=""/>
    <n v="391"/>
    <n v="0"/>
    <n v="39"/>
    <n v="0"/>
    <s v="Primary Care"/>
    <s v=""/>
    <n v="92"/>
    <s v=""/>
    <s v="speddar@alzheimerdurham.com"/>
    <s v="Shawna Peddar"/>
    <s v="2022-07-14 11:00"/>
    <m/>
  </r>
  <r>
    <s v="Asset02512"/>
    <x v="18"/>
    <s v="Inpatient Geriatric Consultation Team"/>
    <s v=""/>
    <s v="Inpatient Geriatric Consultation Team"/>
    <s v="Hospital"/>
    <x v="103"/>
    <x v="2"/>
    <s v="713 chemin Montreal, Ottawa, Ontario"/>
    <s v="ON"/>
    <s v="K1K 0T2"/>
    <s v=""/>
    <s v=""/>
    <s v=""/>
    <x v="0"/>
    <n v="0"/>
    <n v="254"/>
    <n v="0"/>
    <n v="0"/>
    <n v="0"/>
    <n v="0"/>
    <n v="0"/>
    <n v="0"/>
    <s v="False"/>
    <s v=""/>
    <n v="0"/>
    <n v="0"/>
    <n v="0"/>
    <n v="0"/>
    <n v="0"/>
    <n v="0"/>
    <n v="0"/>
    <n v="0"/>
    <n v="0"/>
    <n v="0"/>
    <n v="0"/>
    <n v="0"/>
    <n v="0"/>
    <n v="0"/>
    <n v="0"/>
    <n v="0"/>
    <n v="0"/>
    <n v="0"/>
    <n v="0"/>
    <n v="0"/>
    <n v="0"/>
    <n v="0"/>
    <n v="0"/>
    <n v="0"/>
    <s v=""/>
    <n v="0"/>
    <n v="0"/>
    <n v="0"/>
    <n v="0"/>
    <s v=""/>
    <s v=""/>
    <n v="0"/>
    <s v=""/>
    <s v="myriamveilleux@montfort.on.ca"/>
    <s v="Myriam Veilleux"/>
    <s v="2022-07-14 11:01"/>
    <m/>
  </r>
  <r>
    <s v="Asset02667"/>
    <x v="8"/>
    <s v=""/>
    <s v=""/>
    <s v="Geriatric Assessment and Intervention Network"/>
    <s v="Community"/>
    <x v="82"/>
    <x v="2"/>
    <s v="99 Toronto Road, Port Hope, ON"/>
    <s v="ON"/>
    <s v="L1A 3S4"/>
    <s v=""/>
    <s v=""/>
    <s v=""/>
    <x v="0"/>
    <n v="530"/>
    <n v="372"/>
    <n v="0"/>
    <n v="0"/>
    <n v="0"/>
    <n v="0"/>
    <n v="0"/>
    <n v="35"/>
    <s v="True"/>
    <s v=""/>
    <n v="0"/>
    <n v="90"/>
    <n v="0"/>
    <n v="0"/>
    <n v="0"/>
    <n v="0"/>
    <n v="1.03"/>
    <n v="0"/>
    <n v="0.93"/>
    <n v="1.87"/>
    <n v="0.93"/>
    <n v="0.69"/>
    <n v="0"/>
    <n v="0"/>
    <n v="0.93"/>
    <n v="0"/>
    <n v="1.4"/>
    <n v="0"/>
    <n v="0"/>
    <n v="0"/>
    <n v="0"/>
    <n v="0"/>
    <n v="0"/>
    <n v="0"/>
    <s v=""/>
    <n v="2945"/>
    <n v="1699"/>
    <n v="54"/>
    <n v="0"/>
    <s v=""/>
    <s v=""/>
    <n v="97"/>
    <s v=""/>
    <s v="rschwartz@seniorscarenetwork.ca"/>
    <s v="Rhonda E Schwartz"/>
    <s v="2022-07-14 11:09"/>
    <m/>
  </r>
  <r>
    <s v="Asset02668"/>
    <x v="10"/>
    <s v=""/>
    <s v=""/>
    <s v="Geriatric Psychiatry Outpatient Clinic"/>
    <s v="Hospital"/>
    <x v="26"/>
    <x v="2"/>
    <s v="550 University Ave"/>
    <s v="ON"/>
    <s v="M5G 2A2"/>
    <s v=""/>
    <s v=""/>
    <s v="Toronto"/>
    <x v="1"/>
    <n v="0"/>
    <n v="112"/>
    <n v="106"/>
    <n v="0"/>
    <n v="0"/>
    <n v="0"/>
    <n v="0"/>
    <n v="4"/>
    <s v="True"/>
    <s v=""/>
    <n v="0"/>
    <n v="0"/>
    <n v="0"/>
    <n v="0.1"/>
    <n v="0"/>
    <n v="0"/>
    <n v="0"/>
    <n v="0"/>
    <n v="0"/>
    <n v="0"/>
    <n v="0"/>
    <n v="0"/>
    <n v="0"/>
    <n v="0"/>
    <n v="0"/>
    <n v="0"/>
    <n v="0.5"/>
    <n v="0"/>
    <n v="0"/>
    <n v="0"/>
    <n v="0"/>
    <n v="0"/>
    <n v="0"/>
    <n v="0"/>
    <s v=""/>
    <n v="142"/>
    <n v="19"/>
    <n v="114"/>
    <n v="0"/>
    <s v=""/>
    <s v=""/>
    <n v="100"/>
    <s v=""/>
    <s v="jennifer.mokry@uhn.ca"/>
    <s v="Jennifer Mokry"/>
    <s v="2022-07-14 11:11"/>
    <m/>
  </r>
  <r>
    <s v="Asset02524"/>
    <x v="0"/>
    <s v=""/>
    <s v=""/>
    <s v="Seniors Mental Health Outreach Team"/>
    <s v="Hospital"/>
    <x v="31"/>
    <x v="2"/>
    <s v="640 Cat Woods Dr. Kingston"/>
    <s v="ON"/>
    <s v="K7P 2Y5"/>
    <s v="111 Industrial Blvd Napanee; 470 Dundas St East Belleville"/>
    <s v="K7R 3Z1; K8N 1G1"/>
    <s v="Frontenac; Hastings; Lennox and Addington; Prince Edward"/>
    <x v="0"/>
    <n v="0"/>
    <n v="2339"/>
    <n v="2500"/>
    <n v="0"/>
    <n v="0"/>
    <n v="0"/>
    <n v="0"/>
    <n v="40"/>
    <s v="True"/>
    <s v=""/>
    <n v="86"/>
    <n v="51.3"/>
    <n v="0"/>
    <n v="3.34"/>
    <n v="0"/>
    <n v="0"/>
    <n v="0"/>
    <n v="18"/>
    <n v="0"/>
    <n v="0"/>
    <n v="0.5"/>
    <n v="0"/>
    <n v="0"/>
    <n v="0"/>
    <n v="1"/>
    <n v="0"/>
    <n v="0"/>
    <n v="0"/>
    <n v="0"/>
    <n v="0"/>
    <n v="0"/>
    <n v="0"/>
    <n v="0"/>
    <n v="0"/>
    <s v=""/>
    <n v="6345"/>
    <n v="5139"/>
    <n v="0"/>
    <n v="0"/>
    <s v=""/>
    <s v="We work in a shared care model and therefore require a referral from a phsycian. Referral sources include primary care clinicians (physicians/NPs), walk-in clinic clinicians as we have a number of people without a primary care clinician; hospitals; LTCHs"/>
    <n v="0"/>
    <s v="# of caregivers served is an estimateRNs divided across sites as follows (all other FTEs shared)1. 5.0 FTE RNs     1.0 FTE RN Central Access2. 4.0 FTE RNs3. 7.0 FTE RNsCOVID impacted service. Seeing the burden of illness and risk increase and the complexity of clinical and social situations"/>
    <s v="websters@providencecare.ca"/>
    <s v="Sarah Webster"/>
    <s v="2022-07-14 12:40"/>
    <m/>
  </r>
  <r>
    <s v="Asset02527"/>
    <x v="10"/>
    <s v=""/>
    <s v=""/>
    <s v="Seniors Mental Health Ambulatory Clinic"/>
    <s v="Hospital"/>
    <x v="31"/>
    <x v="2"/>
    <s v="752 King street West, Kingston, On"/>
    <s v="ON"/>
    <s v="K7L4X3"/>
    <s v=""/>
    <s v=""/>
    <s v="Frontenac; Lennox and Addington"/>
    <x v="0"/>
    <n v="0"/>
    <n v="155"/>
    <n v="160"/>
    <n v="0"/>
    <n v="0"/>
    <n v="0"/>
    <n v="0"/>
    <n v="40"/>
    <s v="True"/>
    <s v=""/>
    <n v="12"/>
    <n v="88"/>
    <n v="0"/>
    <n v="1"/>
    <n v="0"/>
    <n v="0"/>
    <n v="0"/>
    <n v="1"/>
    <n v="0"/>
    <n v="0"/>
    <n v="0"/>
    <n v="0"/>
    <n v="0"/>
    <n v="0"/>
    <n v="1"/>
    <n v="0"/>
    <n v="0"/>
    <n v="0"/>
    <n v="0"/>
    <n v="0"/>
    <n v="0"/>
    <n v="0"/>
    <n v="0"/>
    <n v="0"/>
    <s v=""/>
    <n v="393"/>
    <n v="311"/>
    <n v="0"/>
    <n v="0"/>
    <s v=""/>
    <s v="Primary Care_x000a_Acute care_x000a_LTC"/>
    <n v="0"/>
    <s v="311 is combined phone and video visits# of caregivers is an estimateImpacts of COVID seen with increased burden of illness and risk as well as increased physical and social complexity"/>
    <s v="websters@providencecare.ca"/>
    <s v="Sarah Webster"/>
    <s v="2022-07-14 12:52"/>
    <m/>
  </r>
  <r>
    <s v="Asset02693"/>
    <x v="0"/>
    <s v=""/>
    <s v=""/>
    <s v="SGS Seniors At Risk"/>
    <s v="Community"/>
    <x v="58"/>
    <x v="2"/>
    <s v="80 Waterloo Ave, Guelph, ON"/>
    <s v="ON"/>
    <s v="N1H 0A1"/>
    <s v=""/>
    <s v=""/>
    <s v="Wellington"/>
    <x v="4"/>
    <n v="0"/>
    <n v="171"/>
    <n v="11"/>
    <n v="0"/>
    <n v="0"/>
    <n v="0"/>
    <n v="59"/>
    <n v="40"/>
    <s v="True"/>
    <s v=""/>
    <n v="0"/>
    <n v="5.9"/>
    <n v="0"/>
    <n v="0"/>
    <n v="0"/>
    <n v="0"/>
    <n v="0"/>
    <n v="0"/>
    <n v="0"/>
    <n v="0"/>
    <n v="0"/>
    <n v="0"/>
    <n v="0"/>
    <n v="0"/>
    <n v="0"/>
    <n v="0"/>
    <n v="0"/>
    <n v="0"/>
    <n v="0"/>
    <n v="0"/>
    <n v="0"/>
    <n v="0"/>
    <n v="0"/>
    <n v="1"/>
    <s v="1 Team Lead and 1 Clinical Worker"/>
    <n v="965"/>
    <n v="865"/>
    <n v="2"/>
    <n v="1"/>
    <s v="Primary Care"/>
    <s v=""/>
    <n v="86"/>
    <s v=""/>
    <s v="cplatt@cmhaww.ca"/>
    <s v="C Platt"/>
    <s v="2022-07-15 01:02"/>
    <m/>
  </r>
  <r>
    <s v="Asset02694"/>
    <x v="0"/>
    <s v=""/>
    <s v=""/>
    <s v="Specialized Geriatric Services"/>
    <s v="Community"/>
    <x v="58"/>
    <x v="2"/>
    <s v="80 Waterloo Ave, Guelph, ON"/>
    <s v="ON"/>
    <s v="N1H 0A1"/>
    <s v=""/>
    <s v=""/>
    <s v="Wellington; Waterloo"/>
    <x v="4"/>
    <n v="0"/>
    <n v="239"/>
    <n v="85"/>
    <n v="0"/>
    <n v="0"/>
    <n v="0"/>
    <n v="227"/>
    <n v="40"/>
    <s v="True"/>
    <s v=""/>
    <n v="27"/>
    <n v="51.5"/>
    <n v="0"/>
    <n v="0"/>
    <n v="0"/>
    <n v="0"/>
    <n v="0"/>
    <n v="0"/>
    <n v="0"/>
    <n v="0"/>
    <n v="0"/>
    <n v="0"/>
    <n v="0"/>
    <n v="0"/>
    <n v="0"/>
    <n v="0"/>
    <n v="0"/>
    <n v="0"/>
    <n v="0"/>
    <n v="0"/>
    <n v="0"/>
    <n v="0"/>
    <n v="0"/>
    <n v="0"/>
    <s v="4 FTE Guelph Wellington, 2 FTE Cambridge"/>
    <n v="2986"/>
    <n v="2394"/>
    <n v="2"/>
    <n v="6"/>
    <s v="Emergency Department; Primary Care"/>
    <s v="Family Physicians, General Hospital, GEM, Homewood Health Centre, Emergency Department"/>
    <n v="91"/>
    <s v=""/>
    <s v="cplatt@cmhaww.ca"/>
    <s v="C Platt"/>
    <s v="2022-07-15 01:07"/>
    <m/>
  </r>
  <r>
    <s v="Asset02705"/>
    <x v="1"/>
    <s v=""/>
    <s v=""/>
    <s v="Royal Victoria Regional Health Centre"/>
    <s v="Hospital"/>
    <x v="141"/>
    <x v="2"/>
    <s v="201 Georgian Dr. Barrie Ontario"/>
    <s v="ON"/>
    <s v="L4M 6M2"/>
    <s v=""/>
    <s v=""/>
    <s v=""/>
    <x v="2"/>
    <n v="0"/>
    <n v="0"/>
    <n v="0"/>
    <n v="0"/>
    <n v="0"/>
    <n v="0"/>
    <n v="0"/>
    <n v="30"/>
    <s v="True"/>
    <s v=""/>
    <n v="0"/>
    <n v="0"/>
    <n v="1"/>
    <n v="0"/>
    <n v="0"/>
    <n v="0"/>
    <n v="1"/>
    <n v="0"/>
    <n v="0"/>
    <n v="0"/>
    <n v="0"/>
    <n v="0"/>
    <n v="0"/>
    <n v="0"/>
    <n v="0"/>
    <n v="0"/>
    <n v="0.25"/>
    <n v="0"/>
    <n v="0"/>
    <n v="0"/>
    <n v="0"/>
    <n v="0"/>
    <n v="0"/>
    <n v="0"/>
    <s v=""/>
    <n v="995"/>
    <n v="967"/>
    <n v="0"/>
    <n v="0"/>
    <s v="Community Agency; Emergency Department; Primary Care"/>
    <s v="In addition from Inpatient unit discharges and LTC"/>
    <n v="98"/>
    <s v="This clinic occurs 3-4 days a week, in addition has 2 locations- at Royal Victoria Regional Health center as well as a satellite RVH location in Innisfil(725 visits at Georgian Dr location and 270 at the Innisfil  site"/>
    <s v="FletcherT@rvh.on.ca"/>
    <s v="Tracey Fletcher"/>
    <s v="2022-07-15 01:51"/>
    <m/>
  </r>
  <r>
    <s v="Asset02708"/>
    <x v="1"/>
    <s v=""/>
    <s v=""/>
    <s v="Geriatric/Senior's Health Clinic"/>
    <s v="Hospital"/>
    <x v="59"/>
    <x v="2"/>
    <s v="700 Coronation Blvd. Cambridge, Ontario"/>
    <s v="ON"/>
    <s v="N1R 3G2"/>
    <s v=""/>
    <s v=""/>
    <s v="Wellington; Waterloo"/>
    <x v="4"/>
    <n v="429"/>
    <n v="271"/>
    <n v="0"/>
    <n v="0"/>
    <n v="0"/>
    <n v="0"/>
    <n v="0"/>
    <n v="15"/>
    <s v="True"/>
    <s v=""/>
    <n v="0"/>
    <n v="97"/>
    <n v="0.1"/>
    <n v="0"/>
    <n v="0"/>
    <n v="0"/>
    <n v="0.4"/>
    <n v="0"/>
    <n v="0"/>
    <n v="0"/>
    <n v="0"/>
    <n v="0"/>
    <n v="0"/>
    <n v="0"/>
    <n v="0"/>
    <n v="0"/>
    <n v="0.4"/>
    <n v="0"/>
    <n v="0"/>
    <n v="0"/>
    <n v="0"/>
    <n v="0"/>
    <n v="0"/>
    <n v="0"/>
    <s v="Clerical resource is 1 FTE shared with other clinics with 0.4 FTE attributed to Senior’s Health Clinic"/>
    <n v="408"/>
    <n v="16"/>
    <n v="0"/>
    <n v="0"/>
    <s v="Other; Primary Care"/>
    <s v="Referral from hospitalist for follow-up post discharge of acute admission to hospital"/>
    <n v="100"/>
    <s v="Volumes have been decreased by ~50% due to COVIDCaregiver services have been put on hold due to pandemic"/>
    <s v="cplatt@cmhaww.ca"/>
    <s v="C Platt"/>
    <s v="2022-07-15 01:56"/>
    <m/>
  </r>
  <r>
    <s v="Asset02709"/>
    <x v="1"/>
    <s v=""/>
    <s v=""/>
    <s v="Centre for Parkinson's Rehab"/>
    <s v="Hospital"/>
    <x v="71"/>
    <x v="2"/>
    <s v="541 Glendridge Avenue, St Catherines"/>
    <s v="ON"/>
    <s v="L2T4C2"/>
    <s v=""/>
    <s v=""/>
    <s v=""/>
    <x v="4"/>
    <n v="0"/>
    <n v="54"/>
    <n v="0"/>
    <n v="0"/>
    <n v="0"/>
    <n v="0"/>
    <n v="0"/>
    <n v="0"/>
    <s v="False"/>
    <s v=""/>
    <n v="82"/>
    <n v="370"/>
    <n v="0"/>
    <n v="0"/>
    <n v="0"/>
    <n v="0"/>
    <n v="0"/>
    <n v="0.2"/>
    <n v="0"/>
    <n v="0"/>
    <n v="0.15"/>
    <n v="0"/>
    <n v="0.15"/>
    <n v="0.3"/>
    <n v="0.3"/>
    <n v="0"/>
    <n v="0"/>
    <n v="0.15"/>
    <n v="0"/>
    <n v="0"/>
    <n v="0.3"/>
    <n v="0"/>
    <n v="0"/>
    <n v="0"/>
    <s v=""/>
    <n v="1365"/>
    <n v="139"/>
    <n v="0"/>
    <n v="0"/>
    <s v="Primary Care"/>
    <s v=""/>
    <n v="89"/>
    <s v=""/>
    <s v="David.Ceglie@hoteldieushaver.org"/>
    <s v="David Ceglie"/>
    <s v="2022-07-15 02:00"/>
    <m/>
  </r>
  <r>
    <s v="Asset02710"/>
    <x v="20"/>
    <s v=""/>
    <s v=""/>
    <s v="Geriatricians"/>
    <s v="Hospital"/>
    <x v="89"/>
    <x v="2"/>
    <s v="835 King St W, Kitchener, ON"/>
    <s v="ON"/>
    <s v="N2G 1G3"/>
    <s v=""/>
    <s v=""/>
    <s v="Waterloo"/>
    <x v="4"/>
    <n v="0"/>
    <n v="151"/>
    <n v="0"/>
    <n v="0"/>
    <n v="0"/>
    <n v="0"/>
    <n v="0"/>
    <n v="40"/>
    <s v="True"/>
    <s v=""/>
    <n v="0"/>
    <n v="0.4"/>
    <n v="1"/>
    <n v="0"/>
    <n v="0"/>
    <n v="0"/>
    <n v="0"/>
    <n v="0"/>
    <n v="0"/>
    <n v="0"/>
    <n v="0"/>
    <n v="0"/>
    <n v="0"/>
    <n v="0"/>
    <n v="0"/>
    <n v="0"/>
    <n v="0"/>
    <n v="0"/>
    <n v="0"/>
    <n v="0"/>
    <n v="0"/>
    <n v="0"/>
    <n v="0"/>
    <n v="0"/>
    <s v="4 Geriatricians rotate to provide coverage of 1 FTE"/>
    <n v="152"/>
    <n v="0"/>
    <n v="0"/>
    <n v="0"/>
    <s v="Other"/>
    <s v="IP"/>
    <n v="95"/>
    <s v="Consult service started December 2021"/>
    <s v="cplatt@cmhaww.ca"/>
    <s v="C Platt"/>
    <s v="2022-07-15 02:04"/>
    <m/>
  </r>
  <r>
    <s v="Asset02712"/>
    <x v="11"/>
    <s v=""/>
    <s v=""/>
    <s v="Royal Victoria Regional Health Centre"/>
    <s v="Hospital"/>
    <x v="141"/>
    <x v="2"/>
    <s v="201 Georgian Dr. Barrie Ontario"/>
    <s v="ON"/>
    <s v="L4M 6M2"/>
    <s v=""/>
    <s v=""/>
    <s v="Simcoe"/>
    <x v="2"/>
    <n v="0"/>
    <n v="1218"/>
    <n v="0"/>
    <n v="34"/>
    <n v="100"/>
    <n v="0"/>
    <n v="8.74"/>
    <n v="0"/>
    <s v="False"/>
    <s v=""/>
    <n v="0"/>
    <n v="0"/>
    <n v="0"/>
    <n v="0"/>
    <n v="0"/>
    <n v="0"/>
    <n v="0"/>
    <n v="12.5"/>
    <n v="17.170000000000002"/>
    <n v="12.6"/>
    <n v="0.5"/>
    <n v="1"/>
    <n v="0.25"/>
    <n v="0.5"/>
    <n v="0.5"/>
    <n v="0"/>
    <n v="1"/>
    <n v="0"/>
    <n v="0"/>
    <n v="1"/>
    <n v="0"/>
    <n v="0"/>
    <n v="0"/>
    <n v="3.12"/>
    <s v="clerk (2.1) and 1.0 FTE Behaviour support"/>
    <n v="0"/>
    <n v="0"/>
    <n v="0"/>
    <n v="0"/>
    <s v="Other"/>
    <s v="Emergency admission in hospitals"/>
    <n v="98"/>
    <s v="Physicians working on this unit include primary care MDs, Internists as well as hospitalists in addition to geriatricians"/>
    <s v="FletcherT@rvh.on.ca"/>
    <s v="Tracey Fletcher"/>
    <s v="2022-07-15 02:07"/>
    <m/>
  </r>
  <r>
    <s v="Asset02711"/>
    <x v="8"/>
    <s v=""/>
    <s v=""/>
    <s v="South Niagara Health and Wellness Program"/>
    <s v="Hospital"/>
    <x v="71"/>
    <x v="2"/>
    <s v="541 Glenridge Avenue, St. Catharines, Ontario"/>
    <s v="ON"/>
    <s v="L2T4C2"/>
    <s v=""/>
    <s v=""/>
    <s v=""/>
    <x v="4"/>
    <n v="0"/>
    <n v="63"/>
    <n v="0"/>
    <n v="0"/>
    <n v="0"/>
    <n v="0"/>
    <n v="0"/>
    <n v="0"/>
    <s v="False"/>
    <s v=""/>
    <n v="0"/>
    <n v="0"/>
    <n v="0"/>
    <n v="0"/>
    <n v="0"/>
    <n v="0"/>
    <n v="0"/>
    <n v="0"/>
    <n v="0"/>
    <n v="0"/>
    <n v="0"/>
    <n v="0"/>
    <n v="0"/>
    <n v="1"/>
    <n v="0.2"/>
    <n v="0"/>
    <n v="0"/>
    <n v="1"/>
    <n v="0"/>
    <n v="0"/>
    <n v="0.1"/>
    <n v="0"/>
    <n v="0"/>
    <n v="0"/>
    <s v=""/>
    <n v="837"/>
    <n v="175"/>
    <n v="216"/>
    <n v="0"/>
    <s v="Other; Primary Care"/>
    <s v="Niagara Health Acute Hospitals"/>
    <n v="84"/>
    <s v=""/>
    <s v="David.Ceglie@hoteldieushaver.org"/>
    <s v="David Ceglie"/>
    <s v="2022-07-15 02:07"/>
    <m/>
  </r>
  <r>
    <s v="Asset02715"/>
    <x v="19"/>
    <s v=""/>
    <s v=""/>
    <s v="HELP (Hospital Elder Life Program)"/>
    <s v="Hospital"/>
    <x v="89"/>
    <x v="2"/>
    <s v="835 King St W, Kitchener, ON"/>
    <s v="ON"/>
    <s v="N2G 1G3"/>
    <s v=""/>
    <s v=""/>
    <s v="Waterloo"/>
    <x v="4"/>
    <n v="0"/>
    <n v="0"/>
    <n v="0"/>
    <n v="0"/>
    <n v="0"/>
    <n v="0"/>
    <n v="0"/>
    <n v="0"/>
    <s v="False"/>
    <s v=""/>
    <n v="0"/>
    <n v="0"/>
    <n v="0"/>
    <n v="0"/>
    <n v="0"/>
    <n v="0"/>
    <n v="0"/>
    <n v="0"/>
    <n v="0"/>
    <n v="0"/>
    <n v="0"/>
    <n v="0"/>
    <n v="0"/>
    <n v="0"/>
    <n v="0"/>
    <n v="0"/>
    <n v="0"/>
    <n v="0"/>
    <n v="0"/>
    <n v="0"/>
    <n v="0"/>
    <n v="0"/>
    <n v="0"/>
    <n v="1"/>
    <s v="Other = Elder Life Specialist"/>
    <n v="0"/>
    <n v="0"/>
    <n v="0"/>
    <n v="0"/>
    <s v="Other"/>
    <s v="IP Medicine"/>
    <n v="0"/>
    <s v="The program was paused during this fiscal year.HELP is run by an Elder Life Specialist (ELS) and relies heavily on a team of volunteers to support programming designed by the ELS. Due to Covid restrictions we were unable to have volunteers support the HELP program in 2021/22. The ELS still collaborated with the clinical teams within the Medicine program to provide guidance when developing care plans for frail elderly patients but the comprehensive follow up provided by volunteers was not possible."/>
    <s v="cplatt@cmhaww.ca"/>
    <s v="C Platt"/>
    <s v="2022-07-15 02:10"/>
    <m/>
  </r>
  <r>
    <s v="Asset02717"/>
    <x v="11"/>
    <s v=""/>
    <s v=""/>
    <s v="5A Acute Care of the Elderly Unit"/>
    <s v="Hospital"/>
    <x v="89"/>
    <x v="2"/>
    <s v="835 King St W, Kitchener, ON"/>
    <s v="ON"/>
    <s v="N2G 1G3"/>
    <s v=""/>
    <s v=""/>
    <s v="Waterloo"/>
    <x v="4"/>
    <n v="0"/>
    <n v="523"/>
    <n v="0"/>
    <n v="11"/>
    <n v="97"/>
    <n v="0"/>
    <n v="6.8"/>
    <n v="0"/>
    <s v="True"/>
    <s v=""/>
    <n v="0"/>
    <n v="0"/>
    <n v="1"/>
    <n v="1"/>
    <n v="0"/>
    <n v="0"/>
    <n v="0"/>
    <n v="7.5"/>
    <n v="5"/>
    <n v="1"/>
    <n v="0.3"/>
    <n v="1"/>
    <n v="0.1"/>
    <n v="0.5"/>
    <n v="0.5"/>
    <n v="0"/>
    <n v="1"/>
    <n v="0.2"/>
    <n v="0.2"/>
    <n v="0"/>
    <n v="0.1"/>
    <n v="0"/>
    <n v="0"/>
    <n v="0"/>
    <s v="Pharmacist 1 FTE provides coverage for 4 units. _x000a_Note: Hospitalists act as MRP on the unit."/>
    <n v="544"/>
    <n v="0"/>
    <n v="0"/>
    <n v="0"/>
    <s v="Emergency Department"/>
    <s v=""/>
    <n v="0"/>
    <s v=""/>
    <s v="cplatt@cmhaww.ca"/>
    <s v="C Platt"/>
    <s v="2022-07-15 02:17"/>
    <m/>
  </r>
  <r>
    <s v="Asset02719"/>
    <x v="17"/>
    <s v=""/>
    <s v=""/>
    <s v="Emergency Department (GEM Nurses)"/>
    <s v="Hospital"/>
    <x v="91"/>
    <x v="2"/>
    <s v="911 Queen’s Blvd. Kitchener, ON"/>
    <s v="ON"/>
    <s v="N2M 1B2"/>
    <s v=""/>
    <s v=""/>
    <s v="Waterloo"/>
    <x v="4"/>
    <n v="0"/>
    <n v="0"/>
    <n v="0"/>
    <n v="0"/>
    <n v="0"/>
    <n v="0"/>
    <n v="0"/>
    <n v="0"/>
    <s v="True"/>
    <s v="Both"/>
    <n v="0"/>
    <n v="0"/>
    <n v="0"/>
    <n v="0"/>
    <n v="0"/>
    <n v="0"/>
    <n v="0"/>
    <n v="2"/>
    <n v="0"/>
    <n v="0"/>
    <n v="0"/>
    <n v="0"/>
    <n v="0"/>
    <n v="0"/>
    <n v="0"/>
    <n v="0"/>
    <n v="0"/>
    <n v="0"/>
    <n v="0"/>
    <n v="0"/>
    <n v="0"/>
    <n v="0"/>
    <n v="0"/>
    <n v="0"/>
    <s v="Registered Nurse: two clinical nurse specialists"/>
    <n v="1073"/>
    <n v="0"/>
    <n v="0"/>
    <n v="0"/>
    <s v="Emergency Department"/>
    <s v=""/>
    <n v="100"/>
    <s v=""/>
    <s v="cplatt@cmhaww.ca"/>
    <s v="C Platt"/>
    <s v="2022-07-15 02:19"/>
    <m/>
  </r>
  <r>
    <s v="Asset02720"/>
    <x v="18"/>
    <s v=""/>
    <s v=""/>
    <s v="Inpatient Specialized Geriatric Medicine Consultation Service"/>
    <s v="Hospital"/>
    <x v="91"/>
    <x v="2"/>
    <s v="911 Queen’s Blvd. Kitchener, ON"/>
    <s v="ON"/>
    <s v="N2M 1B2"/>
    <s v=""/>
    <s v=""/>
    <s v="Waterloo"/>
    <x v="4"/>
    <n v="0"/>
    <n v="321"/>
    <n v="0"/>
    <n v="0"/>
    <n v="0"/>
    <n v="0"/>
    <n v="24"/>
    <n v="40"/>
    <s v="True"/>
    <s v=""/>
    <n v="0"/>
    <n v="0"/>
    <n v="0"/>
    <n v="0"/>
    <n v="0"/>
    <n v="0"/>
    <n v="0"/>
    <n v="0"/>
    <n v="0"/>
    <n v="0"/>
    <n v="0"/>
    <n v="0"/>
    <n v="0"/>
    <n v="0"/>
    <n v="0"/>
    <n v="0"/>
    <n v="0"/>
    <n v="0"/>
    <n v="0"/>
    <n v="0"/>
    <n v="0"/>
    <n v="0"/>
    <n v="0"/>
    <n v="0"/>
    <s v=""/>
    <n v="334"/>
    <n v="0"/>
    <n v="0"/>
    <n v="0"/>
    <s v="Emergency Department; Other"/>
    <s v="Direct admissions, ED and clinic admissions"/>
    <n v="93"/>
    <s v=""/>
    <s v="cplatt@cmhaww.ca"/>
    <s v="C Platt"/>
    <s v="2022-07-15 02:23"/>
    <m/>
  </r>
  <r>
    <s v="Asset02724"/>
    <x v="1"/>
    <s v=""/>
    <s v=""/>
    <s v="SGS Geriatric Medicine Clinic WW"/>
    <s v="Community"/>
    <x v="58"/>
    <x v="2"/>
    <s v="1 Blue Springs Drive, Waterloo, ON"/>
    <s v="ON"/>
    <s v="N2J 4M1"/>
    <s v=""/>
    <s v=""/>
    <s v="Waterloo"/>
    <x v="4"/>
    <n v="0"/>
    <n v="554"/>
    <n v="49"/>
    <n v="0"/>
    <n v="0"/>
    <n v="0"/>
    <n v="298"/>
    <n v="40"/>
    <s v="True"/>
    <s v=""/>
    <n v="424"/>
    <n v="74.099999999999994"/>
    <n v="0"/>
    <n v="0"/>
    <n v="0"/>
    <n v="0"/>
    <n v="0"/>
    <n v="0"/>
    <n v="0"/>
    <n v="0"/>
    <n v="0"/>
    <n v="0"/>
    <n v="0"/>
    <n v="0"/>
    <n v="0"/>
    <n v="0"/>
    <n v="0"/>
    <n v="0"/>
    <n v="0"/>
    <n v="0"/>
    <n v="0"/>
    <n v="0"/>
    <n v="0"/>
    <n v="0"/>
    <s v=""/>
    <n v="842"/>
    <n v="371"/>
    <n v="73"/>
    <n v="0"/>
    <s v="Emergency Department; Other; Primary Care"/>
    <s v="Family Physician, General Hospital, ER, GEM, NP"/>
    <n v="94"/>
    <s v=""/>
    <s v="cplatt@cmhaww.ca"/>
    <s v="C Platt"/>
    <s v="2022-07-15 02:38"/>
    <m/>
  </r>
  <r>
    <s v="Asset02730"/>
    <x v="24"/>
    <s v=""/>
    <s v=""/>
    <s v="OTN for Geriatric medicine/ geriatric psychiatry"/>
    <s v="Hospital"/>
    <x v="69"/>
    <x v="2"/>
    <s v="170 Colborne St. W."/>
    <s v="ON"/>
    <s v="L3V 2Z3"/>
    <s v=""/>
    <s v=""/>
    <s v="Simcoe; Muskoka; Kawartha Lakes; Durham"/>
    <x v="2"/>
    <n v="0"/>
    <n v="125"/>
    <n v="0"/>
    <n v="0"/>
    <n v="0"/>
    <n v="0"/>
    <n v="0"/>
    <n v="0"/>
    <s v="False"/>
    <s v=""/>
    <n v="0"/>
    <n v="0"/>
    <n v="0"/>
    <n v="0"/>
    <n v="0"/>
    <n v="0"/>
    <n v="0"/>
    <n v="0"/>
    <n v="0"/>
    <n v="0"/>
    <n v="0"/>
    <n v="0"/>
    <n v="0"/>
    <n v="0"/>
    <n v="0"/>
    <n v="0"/>
    <n v="0"/>
    <n v="0"/>
    <n v="0"/>
    <n v="0"/>
    <n v="0"/>
    <n v="0"/>
    <n v="0"/>
    <n v="0"/>
    <s v=""/>
    <n v="216"/>
    <n v="0"/>
    <n v="0"/>
    <n v="0"/>
    <s v=""/>
    <s v=""/>
    <n v="100"/>
    <s v="Only OTN service is included in this submission. Weekdays/ hours of service and FTE resource are flexible/adhoc as needed. Data provided is based on patient population served that is aged 65 and older."/>
    <s v="lhlam@osmh.on.ca"/>
    <s v="Lillian Lam"/>
    <s v="2022-07-15 02:44"/>
    <m/>
  </r>
  <r>
    <s v="Asset02731"/>
    <x v="20"/>
    <s v=""/>
    <s v=""/>
    <s v="SGS Medical Geriatrician St. Joseph's Health Centre"/>
    <s v="Hospital"/>
    <x v="36"/>
    <x v="2"/>
    <s v="80 Waterloo Ave, Guelph, ON"/>
    <s v="ON"/>
    <s v="N1H 0A1"/>
    <s v=""/>
    <s v=""/>
    <s v="Wellington; Waterloo"/>
    <x v="4"/>
    <n v="0"/>
    <n v="800"/>
    <n v="45"/>
    <n v="0"/>
    <n v="0"/>
    <n v="0"/>
    <n v="465"/>
    <n v="40"/>
    <s v="True"/>
    <s v=""/>
    <n v="286"/>
    <n v="63.2"/>
    <n v="0"/>
    <n v="0"/>
    <n v="0"/>
    <n v="0"/>
    <n v="0"/>
    <n v="0"/>
    <n v="0"/>
    <n v="0"/>
    <n v="0"/>
    <n v="0"/>
    <n v="0"/>
    <n v="0"/>
    <n v="0"/>
    <n v="0"/>
    <n v="0"/>
    <n v="0"/>
    <n v="0"/>
    <n v="0"/>
    <n v="0"/>
    <n v="0"/>
    <n v="0"/>
    <n v="0"/>
    <s v=""/>
    <n v="1403"/>
    <n v="1330"/>
    <n v="0"/>
    <n v="0"/>
    <s v="Emergency Department; Home and Community Care Support Services; Other; Primary Care"/>
    <s v="Family Physician, General Hospital, CCAC, ED, GEM"/>
    <n v="95"/>
    <s v=""/>
    <s v="cplatt@cmhaww.ca"/>
    <s v="C Platt"/>
    <s v="2022-07-15 02:44"/>
    <m/>
  </r>
  <r>
    <s v="Asset02735"/>
    <x v="19"/>
    <s v=""/>
    <s v=""/>
    <s v="HELP (Hospital Elder Life Program"/>
    <s v="Hospital"/>
    <x v="84"/>
    <x v="2"/>
    <s v="131 Frederick Campbell Street, Fergus, ON"/>
    <s v="ON"/>
    <s v="N1M 0H3"/>
    <s v=""/>
    <s v=""/>
    <s v="Wellington"/>
    <x v="4"/>
    <n v="0"/>
    <n v="215"/>
    <n v="0"/>
    <n v="0"/>
    <n v="0"/>
    <n v="0"/>
    <n v="0"/>
    <n v="37.5"/>
    <s v="True"/>
    <s v=""/>
    <n v="0"/>
    <n v="0"/>
    <n v="0"/>
    <n v="0"/>
    <n v="0"/>
    <n v="0"/>
    <n v="0"/>
    <n v="0"/>
    <n v="0"/>
    <n v="0"/>
    <n v="0"/>
    <n v="0"/>
    <n v="0"/>
    <n v="0"/>
    <n v="0"/>
    <n v="0"/>
    <n v="0"/>
    <n v="0"/>
    <n v="0"/>
    <n v="0"/>
    <n v="0"/>
    <n v="0"/>
    <n v="0"/>
    <n v="1"/>
    <s v="Elder Life Specialist, Elder Life Clinical Nurse"/>
    <n v="0"/>
    <n v="0"/>
    <n v="0"/>
    <n v="0"/>
    <s v="Other"/>
    <s v="Inpatient"/>
    <n v="0"/>
    <s v="Note: In addition to staff, HELP runs with volunteers"/>
    <s v="cplatt@cmhaww.ca"/>
    <s v="C Platt"/>
    <s v="2022-07-15 02:50"/>
    <m/>
  </r>
  <r>
    <s v="Asset02737"/>
    <x v="17"/>
    <s v=""/>
    <s v=""/>
    <s v="GEM"/>
    <s v="Hospital"/>
    <x v="7"/>
    <x v="2"/>
    <s v="3030 Birchmount Rd, Scarborough ON"/>
    <s v="ON"/>
    <s v="M1W 3W3"/>
    <s v=""/>
    <s v=""/>
    <s v=""/>
    <x v="0"/>
    <n v="0"/>
    <n v="0"/>
    <n v="0"/>
    <n v="0"/>
    <n v="0"/>
    <n v="0"/>
    <n v="0"/>
    <n v="37.5"/>
    <s v="True"/>
    <s v=""/>
    <n v="0"/>
    <n v="0"/>
    <n v="0"/>
    <n v="0"/>
    <n v="0"/>
    <n v="0"/>
    <n v="0"/>
    <n v="1"/>
    <n v="0"/>
    <n v="0"/>
    <n v="0"/>
    <n v="0"/>
    <n v="0"/>
    <n v="0"/>
    <n v="0"/>
    <n v="0"/>
    <n v="0"/>
    <n v="0"/>
    <n v="0"/>
    <n v="0"/>
    <n v="0"/>
    <n v="0"/>
    <n v="0"/>
    <n v="0"/>
    <s v=""/>
    <n v="526"/>
    <n v="73"/>
    <n v="0"/>
    <n v="0"/>
    <s v=""/>
    <s v=""/>
    <n v="0"/>
    <s v=""/>
    <s v="sli2@shn.ca"/>
    <s v="Shirley Shi Ling Li"/>
    <s v="2022-07-15 02:53"/>
    <m/>
  </r>
  <r>
    <s v="Asset02738"/>
    <x v="14"/>
    <s v=""/>
    <s v=""/>
    <s v="Senior's Mental Health"/>
    <s v="Hospital"/>
    <x v="89"/>
    <x v="2"/>
    <s v="3570 King Street East, Kitchener, ON"/>
    <s v="ON"/>
    <s v="N2A 2W6"/>
    <s v=""/>
    <s v=""/>
    <s v="Wellington; Waterloo"/>
    <x v="4"/>
    <n v="0"/>
    <n v="0"/>
    <n v="0"/>
    <n v="12"/>
    <n v="99.5"/>
    <n v="60"/>
    <n v="196.3"/>
    <n v="0"/>
    <s v="True"/>
    <s v="Both"/>
    <n v="0"/>
    <n v="0"/>
    <n v="0"/>
    <n v="1.4"/>
    <n v="0"/>
    <n v="0"/>
    <n v="0.6"/>
    <n v="2"/>
    <n v="6"/>
    <n v="2"/>
    <n v="1"/>
    <n v="0"/>
    <n v="0"/>
    <n v="0"/>
    <n v="1"/>
    <n v="0"/>
    <n v="0"/>
    <n v="0"/>
    <n v="0"/>
    <n v="0.8"/>
    <n v="0"/>
    <n v="0"/>
    <n v="0"/>
    <n v="1"/>
    <s v="Other = Hospitalist_x000a_PSW = 4PT_x000a_RPN = 4 FTE and 4 PT_x000a_NP = also supports adults program of 38 patients_x000a_Geriatric Psychiatrist = 1 at .6 and 2 at .4_x000a__x000a_Music therapist on a weekly basis _x000a_Medical Resident a regular part of the staffing compliment"/>
    <n v="0"/>
    <n v="0"/>
    <n v="0"/>
    <n v="0"/>
    <s v="Community Agency; Ontario Health Team"/>
    <s v="Hospital, Community and LTC"/>
    <n v="0"/>
    <s v="Music therapist on a weekly basis Medical Resident a regular part of the staffing compliment"/>
    <s v="cplatt@cmhaww.ca"/>
    <s v="C Platt"/>
    <s v="2022-07-15 03:00"/>
    <m/>
  </r>
  <r>
    <s v="Asset02739"/>
    <x v="0"/>
    <s v=""/>
    <s v=""/>
    <s v="Senior's Transition Team"/>
    <s v="Hospital"/>
    <x v="89"/>
    <x v="2"/>
    <s v="3570 King Street East, Kitchener, ON"/>
    <s v="ON"/>
    <s v="N2A 2W6"/>
    <s v=""/>
    <s v=""/>
    <s v="Wellington; Waterloo"/>
    <x v="4"/>
    <n v="0"/>
    <n v="54"/>
    <n v="0"/>
    <n v="0"/>
    <n v="0"/>
    <n v="60"/>
    <n v="0"/>
    <n v="40"/>
    <s v="True"/>
    <s v=""/>
    <n v="0"/>
    <n v="0"/>
    <n v="0"/>
    <n v="0"/>
    <n v="0"/>
    <n v="0"/>
    <n v="0"/>
    <n v="0"/>
    <n v="1"/>
    <n v="0"/>
    <n v="0.2"/>
    <n v="0"/>
    <n v="0"/>
    <n v="0"/>
    <n v="0.2"/>
    <n v="0"/>
    <n v="0"/>
    <n v="0"/>
    <n v="0"/>
    <n v="0.2"/>
    <n v="0"/>
    <n v="0"/>
    <n v="0"/>
    <n v="0"/>
    <s v="Psychiatrists do not follow but will consult with the team if required. RPN = community only, the rest all in and out patient"/>
    <n v="798"/>
    <n v="527"/>
    <n v="2"/>
    <n v="0"/>
    <s v="Other"/>
    <s v="Internal (Seniors Mental Health or other programs within Specialized Mental Health)"/>
    <n v="0"/>
    <s v="The inpatient staff on the Seniors Mental Health ( allied )will follow assist with the transition into the LTC or other settings.  The RPN will start to engage with the patient on the unit to help support the transition.  RPN will meet with LTC staff to review P.I.E.C.E.S care plan.We could have patients that are under 65 as related to earlier onset of  dementia.  We recently have been supporting the transition of patient from out Adult Inpatient Program that require a more senior type of care related to cognitive decline or numerous co-morbidities"/>
    <s v="cplatt@cmhaww.ca"/>
    <s v="C Platt"/>
    <s v="2022-07-15 03:08"/>
    <m/>
  </r>
  <r>
    <s v="Asset02741"/>
    <x v="27"/>
    <s v=""/>
    <s v=""/>
    <s v="Falls Prevention Clinic"/>
    <s v="Hospital"/>
    <x v="123"/>
    <x v="2"/>
    <s v="3276 St. Clair Ave East"/>
    <s v="ON"/>
    <s v="M1L 1W1"/>
    <s v=""/>
    <s v=""/>
    <s v="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Chatham-Kent; Greater Sudbury; Haldimand; Hamilton; Kawartha Lakes; Norfolk; Ottawa; Prince Edward; Toronto; Niagara Regional Municipality; Waterloo; York; Halton; Peel; Durham"/>
    <x v="1"/>
    <n v="0"/>
    <n v="350"/>
    <n v="0"/>
    <n v="0"/>
    <n v="0"/>
    <n v="42"/>
    <n v="83"/>
    <n v="40"/>
    <s v="True"/>
    <s v=""/>
    <n v="18"/>
    <n v="49"/>
    <n v="0"/>
    <n v="0"/>
    <n v="0"/>
    <n v="0"/>
    <n v="0"/>
    <n v="0"/>
    <n v="0"/>
    <n v="1"/>
    <n v="0.5"/>
    <n v="0.6"/>
    <n v="0"/>
    <n v="2"/>
    <n v="1.5"/>
    <n v="0"/>
    <n v="1"/>
    <n v="0.5"/>
    <n v="0.5"/>
    <n v="0"/>
    <n v="0"/>
    <n v="0"/>
    <n v="6.4"/>
    <n v="0"/>
    <s v="0.1 Patient Flow Coordinator_x000a_0.1 Manager"/>
    <n v="2029"/>
    <n v="111"/>
    <n v="0"/>
    <n v="0"/>
    <s v="Emergency Department; Other; Caregiver Referral; Community Agency; Community Paramedicine; Home and Community Care Support Services; Ontario Health Team; Primary Care"/>
    <s v="Specialists, Acute Care,"/>
    <n v="88"/>
    <s v="Data/metrics have been impacted by Covid closures and limitations during our reopening (ie: decreased capacity).  Additionally, we do not have any data or appropriate process to track staff who were redeployed to the inpatient units."/>
    <s v="chiara.campitelli-thompson@unityhealth.to"/>
    <s v="Chiara Campitelli-Thompson"/>
    <s v="2022-07-15 03:32"/>
    <m/>
  </r>
  <r>
    <s v="Asset02745"/>
    <x v="4"/>
    <s v=""/>
    <s v=""/>
    <s v="Chiara Campitelli-Thompson"/>
    <s v="Hospital"/>
    <x v="123"/>
    <x v="2"/>
    <s v="3276 St. Clair Ave East"/>
    <s v="ON"/>
    <s v="M1L 1W1"/>
    <s v=""/>
    <s v=""/>
    <s v="Toronto"/>
    <x v="1"/>
    <n v="0"/>
    <n v="0"/>
    <n v="0"/>
    <n v="0"/>
    <n v="0"/>
    <n v="0"/>
    <n v="0"/>
    <n v="8"/>
    <s v="False"/>
    <s v=""/>
    <n v="0"/>
    <n v="0"/>
    <n v="0"/>
    <n v="0"/>
    <n v="0.2"/>
    <n v="0"/>
    <n v="0"/>
    <n v="0"/>
    <n v="0"/>
    <n v="0"/>
    <n v="0"/>
    <n v="0"/>
    <n v="0"/>
    <n v="0"/>
    <n v="0"/>
    <n v="0"/>
    <n v="0"/>
    <n v="0"/>
    <n v="0"/>
    <n v="0"/>
    <n v="0"/>
    <n v="0"/>
    <n v="0"/>
    <n v="0"/>
    <s v=""/>
    <n v="0"/>
    <m/>
    <n v="0"/>
    <n v="0"/>
    <s v="Community Agency; Community Paramedicine; Emergency Department; Home and Community Care Support Services; Ontario Health Team; Primary Care"/>
    <s v="Acute Care, Inpatient Teams"/>
    <n v="100"/>
    <s v="Data/metrics have been impacted by Covid closures and limitations during our reopening (ie: decreased capacity).  Additionally, we do not have any data or appropriate process to track staff who were redeployed to the inpatient units.  Care of Elderly Physician role has been vacant since Dec 2021"/>
    <s v="chiara.campitelli-thompson@unityhealth.to"/>
    <s v="Chiara Campitelli-Thompson"/>
    <s v="2022-07-15 03:36"/>
    <m/>
  </r>
  <r>
    <s v="Asset02748"/>
    <x v="13"/>
    <s v=""/>
    <s v=""/>
    <s v="Central LHIN NLOT: Humber River Hospital-North York General Hospital co-hub"/>
    <s v="Hospital"/>
    <x v="11"/>
    <x v="2"/>
    <s v="1235 Wilson Ave, Toronto ON"/>
    <s v="ON"/>
    <s v="M3M 0B2"/>
    <s v=""/>
    <s v=""/>
    <s v="York"/>
    <x v="2"/>
    <n v="0"/>
    <n v="0"/>
    <n v="0"/>
    <n v="3412"/>
    <n v="0"/>
    <n v="0"/>
    <n v="0"/>
    <n v="70"/>
    <s v="True"/>
    <s v="Both"/>
    <n v="0"/>
    <n v="0"/>
    <n v="0"/>
    <n v="0"/>
    <n v="0"/>
    <n v="0"/>
    <n v="2.8"/>
    <n v="1"/>
    <n v="0"/>
    <n v="0"/>
    <n v="0"/>
    <n v="0"/>
    <n v="0"/>
    <n v="0"/>
    <n v="0"/>
    <n v="0"/>
    <n v="0"/>
    <n v="0"/>
    <n v="0"/>
    <n v="0"/>
    <n v="0"/>
    <n v="0"/>
    <n v="0"/>
    <n v="0"/>
    <s v=""/>
    <n v="3763"/>
    <n v="435"/>
    <n v="0"/>
    <n v="0"/>
    <s v="Other"/>
    <s v="Service is engaged based on requests from LTCH staff and/or hospital staff"/>
    <n v="100"/>
    <s v=""/>
    <s v="liis-ann.klein@sunnybrook.ca"/>
    <s v="Liis-Ann Klein"/>
    <s v="2022-07-15 03:39"/>
    <m/>
  </r>
  <r>
    <s v="Asset02749"/>
    <x v="3"/>
    <s v=""/>
    <s v=""/>
    <s v="A4/B4 Geriatric Rehabilitation"/>
    <s v="Hospital"/>
    <x v="123"/>
    <x v="2"/>
    <s v="3276 St. Clair Ave East"/>
    <s v="ON"/>
    <s v="M1L 1W1"/>
    <s v=""/>
    <s v=""/>
    <s v="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Chatham-Kent; Greater Sudbury; Haldimand; Hamilton; Kawartha Lakes; Norfolk; Ottawa; Prince Edward; Toronto; Niagara Regional Municipality; Waterloo; York; Halton; Peel; Durham"/>
    <x v="1"/>
    <n v="0"/>
    <n v="891"/>
    <n v="0"/>
    <n v="70"/>
    <n v="98"/>
    <n v="20"/>
    <n v="26.3"/>
    <n v="0"/>
    <s v="True"/>
    <s v="Both"/>
    <n v="24"/>
    <n v="0"/>
    <n v="0"/>
    <n v="0"/>
    <n v="0"/>
    <n v="0"/>
    <n v="0"/>
    <n v="20"/>
    <n v="22.4"/>
    <n v="0"/>
    <n v="3.5"/>
    <n v="1.9"/>
    <n v="1.6"/>
    <n v="7"/>
    <n v="7"/>
    <n v="3"/>
    <n v="2"/>
    <n v="2"/>
    <n v="2"/>
    <n v="1"/>
    <n v="0.4"/>
    <n v="0"/>
    <n v="0"/>
    <n v="0"/>
    <s v="1 Clinical Ops Lead_x000a_1 Patient Care Manager_x000a_1.5 Ward Aid"/>
    <n v="905"/>
    <n v="0"/>
    <n v="0"/>
    <n v="0"/>
    <s v="Other"/>
    <s v="Acute Care, Primary Care, Home &amp; Community Care"/>
    <n v="85"/>
    <s v="Data/metrics have been impacted by Covid restrictions.  Additionally, we do not have data or an appropriate process to track staff who were redeployed to other areas of the organization and to track staff who were redeployed to support the inpatient units."/>
    <s v="chiara.campitelli-thompson@unityhealth.to"/>
    <s v="Chiara Campitelli-Thompson"/>
    <s v="2022-07-15 03:40"/>
    <m/>
  </r>
  <r>
    <s v="Asset02752"/>
    <x v="1"/>
    <s v=""/>
    <s v=""/>
    <s v="Regional Geriatric Program - Geriatric Medicine Clinic"/>
    <s v="Hospital"/>
    <x v="123"/>
    <x v="2"/>
    <s v="3276 St. Clair Ave East"/>
    <s v="ON"/>
    <s v="M1L 1W1"/>
    <s v=""/>
    <s v=""/>
    <s v="Toronto"/>
    <x v="1"/>
    <n v="0"/>
    <n v="289"/>
    <n v="0"/>
    <n v="0"/>
    <n v="0"/>
    <n v="0"/>
    <n v="212"/>
    <n v="70"/>
    <s v="True"/>
    <s v=""/>
    <n v="40"/>
    <n v="136"/>
    <n v="0.5"/>
    <n v="0"/>
    <n v="0"/>
    <n v="0"/>
    <n v="0"/>
    <n v="0.8"/>
    <n v="0"/>
    <n v="0"/>
    <n v="0"/>
    <n v="0.5"/>
    <n v="0"/>
    <n v="0"/>
    <n v="0"/>
    <n v="0"/>
    <n v="0.33"/>
    <n v="0"/>
    <n v="0"/>
    <n v="0"/>
    <n v="0"/>
    <n v="0"/>
    <n v="1.6"/>
    <n v="0"/>
    <s v="0.3 Manager_x000a_0.3 Patient Flow Coordinator"/>
    <n v="395"/>
    <n v="180"/>
    <n v="0"/>
    <n v="0"/>
    <s v="Community Agency; Community Paramedicine; Home and Community Care Support Services; Ontario Health Team; Primary Care"/>
    <s v="Specialists, Acute Care"/>
    <n v="98"/>
    <s v="Data/metrics have been impacted by Covid restrictions, closures, and reopening with limitations.  Additionally, we do not have data or an appropriate process to track staff who were redeployed to other areas of the organization such as inpatient units"/>
    <s v="chiara.campitelli-thompson@unityhealth.to"/>
    <s v="Chiara Campitelli-Thompson"/>
    <s v="2022-07-15 03:41"/>
    <m/>
  </r>
  <r>
    <s v="Asset02755"/>
    <x v="8"/>
    <s v=""/>
    <s v=""/>
    <s v="Regional Geriatric Program - Geriatric Outreach"/>
    <s v="Hospital"/>
    <x v="123"/>
    <x v="2"/>
    <s v="3276 St. Clair Ave East"/>
    <s v="ON"/>
    <s v="M1L 1W1"/>
    <s v=""/>
    <s v=""/>
    <s v="Toronto"/>
    <x v="1"/>
    <n v="0"/>
    <n v="454"/>
    <n v="0"/>
    <n v="0"/>
    <n v="0"/>
    <n v="0"/>
    <n v="55"/>
    <n v="40"/>
    <s v="True"/>
    <s v=""/>
    <n v="50"/>
    <n v="30"/>
    <n v="0"/>
    <n v="0"/>
    <n v="0"/>
    <n v="0"/>
    <n v="0"/>
    <n v="0"/>
    <n v="0"/>
    <n v="0"/>
    <n v="0.8"/>
    <n v="0"/>
    <n v="0"/>
    <n v="0"/>
    <n v="2"/>
    <n v="0"/>
    <n v="0.33"/>
    <n v="0"/>
    <n v="0"/>
    <n v="0"/>
    <n v="0"/>
    <n v="0"/>
    <n v="2.8"/>
    <n v="0"/>
    <s v="0.1 Manager_x000a_0.1 Patient Flow Coordinator"/>
    <n v="792"/>
    <n v="248"/>
    <n v="0"/>
    <n v="0"/>
    <s v="Emergency Department; Community Agency; Community Paramedicine; Home and Community Care Support Services; Ontario Health Team; Primary Care"/>
    <s v="Acute Care, Inpatient Units, Outreach Teams"/>
    <n v="97"/>
    <s v="Data/metrics have been impacted by Covid restrictions, closures, and reopening with limitations.  Additionally, we do not have data or an appropriate process to track staff who were redeployed to other areas of the organization such as inpatient units"/>
    <s v="chiara.campitelli-thompson@unityhealth.to"/>
    <s v="Chiara Campitelli-Thompson"/>
    <s v="2022-07-15 03:42"/>
    <m/>
  </r>
  <r>
    <s v="Asset02753"/>
    <x v="18"/>
    <s v=""/>
    <s v=""/>
    <s v="Internal Geriatrician Consults"/>
    <s v="Hospital"/>
    <x v="49"/>
    <x v="2"/>
    <s v="82 Buttonwood Ave"/>
    <s v="ON"/>
    <s v="M6M 2J5"/>
    <s v=""/>
    <s v=""/>
    <s v="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Chatham-Kent; Greater Sudbury; Haldimand; Hamilton; Kawartha Lakes; Norfolk; Ottawa; Prince Edward; Toronto; Niagara Regional Municipality; Waterloo; York; Halton; Peel; Durham"/>
    <x v="1"/>
    <n v="0"/>
    <n v="40"/>
    <n v="33"/>
    <n v="0"/>
    <n v="0"/>
    <n v="0"/>
    <n v="0"/>
    <n v="12"/>
    <s v="True"/>
    <s v=""/>
    <n v="0"/>
    <n v="0"/>
    <n v="0.3"/>
    <n v="0"/>
    <n v="0"/>
    <n v="0"/>
    <n v="0"/>
    <n v="0"/>
    <n v="0"/>
    <n v="0"/>
    <n v="0"/>
    <n v="0"/>
    <n v="0"/>
    <n v="0"/>
    <n v="0"/>
    <n v="0"/>
    <n v="0"/>
    <n v="0"/>
    <n v="0"/>
    <n v="0"/>
    <n v="0"/>
    <n v="0"/>
    <n v="0"/>
    <n v="0"/>
    <s v=""/>
    <n v="60"/>
    <n v="0"/>
    <n v="37"/>
    <n v="0"/>
    <s v=""/>
    <s v="Internal West Park Referrals"/>
    <n v="99"/>
    <s v="Service Monday, Tuesday and Friday"/>
    <s v="marissa.wilson@westpark.org"/>
    <s v="Marissa Wilson"/>
    <s v="2022-07-15 03:42"/>
    <m/>
  </r>
  <r>
    <s v="Asset02758"/>
    <x v="25"/>
    <s v=""/>
    <s v=""/>
    <s v="Inpatient Geriatric Consultant - Geriatric Psychiatry"/>
    <s v="Hospital"/>
    <x v="123"/>
    <x v="2"/>
    <s v="3276 St. Clair Ave East"/>
    <s v="ON"/>
    <s v="M1L 1W1"/>
    <s v=""/>
    <s v=""/>
    <s v="Toronto"/>
    <x v="1"/>
    <n v="0"/>
    <n v="273"/>
    <n v="0"/>
    <n v="0"/>
    <n v="0"/>
    <n v="0"/>
    <n v="38"/>
    <n v="8"/>
    <s v="True"/>
    <s v=""/>
    <n v="0"/>
    <n v="3"/>
    <n v="0"/>
    <n v="0.2"/>
    <n v="0"/>
    <n v="0"/>
    <n v="0"/>
    <n v="0"/>
    <n v="0"/>
    <n v="0"/>
    <n v="0"/>
    <n v="0"/>
    <n v="0"/>
    <n v="0"/>
    <n v="0"/>
    <n v="0"/>
    <n v="0.33"/>
    <n v="0"/>
    <n v="0"/>
    <n v="0"/>
    <n v="0"/>
    <n v="0"/>
    <n v="0.3"/>
    <n v="0"/>
    <s v="0.1 Patient Flow Coordinator_x000a_0.1 Manager"/>
    <n v="356"/>
    <n v="0"/>
    <n v="0"/>
    <n v="0"/>
    <s v="Other"/>
    <s v="Inpatient Units"/>
    <n v="80"/>
    <s v="Data/metrics have been impacted by Covid restrictions, closures, and reopening with limitations."/>
    <s v="chiara.campitelli-thompson@unityhealth.to"/>
    <s v="Chiara Campitelli-Thompson"/>
    <s v="2022-07-15 03:44"/>
    <m/>
  </r>
  <r>
    <s v="Asset02759"/>
    <x v="6"/>
    <s v=""/>
    <s v=""/>
    <s v="Memory Clinic"/>
    <s v="Hospital"/>
    <x v="48"/>
    <x v="2"/>
    <s v="399 Bathurst Street, Toronto, Ontario"/>
    <s v="ON"/>
    <s v="M5T 2S8"/>
    <s v=""/>
    <s v=""/>
    <s v=""/>
    <x v="1"/>
    <n v="0"/>
    <n v="1605"/>
    <n v="0"/>
    <n v="0"/>
    <n v="0"/>
    <n v="0"/>
    <n v="0"/>
    <n v="40"/>
    <s v="True"/>
    <s v=""/>
    <n v="0"/>
    <n v="0"/>
    <n v="0"/>
    <n v="0"/>
    <n v="0"/>
    <n v="0"/>
    <n v="0"/>
    <n v="0.6"/>
    <n v="0"/>
    <n v="0"/>
    <n v="1.4"/>
    <n v="0"/>
    <n v="0"/>
    <n v="0"/>
    <n v="0.5"/>
    <n v="0"/>
    <n v="0"/>
    <n v="0"/>
    <n v="0"/>
    <n v="0"/>
    <n v="0"/>
    <n v="0"/>
    <n v="0"/>
    <n v="0"/>
    <s v=""/>
    <n v="2256"/>
    <n v="752"/>
    <n v="721"/>
    <n v="0"/>
    <s v=""/>
    <s v=""/>
    <n v="56"/>
    <s v=""/>
    <s v="jackielyn.guanzon@uhn.ca"/>
    <s v="Jackielyn"/>
    <s v="2022-07-15 03:44"/>
    <m/>
  </r>
  <r>
    <s v="Asset02761"/>
    <x v="13"/>
    <s v=""/>
    <s v=""/>
    <s v="Central LHIN NLOT: Mackenzie Richmond Hill Health"/>
    <s v="Hospital"/>
    <x v="8"/>
    <x v="2"/>
    <s v="10 Trench St, Richmond Hill, ON"/>
    <s v="ON"/>
    <s v="L4C 4Z3"/>
    <s v=""/>
    <s v=""/>
    <s v="York"/>
    <x v="2"/>
    <n v="0"/>
    <n v="0"/>
    <n v="0"/>
    <n v="1332"/>
    <n v="0"/>
    <n v="0"/>
    <n v="0"/>
    <n v="35"/>
    <s v="True"/>
    <s v=""/>
    <n v="0"/>
    <n v="0"/>
    <n v="0"/>
    <n v="0"/>
    <n v="0"/>
    <n v="0"/>
    <n v="1.5"/>
    <n v="0"/>
    <n v="0"/>
    <n v="0"/>
    <n v="0"/>
    <n v="0"/>
    <n v="0"/>
    <n v="0"/>
    <n v="0"/>
    <n v="0"/>
    <n v="0"/>
    <n v="0"/>
    <n v="0"/>
    <n v="0"/>
    <n v="0"/>
    <n v="0"/>
    <n v="0"/>
    <n v="0"/>
    <s v=""/>
    <n v="2881"/>
    <n v="1748"/>
    <n v="0"/>
    <n v="0"/>
    <s v="Other"/>
    <s v="Service is engaged based on requests from LTCH staff and/or hospital staff"/>
    <n v="100"/>
    <s v=""/>
    <s v="liis-ann.klein@sunnybrook.ca"/>
    <s v="Liis-Ann Klein"/>
    <s v="2022-07-15 03:45"/>
    <m/>
  </r>
  <r>
    <s v="Asset02765"/>
    <x v="13"/>
    <s v=""/>
    <s v=""/>
    <s v="Nursing Led Outreach Team (NLOT)"/>
    <s v="Hospital"/>
    <x v="48"/>
    <x v="2"/>
    <s v="399 Bathurst Street, Toronto, Ontario"/>
    <s v="ON"/>
    <s v="M5T 2S8"/>
    <s v=""/>
    <s v=""/>
    <s v=""/>
    <x v="1"/>
    <n v="0"/>
    <n v="0"/>
    <n v="0"/>
    <n v="0"/>
    <n v="0"/>
    <n v="0"/>
    <n v="0"/>
    <n v="84"/>
    <s v="False"/>
    <s v="Both"/>
    <n v="0"/>
    <n v="0"/>
    <n v="0"/>
    <n v="0"/>
    <n v="0"/>
    <n v="0"/>
    <n v="0"/>
    <n v="4"/>
    <n v="0"/>
    <n v="0"/>
    <n v="0"/>
    <n v="0"/>
    <n v="0"/>
    <n v="0"/>
    <n v="0"/>
    <n v="0"/>
    <n v="0"/>
    <n v="0"/>
    <n v="0"/>
    <n v="0"/>
    <n v="0"/>
    <n v="0"/>
    <n v="0"/>
    <n v="0"/>
    <s v=""/>
    <n v="0"/>
    <n v="0"/>
    <n v="0"/>
    <n v="0"/>
    <s v=""/>
    <s v=""/>
    <n v="0"/>
    <s v=""/>
    <s v="jackielyn.guanzon@uhn.ca"/>
    <s v="Jackielyn"/>
    <s v="2022-07-15 03:47"/>
    <m/>
  </r>
  <r>
    <s v="Asset02767"/>
    <x v="18"/>
    <s v=""/>
    <s v=""/>
    <s v="Inpatient Geriatric Consultant - Geriatric Medicine"/>
    <s v="Hospital"/>
    <x v="123"/>
    <x v="2"/>
    <s v="3276 St. Clair Ave East"/>
    <s v="ON"/>
    <s v="M1L 1W1"/>
    <s v=""/>
    <s v=""/>
    <s v="Toronto"/>
    <x v="1"/>
    <n v="0"/>
    <n v="136"/>
    <n v="0"/>
    <n v="0"/>
    <n v="0"/>
    <n v="0"/>
    <n v="1"/>
    <n v="40"/>
    <s v="True"/>
    <s v=""/>
    <n v="0"/>
    <n v="3.8"/>
    <n v="0.25"/>
    <n v="0"/>
    <n v="0"/>
    <n v="0"/>
    <n v="0"/>
    <n v="0.1"/>
    <n v="0"/>
    <n v="0"/>
    <n v="0"/>
    <n v="0.1"/>
    <n v="0"/>
    <n v="0"/>
    <n v="0"/>
    <n v="0"/>
    <n v="0.33"/>
    <n v="0"/>
    <n v="0"/>
    <n v="0"/>
    <n v="0"/>
    <n v="0"/>
    <n v="0.6"/>
    <n v="0"/>
    <s v="0.1 Patient Flow Coordinator_x000a_0.1 Manager"/>
    <n v="142"/>
    <n v="0"/>
    <n v="0"/>
    <n v="0"/>
    <s v="Other"/>
    <s v="Inpatient Units"/>
    <n v="100"/>
    <s v="Data/metrics have been impacted by Covid restrictions, closures, and reopening with limitations.  Additionally, we do not have data or an appropriate process to track staff who were redeployed to other areas of the organization such as inpatient units"/>
    <s v="chiara.campitelli-thompson@unityhealth.to"/>
    <s v="Chiara Campitelli-Thompson"/>
    <s v="2022-07-15 03:48"/>
    <m/>
  </r>
  <r>
    <s v="Asset02768"/>
    <x v="10"/>
    <s v=""/>
    <s v=""/>
    <s v="Regional Geriatric Program - Geriatric Psychiatry Clinic"/>
    <s v="Hospital"/>
    <x v="123"/>
    <x v="2"/>
    <s v="3276 St. Clair Ave East"/>
    <s v="ON"/>
    <s v="M1L 1W1"/>
    <s v=""/>
    <s v=""/>
    <s v="Toronto"/>
    <x v="1"/>
    <n v="0"/>
    <n v="349"/>
    <n v="0"/>
    <n v="0"/>
    <n v="0"/>
    <n v="0"/>
    <n v="109"/>
    <n v="24"/>
    <s v="True"/>
    <s v=""/>
    <n v="23"/>
    <n v="69"/>
    <n v="0"/>
    <n v="0.5"/>
    <n v="0"/>
    <n v="0"/>
    <n v="0"/>
    <n v="0.1"/>
    <n v="0"/>
    <n v="0"/>
    <n v="0"/>
    <n v="0"/>
    <n v="0"/>
    <n v="0"/>
    <n v="0"/>
    <n v="0"/>
    <n v="0.33"/>
    <n v="0"/>
    <n v="0"/>
    <n v="0"/>
    <n v="0"/>
    <n v="0"/>
    <n v="0"/>
    <n v="0"/>
    <s v="0.1 Patient Flow Coordinator_x000a_0.1 Manager"/>
    <n v="789"/>
    <n v="342"/>
    <n v="204"/>
    <n v="0"/>
    <s v="Emergency Department; Community Agency; Community Paramedicine; Home and Community Care Support Services; Ontario Health Team; Primary Care"/>
    <s v="Acute Care"/>
    <n v="100"/>
    <s v="Data/metrics have been impacted by Covid restrictions, closures, and reopening with limitations."/>
    <s v="chiara.campitelli-thompson@unityhealth.to"/>
    <s v="Chiara Campitelli-Thompson"/>
    <s v="2022-07-15 03:49"/>
    <m/>
  </r>
  <r>
    <s v="Asset02771"/>
    <x v="17"/>
    <s v=""/>
    <s v=""/>
    <s v="Regional Geriatric Program"/>
    <s v="Hospital"/>
    <x v="48"/>
    <x v="2"/>
    <s v="399 Bathurst Street, Toronto, Ontario"/>
    <s v="ON"/>
    <s v="M5T 2S8"/>
    <s v=""/>
    <s v=""/>
    <s v=""/>
    <x v="1"/>
    <n v="0"/>
    <n v="800"/>
    <n v="0"/>
    <n v="0"/>
    <n v="0"/>
    <n v="0"/>
    <n v="0"/>
    <n v="70"/>
    <s v="True"/>
    <s v=""/>
    <n v="0"/>
    <n v="0"/>
    <n v="0"/>
    <n v="0"/>
    <n v="0"/>
    <n v="0"/>
    <n v="0"/>
    <n v="1.4"/>
    <n v="0"/>
    <n v="0"/>
    <n v="0"/>
    <n v="0"/>
    <n v="0"/>
    <n v="0"/>
    <n v="0"/>
    <n v="0"/>
    <n v="0"/>
    <n v="0"/>
    <n v="0"/>
    <n v="0"/>
    <n v="0"/>
    <n v="0"/>
    <n v="0"/>
    <n v="0"/>
    <s v=""/>
    <n v="1007"/>
    <n v="354"/>
    <n v="0"/>
    <n v="0"/>
    <s v=""/>
    <s v=""/>
    <n v="0"/>
    <s v=""/>
    <s v="jackielyn.guanzon@uhn.ca"/>
    <s v="Jackielyn"/>
    <s v="2022-07-15 03:51"/>
    <m/>
  </r>
  <r>
    <s v="Asset02773"/>
    <x v="13"/>
    <s v=""/>
    <s v=""/>
    <s v="Central LHIN NLOT: Oak Valley Health, Markham Stouffville Hospital"/>
    <s v="Hospital"/>
    <x v="12"/>
    <x v="2"/>
    <s v="381 Church St, Markham ON"/>
    <s v="ON"/>
    <s v="L3P 7P3"/>
    <s v=""/>
    <s v=""/>
    <s v="York"/>
    <x v="2"/>
    <n v="0"/>
    <n v="0"/>
    <n v="0"/>
    <n v="1338"/>
    <n v="0"/>
    <n v="0"/>
    <n v="0"/>
    <n v="35"/>
    <s v="True"/>
    <s v=""/>
    <n v="0"/>
    <n v="0"/>
    <n v="0"/>
    <n v="0"/>
    <n v="0"/>
    <n v="0"/>
    <n v="1.5"/>
    <n v="0"/>
    <n v="0"/>
    <n v="0"/>
    <n v="0"/>
    <n v="0"/>
    <n v="0"/>
    <n v="0"/>
    <n v="0"/>
    <n v="0"/>
    <n v="0"/>
    <n v="0"/>
    <n v="0"/>
    <n v="0"/>
    <n v="0"/>
    <n v="0"/>
    <n v="0"/>
    <n v="0"/>
    <s v=""/>
    <n v="2854"/>
    <n v="1589"/>
    <n v="4"/>
    <n v="0"/>
    <s v="Other"/>
    <s v="Service is engaged based on requests from LTCH staff and/or hospital staff"/>
    <n v="100"/>
    <s v=""/>
    <s v="liis-ann.klein@sunnybrook.ca"/>
    <s v="Liis-Ann Klein"/>
    <s v="2022-07-15 03:53"/>
    <m/>
  </r>
  <r>
    <s v="Asset02775"/>
    <x v="13"/>
    <s v=""/>
    <s v=""/>
    <s v="Central LHIN NLOT: Southlake Regional Health Centre-Stevenson Memorial Hospital co-hub"/>
    <s v="Hospital"/>
    <x v="13"/>
    <x v="2"/>
    <s v="465 Davis Dr, Newmarket, ON"/>
    <s v="ON"/>
    <s v="L3Y 7T9"/>
    <s v=""/>
    <s v=""/>
    <s v="Simcoe; York"/>
    <x v="2"/>
    <n v="0"/>
    <n v="0"/>
    <n v="0"/>
    <n v="1497"/>
    <n v="0"/>
    <n v="0"/>
    <n v="0"/>
    <n v="35"/>
    <s v="False"/>
    <s v=""/>
    <n v="0"/>
    <n v="0"/>
    <n v="0"/>
    <n v="0"/>
    <n v="0"/>
    <n v="0"/>
    <n v="1.4"/>
    <n v="0.6"/>
    <n v="0"/>
    <n v="0"/>
    <n v="0"/>
    <n v="0"/>
    <n v="0"/>
    <n v="0"/>
    <n v="0"/>
    <n v="0"/>
    <n v="0"/>
    <n v="0"/>
    <n v="0"/>
    <n v="0"/>
    <n v="0"/>
    <n v="0"/>
    <n v="0"/>
    <n v="0"/>
    <s v=""/>
    <n v="2646"/>
    <n v="1550"/>
    <n v="2"/>
    <n v="0"/>
    <s v="Other"/>
    <s v="Service is engaged based on requests from LTCH staff and/or hospital staff"/>
    <n v="100"/>
    <s v=""/>
    <s v="liis-ann.klein@sunnybrook.ca"/>
    <s v="Liis-Ann Klein"/>
    <s v="2022-07-15 03:57"/>
    <m/>
  </r>
  <r>
    <s v="Asset02782"/>
    <x v="1"/>
    <s v=""/>
    <s v=""/>
    <s v="Geriatric Interprofessional Assessment"/>
    <s v="Hospital"/>
    <x v="49"/>
    <x v="2"/>
    <s v="82 Buttonwood Ave"/>
    <s v="ON"/>
    <s v="M6M 2J5"/>
    <s v=""/>
    <s v=""/>
    <s v="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Chatham-Kent; Greater Sudbury; Haldimand; Hamilton; Kawartha Lakes; Norfolk; Ottawa; Prince Edward; Toronto; Niagara Regional Municipality; Waterloo; York; Halton; Peel; Durham"/>
    <x v="1"/>
    <n v="160"/>
    <n v="90"/>
    <n v="81"/>
    <n v="0"/>
    <n v="0"/>
    <n v="0"/>
    <n v="0"/>
    <n v="4"/>
    <s v="False"/>
    <s v=""/>
    <n v="75"/>
    <n v="205"/>
    <n v="0.1"/>
    <n v="0"/>
    <n v="0"/>
    <n v="0"/>
    <n v="0"/>
    <n v="0.1"/>
    <n v="0"/>
    <n v="0"/>
    <n v="0"/>
    <n v="0.1"/>
    <n v="0"/>
    <n v="0.3"/>
    <n v="0.2"/>
    <n v="0"/>
    <n v="0"/>
    <n v="0"/>
    <n v="0"/>
    <n v="0"/>
    <n v="0"/>
    <n v="0"/>
    <n v="0.4"/>
    <n v="0"/>
    <s v="0.4 Coordinator_x000a_0.4 Unit Clerk"/>
    <n v="143"/>
    <n v="42"/>
    <n v="26"/>
    <n v="0"/>
    <s v="Primary Care"/>
    <s v="Acute care and sub-acute care"/>
    <n v="98"/>
    <s v="Clinic Runs on ThursdaysEstimated number of appointments available and number of patients waiting at end of year.Mulitfactoral impacts on clinic services; Clinic services temporarily halted from August 2021 - February 2021 due to staffing (Geriatrician vacancy); On-going Covid restrictions had impacts on client visits and overall numbers; including: clinic closures, shifts from face-to-face to virtual/telephone visits, staff absences and overall reductions in patient volumes"/>
    <s v="marissa.wilson@westpark.org"/>
    <s v="Marissa Wilson"/>
    <s v="2022-07-15 04:37"/>
    <m/>
  </r>
  <r>
    <s v="Asset02787"/>
    <x v="22"/>
    <s v=""/>
    <s v=""/>
    <s v="Seniors' Mental Health Service"/>
    <s v="Hospital"/>
    <x v="49"/>
    <x v="2"/>
    <s v="82 Buttonwood Ave"/>
    <s v="ON"/>
    <s v="M6M 2J5"/>
    <s v=""/>
    <s v=""/>
    <s v="Toronto"/>
    <x v="1"/>
    <n v="2600"/>
    <n v="305"/>
    <n v="214"/>
    <n v="0"/>
    <n v="0"/>
    <n v="0"/>
    <n v="0"/>
    <n v="0"/>
    <s v="True"/>
    <s v=""/>
    <n v="0"/>
    <n v="12"/>
    <n v="0"/>
    <n v="0.1"/>
    <n v="0"/>
    <n v="0"/>
    <n v="0"/>
    <n v="0"/>
    <n v="0"/>
    <n v="0"/>
    <n v="0"/>
    <n v="0"/>
    <n v="0"/>
    <n v="0"/>
    <n v="0"/>
    <n v="0"/>
    <n v="0"/>
    <n v="0"/>
    <n v="0"/>
    <n v="0"/>
    <n v="0"/>
    <n v="0"/>
    <n v="0.2"/>
    <n v="0"/>
    <s v="1.0 Coordinator_x000a_2.2 SMHS Consultants_x000a_0.5 Clerk"/>
    <n v="2258"/>
    <n v="1599"/>
    <n v="0"/>
    <n v="0"/>
    <s v=""/>
    <s v="GPs, retirement home staff, LHIN, other community service agencies, geriatricians, acute care hospitals, West Park staff for patients after discharge,family, self"/>
    <n v="95"/>
    <s v="Steeles Ave W to St Clair Ave W, Hwy 427 to Allen Road, plus South of St Clair Ave W to the Lake, between Etobicoke Creek and Jane StreetEstimated number of appointments made available"/>
    <s v="marissa.wilson@westpark.org"/>
    <s v="Marissa Wilson"/>
    <s v="2022-07-15 04:48"/>
    <m/>
  </r>
  <r>
    <s v="Asset02790"/>
    <x v="3"/>
    <s v=""/>
    <s v=""/>
    <s v="Geriatric Functional Enhancement Service"/>
    <s v="Hospital"/>
    <x v="94"/>
    <x v="2"/>
    <s v="82 Buttonwood Ave"/>
    <s v="ON"/>
    <s v="M6M 2J5"/>
    <s v=""/>
    <s v=""/>
    <s v="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Chatham-Kent; Greater Sudbury; Haldimand; Hamilton; Kawartha Lakes; Norfolk; Ottawa; Prince Edward; Toronto; Niagara Regional Municipality; Waterloo; York; Halton; Peel; Durham"/>
    <x v="1"/>
    <n v="0"/>
    <n v="117"/>
    <n v="175"/>
    <n v="26"/>
    <n v="91.8"/>
    <n v="0"/>
    <n v="71"/>
    <n v="0"/>
    <s v="False"/>
    <s v=""/>
    <n v="20"/>
    <n v="4"/>
    <n v="0.4"/>
    <n v="0"/>
    <n v="0"/>
    <n v="0"/>
    <n v="0"/>
    <n v="0"/>
    <n v="0"/>
    <n v="0"/>
    <n v="0.2"/>
    <n v="0.3"/>
    <n v="0"/>
    <n v="1.5"/>
    <n v="1.5"/>
    <n v="0"/>
    <n v="0"/>
    <n v="0"/>
    <n v="0"/>
    <n v="0"/>
    <n v="0"/>
    <n v="0"/>
    <n v="0"/>
    <n v="0"/>
    <s v="1.2 Care Coordinator                        1.5 Rehab Assistant_x000a_24 hour nursing_x000a_Access to Clinical Nurse Specialist"/>
    <n v="0"/>
    <n v="0"/>
    <n v="0"/>
    <n v="0"/>
    <s v=""/>
    <s v="acute care, community"/>
    <n v="97"/>
    <s v="Rec, Dietician, Psychology, Spiritual Care on consultation basisEstimated number of caregivers served.Volumes impacted by multiple outbreaks and IPAC practices impacting admission flow."/>
    <s v="shirley.price@westpark.org"/>
    <s v="Shirley Price"/>
    <s v="2022-07-15 05:00"/>
    <m/>
  </r>
  <r>
    <s v="Asset02795"/>
    <x v="8"/>
    <s v=""/>
    <s v=""/>
    <s v="Geriatric Assessment and Intervention Network"/>
    <s v="Community"/>
    <x v="107"/>
    <x v="2"/>
    <s v="3333 Finch Avenue East, Scarborough, ON"/>
    <s v="ON"/>
    <s v="M1W 2R9"/>
    <s v=""/>
    <s v=""/>
    <s v=""/>
    <x v="0"/>
    <n v="925"/>
    <n v="329"/>
    <n v="0"/>
    <n v="0"/>
    <n v="0"/>
    <n v="0"/>
    <n v="0"/>
    <n v="40"/>
    <s v="True"/>
    <s v=""/>
    <n v="0"/>
    <n v="114"/>
    <n v="0.02"/>
    <n v="0"/>
    <n v="0.01"/>
    <n v="0"/>
    <n v="0.5"/>
    <n v="0"/>
    <n v="0.49"/>
    <n v="0.53"/>
    <n v="0.22"/>
    <n v="0.68"/>
    <n v="0.01"/>
    <n v="0"/>
    <n v="0"/>
    <n v="0"/>
    <n v="0.63"/>
    <n v="0"/>
    <n v="0"/>
    <n v="0"/>
    <n v="0"/>
    <n v="0"/>
    <n v="0.11"/>
    <n v="0"/>
    <s v=""/>
    <n v="1768"/>
    <n v="843"/>
    <n v="32"/>
    <n v="0"/>
    <s v=""/>
    <s v=""/>
    <n v="99.7"/>
    <s v=""/>
    <s v="rschwartz@seniorscarenetwork.ca"/>
    <s v="Rhonda E Schwartz"/>
    <s v="2022-07-15 06:18"/>
    <m/>
  </r>
  <r>
    <s v="Asset02671"/>
    <x v="2"/>
    <s v=""/>
    <s v=""/>
    <s v="AGH Day Hospital Program"/>
    <s v="Hospital"/>
    <x v="142"/>
    <x v="2"/>
    <s v="75 Spring Street, Almonte, Ontario"/>
    <s v="ON"/>
    <s v="K0A 1A0"/>
    <s v=""/>
    <s v=""/>
    <s v="Lanark; Leeds &amp; Grenville; Renfrew; Ottawa"/>
    <x v="0"/>
    <n v="624"/>
    <n v="48"/>
    <n v="48"/>
    <n v="0"/>
    <n v="0"/>
    <n v="12"/>
    <n v="11"/>
    <n v="15"/>
    <s v="True"/>
    <s v=""/>
    <n v="7"/>
    <n v="76"/>
    <n v="0"/>
    <n v="0"/>
    <n v="0"/>
    <n v="0"/>
    <n v="0"/>
    <n v="0"/>
    <n v="1"/>
    <n v="0"/>
    <n v="0"/>
    <n v="0"/>
    <n v="0"/>
    <n v="0.32"/>
    <n v="0.32"/>
    <n v="0"/>
    <n v="0"/>
    <n v="0"/>
    <n v="0"/>
    <n v="0.27"/>
    <n v="0"/>
    <n v="0"/>
    <n v="0"/>
    <n v="0"/>
    <s v="RPN implements nursing-specific treatment goals and education; assists other disciplines in implementing identified goal-oriented interventions; performs clerical role"/>
    <n v="541"/>
    <n v="0"/>
    <n v="0"/>
    <n v="0"/>
    <s v="Other; Primary Care"/>
    <s v="Physician referral is required- either primary care or specialist. Next steps include enhanced relationship with community paramedics, emergency department, GAOT"/>
    <n v="92"/>
    <s v="2 day/week program x 4-8 weeks. Partnerships in patient care include primary care physician/nurse practitioner, community pharmacist, dietitian/clinical nutritionist, H&amp;CC SLP. Referrals to other community partners are facilitated as appropriate. Strong focus on community reintegration, across social, cognitive, mental health and physical exercise domains. Gap is geriatrician, geri-pharmacy; virtual service would work well."/>
    <s v="pmorton@agh-fvm.com"/>
    <s v="Patti Morton"/>
    <s v="2022-07-15 06:28"/>
    <m/>
  </r>
  <r>
    <s v="Asset02672"/>
    <x v="3"/>
    <s v=""/>
    <s v=""/>
    <s v="Rehab Low Services"/>
    <s v="Hospital"/>
    <x v="71"/>
    <x v="2"/>
    <s v="541 Glenridge Avenue, St. Catharines, Ontario"/>
    <s v="ON"/>
    <s v="L2T4C2"/>
    <s v=""/>
    <s v=""/>
    <s v="Niagara Regional Municipality"/>
    <x v="4"/>
    <n v="0"/>
    <n v="0"/>
    <n v="0"/>
    <n v="0"/>
    <n v="25"/>
    <n v="60"/>
    <n v="0"/>
    <n v="0"/>
    <s v="False"/>
    <s v=""/>
    <n v="12"/>
    <n v="0"/>
    <n v="0"/>
    <n v="0"/>
    <n v="0"/>
    <n v="0"/>
    <n v="0"/>
    <n v="0"/>
    <n v="0"/>
    <n v="0"/>
    <n v="0.8"/>
    <n v="0"/>
    <n v="0.2"/>
    <n v="1.75"/>
    <n v="1.75"/>
    <n v="0"/>
    <n v="0.5"/>
    <n v="2"/>
    <n v="0"/>
    <n v="0.25"/>
    <n v="0.3"/>
    <n v="0"/>
    <n v="0"/>
    <n v="0"/>
    <s v=""/>
    <n v="0"/>
    <n v="0"/>
    <n v="0"/>
    <n v="0"/>
    <s v="Other"/>
    <s v="Niagara Health Acute Hospital Sites - St. Catharines, Niagara Falls, Welland, Port Colbourne, Fort Erie"/>
    <n v="90"/>
    <s v=""/>
    <s v="David.Ceglie@hoteldieushaver.org"/>
    <s v="David Ceglie"/>
    <s v="2022-07-15 09:25"/>
    <m/>
  </r>
  <r>
    <s v="Asset02674"/>
    <x v="28"/>
    <s v="Mobile Social Work Services"/>
    <s v=""/>
    <s v="Services for Seniors: Mobile Social Work Service 3641"/>
    <s v="Community"/>
    <x v="125"/>
    <x v="2"/>
    <s v="C/O Lorna Tomlinson Seniors Residence 44 Dufferin St. Penetanguishene ON"/>
    <s v="ON"/>
    <s v="L9M1H4"/>
    <s v=""/>
    <s v=""/>
    <s v="Simcoe; Muskoka"/>
    <x v="2"/>
    <n v="0"/>
    <n v="267"/>
    <n v="0"/>
    <n v="0"/>
    <n v="0"/>
    <n v="0"/>
    <n v="0"/>
    <n v="40"/>
    <s v="True"/>
    <s v=""/>
    <n v="78"/>
    <n v="53"/>
    <n v="0"/>
    <n v="0"/>
    <n v="0"/>
    <n v="0"/>
    <n v="0"/>
    <n v="0"/>
    <n v="0"/>
    <n v="0"/>
    <n v="4.25"/>
    <n v="0"/>
    <n v="0"/>
    <n v="0"/>
    <n v="0"/>
    <n v="0"/>
    <n v="0"/>
    <n v="0"/>
    <n v="0"/>
    <n v="0"/>
    <n v="0"/>
    <n v="0"/>
    <n v="0"/>
    <n v="0"/>
    <s v=""/>
    <n v="3641"/>
    <n v="2948"/>
    <n v="34"/>
    <n v="0"/>
    <s v="Community Agency; Community Paramedicine; Emergency Department; Home and Community Care Support Services; Ontario Health Team; Other; Primary Care; Self Referral"/>
    <s v=""/>
    <n v="92"/>
    <s v=""/>
    <s v="zina@wendatprograms.com"/>
    <s v="Zina Thomson"/>
    <s v="2022-07-15 09:38"/>
    <m/>
  </r>
  <r>
    <s v="Asset02675"/>
    <x v="1"/>
    <s v=""/>
    <s v=""/>
    <s v="Georgian Nurse Practitioner-Led Clinic - Wise and Well Program"/>
    <s v="Primary Care"/>
    <x v="108"/>
    <x v="2"/>
    <s v="1 Georgian Drive Suite M139 Barrie Ontario"/>
    <s v="ON"/>
    <s v="L4M 3X9"/>
    <s v=""/>
    <s v=""/>
    <s v=""/>
    <x v="2"/>
    <n v="0"/>
    <n v="30"/>
    <n v="0"/>
    <n v="0"/>
    <n v="0"/>
    <n v="0"/>
    <n v="0"/>
    <n v="2.5"/>
    <s v="True"/>
    <s v=""/>
    <n v="0"/>
    <n v="28"/>
    <n v="0"/>
    <n v="0"/>
    <n v="0"/>
    <n v="0"/>
    <n v="0.03"/>
    <n v="0.03"/>
    <n v="0"/>
    <n v="0"/>
    <n v="0"/>
    <n v="0"/>
    <n v="0.03"/>
    <n v="0"/>
    <n v="0"/>
    <n v="0"/>
    <n v="0"/>
    <n v="0"/>
    <n v="0"/>
    <n v="0"/>
    <n v="0"/>
    <n v="0"/>
    <n v="0"/>
    <n v="0"/>
    <s v="The Wise and Well team works in collaboration with Dr K McKenzie, geriatrician"/>
    <n v="87"/>
    <n v="9"/>
    <n v="0"/>
    <n v="0"/>
    <s v=""/>
    <s v=""/>
    <n v="12"/>
    <s v=""/>
    <s v="aimee.moore@georgiannplc.ca"/>
    <s v="Aimee Moore"/>
    <s v="2022-07-15 10:06"/>
    <m/>
  </r>
  <r>
    <s v="Asset02676"/>
    <x v="7"/>
    <s v=""/>
    <s v=""/>
    <s v="Hospital Elder Life Program"/>
    <s v="Hospital"/>
    <x v="141"/>
    <x v="2"/>
    <s v="201 Georgian Dr. Barrie Ontario"/>
    <s v="ON"/>
    <s v="L4M 6M2"/>
    <s v=""/>
    <s v=""/>
    <s v="Simcoe"/>
    <x v="2"/>
    <n v="0"/>
    <n v="0"/>
    <n v="0"/>
    <n v="0"/>
    <n v="0"/>
    <n v="0"/>
    <n v="0"/>
    <n v="0"/>
    <s v="False"/>
    <s v=""/>
    <n v="0"/>
    <n v="0"/>
    <n v="0"/>
    <n v="0"/>
    <n v="0"/>
    <n v="0"/>
    <n v="0"/>
    <n v="0"/>
    <n v="0"/>
    <n v="0"/>
    <n v="0"/>
    <n v="0"/>
    <n v="0"/>
    <n v="0"/>
    <n v="0"/>
    <n v="0"/>
    <n v="0"/>
    <n v="0"/>
    <n v="0"/>
    <n v="1"/>
    <n v="0"/>
    <n v="0"/>
    <n v="1"/>
    <n v="0"/>
    <s v="Volunteers"/>
    <n v="0"/>
    <n v="0"/>
    <n v="0"/>
    <n v="0"/>
    <s v="Other"/>
    <s v="Interprofessional team"/>
    <n v="100"/>
    <s v="Program redeployed in 2021- 2022 but plans to reinstate in 2022-2023"/>
    <s v="FletcherT@rvh.on.ca"/>
    <s v="Tracey Fletcher"/>
    <s v="2022-07-15 10:10"/>
    <m/>
  </r>
  <r>
    <s v="Asset02677"/>
    <x v="7"/>
    <s v=""/>
    <s v=""/>
    <s v="HELP Program"/>
    <s v="Hospital"/>
    <x v="3"/>
    <x v="2"/>
    <s v="4001 Leslie Street"/>
    <s v="ON"/>
    <s v="M2K 1E1"/>
    <s v="2111 Finch Ave. West, North York, ON ,   M3N 1N1"/>
    <s v="M3N 1N1"/>
    <s v=""/>
    <x v="1"/>
    <n v="0"/>
    <n v="471"/>
    <n v="0"/>
    <n v="0"/>
    <n v="0"/>
    <n v="0"/>
    <n v="0"/>
    <n v="60"/>
    <s v="True"/>
    <s v=""/>
    <n v="0"/>
    <n v="0"/>
    <n v="0"/>
    <n v="0"/>
    <n v="0"/>
    <n v="0"/>
    <n v="0"/>
    <n v="0"/>
    <n v="0"/>
    <n v="0"/>
    <n v="0"/>
    <n v="0"/>
    <n v="0"/>
    <n v="0"/>
    <n v="0"/>
    <n v="0"/>
    <n v="0"/>
    <n v="0"/>
    <n v="0"/>
    <n v="0"/>
    <n v="0"/>
    <n v="0"/>
    <n v="1"/>
    <n v="1"/>
    <s v="1.0 FTE HELP program coordinator_x000a__x000a_Program operationalized with 16 volunteers through NYGH Volunteer Services"/>
    <n v="3600"/>
    <n v="0"/>
    <n v="0"/>
    <n v="0"/>
    <s v=""/>
    <s v=""/>
    <n v="100"/>
    <s v="General Site:Normally offer service on evenings and weekends but reduction of onsite presence by volunteers during the pandemic. From Apr to Aug 2021 our HELP volunteers volunteered their time from home, with 1 to 2 volunteers per day providing orientation, friendly visiting, therapeutic activities over the phone; in addition to supporting virtual family visiting, Monday-Friday from 9 am-12 pm.Volunteers returned to onsite visiting in August 2021Reactivation Center Site  (2111 Finch Ave. West, North York)-  Mon to Fri (1-4pm)  average 15 hours of service/week- 62 unique patients served through telephone visits"/>
    <s v="wendy.cheung@nygh.on.ca"/>
    <s v="Wendy Cheung"/>
    <s v="2022-07-15 10:40"/>
    <m/>
  </r>
  <r>
    <s v="Asset02682"/>
    <x v="8"/>
    <s v=""/>
    <s v=""/>
    <s v="SGS Intensive Geriatric Services"/>
    <s v="Community"/>
    <x v="58"/>
    <x v="2"/>
    <s v="80 Waterloo Ave, Guelph, ON"/>
    <s v="ON"/>
    <s v="N1H 0A1"/>
    <s v=""/>
    <s v=""/>
    <s v="Wellington; Waterloo"/>
    <x v="4"/>
    <n v="0"/>
    <n v="528"/>
    <n v="223"/>
    <n v="0"/>
    <n v="0"/>
    <n v="0"/>
    <n v="163"/>
    <n v="0"/>
    <s v="True"/>
    <s v=""/>
    <n v="4"/>
    <n v="2.4"/>
    <n v="0"/>
    <n v="0"/>
    <n v="0"/>
    <n v="0"/>
    <n v="0"/>
    <n v="0"/>
    <n v="0"/>
    <n v="0"/>
    <n v="0"/>
    <n v="0"/>
    <n v="0"/>
    <n v="0"/>
    <n v="0"/>
    <n v="0"/>
    <n v="0"/>
    <n v="0"/>
    <n v="0"/>
    <n v="0"/>
    <n v="0"/>
    <n v="0"/>
    <n v="0"/>
    <n v="12"/>
    <s v=""/>
    <n v="12531"/>
    <n v="9658"/>
    <n v="0"/>
    <n v="12"/>
    <s v="Community Agency; Emergency Department; Home and Community Care Support Services; Primary Care"/>
    <s v="GEM, General Hospital, Family Physicians, CCAC, Community Geriatric Services"/>
    <n v="92"/>
    <s v=""/>
    <s v="cplatt@cmhaww.ca"/>
    <s v="C Platt"/>
    <s v="2022-07-15 11:45"/>
    <m/>
  </r>
  <r>
    <s v="Asset02686"/>
    <x v="28"/>
    <s v="Services for Seniors- Transition Service"/>
    <s v=""/>
    <s v="Services for Seniors: Transitional Support"/>
    <s v="Community"/>
    <x v="125"/>
    <x v="2"/>
    <s v="C/O Lorna Tomlinson Seniors Residence 44 Dufferin St. Penetanguishene ON L9M 1H4"/>
    <s v="ON"/>
    <s v="L9M1H4"/>
    <s v=""/>
    <s v=""/>
    <s v="Simcoe; Muskoka"/>
    <x v="2"/>
    <n v="0"/>
    <n v="238"/>
    <n v="0"/>
    <n v="0"/>
    <n v="0"/>
    <n v="0"/>
    <n v="0"/>
    <n v="40"/>
    <s v="True"/>
    <s v=""/>
    <n v="27"/>
    <n v="25"/>
    <n v="0"/>
    <n v="0"/>
    <n v="0"/>
    <n v="0"/>
    <n v="0"/>
    <n v="3.8"/>
    <n v="0"/>
    <n v="0"/>
    <n v="0"/>
    <n v="0"/>
    <n v="0"/>
    <n v="0"/>
    <n v="0"/>
    <n v="0"/>
    <n v="0"/>
    <n v="0"/>
    <n v="0"/>
    <n v="0"/>
    <n v="0"/>
    <n v="0"/>
    <n v="0"/>
    <n v="0"/>
    <s v="Only employ RPN's 3.8"/>
    <n v="1782"/>
    <n v="756"/>
    <n v="0"/>
    <n v="0"/>
    <s v="Community Agency; Emergency Department; Home and Community Care Support Services; Other; Primary Care"/>
    <s v="Receive referrals from Tertiary Hospital, Acute Care Hospitals as well as other community resources including retirement homes, and homes for special care.  Work closely with HCC to prioritize the waitlist to ensure we are seeing the clients that have the most potential to receive a bed offer. Program established in 2009, and since conception of BSO/SGS have worked closely with our partners to ensure best client outcomes."/>
    <n v="94"/>
    <s v="Not able to upload documents - sharing clients comments from Surveys completed 21/22 fiscal year:  Names have been blacked out of staff and clients: We have had a long history with nurse and her staff as they worked with the many stages of my brother’s decline. They have been our rock in trying to get the Best possible care for him and being his advocate when he could not speak. They took the time to have the various locations, know what and who person(name removed)  is or was. They celebrated his achievements and made sure the new locations knew the person he was, not who the disease has made him now.Thank you Wendat! I don’t know what I Would have done without this program.  I learned so much and the guidance I received was so valuable.  I would like to thank nurse! (name removed)  She was my guiding light thought such a dark time. The hospital made it extremely difficult for the ladies involved to be able to do their best but they really tried.  Appreciated their communication with me  Very helpful and knowledgeable and felt comfortable with nurse ( name removed) Genuine Care appreciated Thank you so very much ( transition nurse) empathy and insights into our needs.  Nurse  developed a comprehensive care plan for my spouse that was instrumental in the LTC's home accepting him.  That care plan has been used during his initial care and as reference as his care has evolved.  Thank you Nurse for your support.  Nurse( nurse removed) was wonderful to work with and has a true &quot;nurse&quot; heart.  She gets it- she knows how seniors should be treated.  Side note: Creedan Valley staff are having a hard time getting mom to have a bath - could this be addressed with them?"/>
    <s v="zina@wendatprograms.com"/>
    <s v="Zina Thomson"/>
    <s v="2022-07-15 11:59"/>
    <m/>
  </r>
  <r>
    <s v="Asset02805"/>
    <x v="6"/>
    <s v=""/>
    <s v=""/>
    <s v="Upper Grand Family Health Team Memory Clinic"/>
    <s v="Primary Care"/>
    <x v="87"/>
    <x v="2"/>
    <s v="107- 6420 Beatty Line N,  Fergus, ON"/>
    <s v="ON"/>
    <s v="N1M 2W3"/>
    <s v=""/>
    <s v=""/>
    <s v="Wellington"/>
    <x v="4"/>
    <n v="60"/>
    <n v="45"/>
    <n v="45"/>
    <n v="0"/>
    <n v="0"/>
    <n v="0"/>
    <n v="0"/>
    <n v="0"/>
    <s v="False"/>
    <s v=""/>
    <n v="0"/>
    <n v="60"/>
    <n v="0"/>
    <n v="0"/>
    <n v="0"/>
    <n v="0"/>
    <n v="0"/>
    <n v="0.2"/>
    <n v="0"/>
    <n v="0"/>
    <n v="0.1"/>
    <n v="0"/>
    <n v="0"/>
    <n v="0"/>
    <n v="0.1"/>
    <n v="0.05"/>
    <n v="0"/>
    <n v="0"/>
    <n v="0"/>
    <n v="0"/>
    <n v="0"/>
    <n v="0"/>
    <n v="0"/>
    <n v="0.1"/>
    <s v=""/>
    <n v="0"/>
    <n v="0"/>
    <n v="0"/>
    <n v="0"/>
    <s v="Primary Care"/>
    <s v=""/>
    <n v="99"/>
    <s v=""/>
    <s v="gwen.kostal@uppergrandfht.org"/>
    <s v="gwenkostal"/>
    <s v="2022-07-16 08:48"/>
    <m/>
  </r>
  <r>
    <s v="Asset02806"/>
    <x v="20"/>
    <s v=""/>
    <s v=""/>
    <s v="Geriatrician via OTN"/>
    <s v="Primary Care"/>
    <x v="87"/>
    <x v="2"/>
    <s v="107- 6420 Beatty Line N, Fergus, ON"/>
    <s v="ON"/>
    <s v="N1M 2W3"/>
    <s v=""/>
    <s v=""/>
    <s v="Wellington"/>
    <x v="4"/>
    <n v="20"/>
    <n v="20"/>
    <n v="20"/>
    <n v="0"/>
    <n v="0"/>
    <n v="0"/>
    <n v="0"/>
    <n v="0"/>
    <s v="False"/>
    <s v=""/>
    <n v="0"/>
    <n v="0"/>
    <n v="0.02"/>
    <n v="0"/>
    <n v="0"/>
    <n v="0"/>
    <n v="0"/>
    <n v="0.1"/>
    <n v="0"/>
    <n v="0"/>
    <n v="0"/>
    <n v="0"/>
    <n v="0"/>
    <n v="0"/>
    <n v="0"/>
    <n v="0"/>
    <n v="0"/>
    <n v="0"/>
    <n v="0"/>
    <n v="0"/>
    <n v="0"/>
    <n v="0"/>
    <n v="0"/>
    <n v="0"/>
    <s v=""/>
    <n v="24"/>
    <n v="0"/>
    <n v="0"/>
    <n v="0"/>
    <s v="Primary Care"/>
    <s v=""/>
    <n v="99"/>
    <s v=""/>
    <s v="gwen.kostal@uppergrandfht.org"/>
    <s v="gwenkostal"/>
    <s v="2022-07-16 08:58"/>
    <m/>
  </r>
  <r>
    <s v="Asset02807"/>
    <x v="1"/>
    <s v=""/>
    <s v=""/>
    <s v="Geriatric Team"/>
    <s v="Primary Care"/>
    <x v="87"/>
    <x v="2"/>
    <s v="107- 6420 Beatty Line N, Fergus, ON"/>
    <s v="ON"/>
    <s v="N1M 2W3"/>
    <s v=""/>
    <s v=""/>
    <s v="Wellington"/>
    <x v="4"/>
    <n v="480"/>
    <n v="225"/>
    <n v="200"/>
    <n v="0"/>
    <n v="0"/>
    <n v="0"/>
    <n v="0"/>
    <n v="40"/>
    <s v="True"/>
    <s v=""/>
    <n v="0"/>
    <n v="14"/>
    <n v="0"/>
    <n v="0"/>
    <n v="0"/>
    <n v="0"/>
    <n v="0"/>
    <n v="0.7"/>
    <n v="0"/>
    <n v="0"/>
    <n v="0.3"/>
    <n v="0"/>
    <n v="0"/>
    <n v="0"/>
    <n v="0.4"/>
    <n v="0"/>
    <n v="0"/>
    <n v="0"/>
    <n v="0"/>
    <n v="0"/>
    <n v="0"/>
    <n v="0"/>
    <n v="0"/>
    <n v="0"/>
    <s v=""/>
    <n v="0"/>
    <n v="0"/>
    <n v="0"/>
    <n v="0"/>
    <s v="Primary Care"/>
    <s v=""/>
    <n v="99"/>
    <s v=""/>
    <s v="gwen.kostal@uppergrandfht.org"/>
    <s v="gwenkostal"/>
    <s v="2022-07-16 09:06"/>
    <m/>
  </r>
  <r>
    <s v="Asset02810"/>
    <x v="0"/>
    <s v=""/>
    <s v=""/>
    <s v="Seniors' Mental Health - Consultation Service"/>
    <s v="Community"/>
    <x v="56"/>
    <x v="2"/>
    <s v="20 May Street South, New Liskeard, ON"/>
    <s v="ON"/>
    <s v="P0J1P0"/>
    <s v="5 Kirkland St. E, Kirkland Lake, ON"/>
    <s v="P2N 1N9"/>
    <s v="Timiskaming"/>
    <x v="3"/>
    <n v="0"/>
    <n v="82"/>
    <n v="0"/>
    <n v="0"/>
    <n v="0"/>
    <n v="0"/>
    <n v="0"/>
    <n v="35"/>
    <s v="True"/>
    <s v=""/>
    <n v="2"/>
    <n v="23"/>
    <n v="0"/>
    <n v="0.04"/>
    <n v="0"/>
    <n v="0"/>
    <n v="0"/>
    <n v="2"/>
    <n v="0"/>
    <n v="0"/>
    <n v="0"/>
    <n v="0"/>
    <n v="0"/>
    <n v="0"/>
    <n v="0"/>
    <n v="0"/>
    <n v="0"/>
    <n v="0"/>
    <n v="0"/>
    <n v="0"/>
    <n v="0"/>
    <n v="0"/>
    <n v="1"/>
    <n v="0"/>
    <s v="RN for SMH KL hired in May 2020, New hire for New Liskeard January 2022. New Liskeard position was vacant since April 2020 due to recruitment challenges staff on an approved emergency leave to work in the LTCH setting."/>
    <n v="0"/>
    <n v="0"/>
    <n v="0"/>
    <n v="0"/>
    <s v="Other"/>
    <s v="Physicians, Psychiatrists, NP from hospital, community, family health teams, agencies, LTCH,etc."/>
    <n v="100"/>
    <s v=""/>
    <s v="tclarke@cmhact.ca"/>
    <s v="Tracy Clarke"/>
    <s v="2022-07-16 12:04"/>
    <m/>
  </r>
  <r>
    <s v="Asset02816"/>
    <x v="0"/>
    <s v=""/>
    <s v=""/>
    <s v="Seniors' Mental Health - Consultation Service"/>
    <s v="Community"/>
    <x v="50"/>
    <x v="2"/>
    <s v="330 Second Avenue, Suite 201, Timmins ON"/>
    <s v="ON"/>
    <s v="P4N 8A4"/>
    <s v=""/>
    <s v=""/>
    <s v="Cochrane"/>
    <x v="3"/>
    <n v="0"/>
    <n v="49"/>
    <n v="0"/>
    <n v="0"/>
    <n v="0"/>
    <n v="0"/>
    <n v="0"/>
    <n v="35"/>
    <s v="True"/>
    <s v=""/>
    <n v="9"/>
    <n v="32"/>
    <n v="0"/>
    <n v="0.15"/>
    <n v="0"/>
    <n v="0"/>
    <n v="0"/>
    <n v="2"/>
    <n v="0"/>
    <n v="0"/>
    <n v="0"/>
    <n v="0"/>
    <n v="0"/>
    <n v="0"/>
    <n v="0"/>
    <n v="0"/>
    <n v="0.6"/>
    <n v="0"/>
    <n v="0"/>
    <n v="0"/>
    <n v="0"/>
    <n v="0"/>
    <n v="0"/>
    <n v="0"/>
    <s v="1 SMH RN vacancy for 7 months due to a personal leave of absence._x000a_Second RN vacant position advertised and recruitment efforts in place. _x000a_NE BSO with NBRHC supporting services as required. _x000a_Administrative supports have decreased since March 2022 due to lack of funding for this position."/>
    <n v="0"/>
    <n v="0"/>
    <n v="0"/>
    <n v="0"/>
    <s v="Other"/>
    <s v="Psychiatrists, Physicians, NPs from family health teams, hospital, LTCH, community, agencies, etc."/>
    <n v="0"/>
    <s v=""/>
    <s v="tclarke@cmhact.ca"/>
    <s v="Tracy Clarke"/>
    <s v="2022-07-16 12:30"/>
    <m/>
  </r>
  <r>
    <s v="Asset02837"/>
    <x v="6"/>
    <s v=""/>
    <s v=""/>
    <s v="EWFHT MC Clinic"/>
    <s v="Primary Care"/>
    <x v="88"/>
    <x v="2"/>
    <s v="6 Thompson Crescent, Unit 1, Erin, Ontario"/>
    <s v="ON"/>
    <s v="N0B1T0"/>
    <s v="175 Alma Street, Rockwood, ON"/>
    <s v="N0B 2K0"/>
    <s v="Wellington; Waterloo"/>
    <x v="4"/>
    <n v="0"/>
    <n v="30"/>
    <n v="9"/>
    <n v="0"/>
    <n v="0"/>
    <n v="0"/>
    <n v="0"/>
    <n v="2"/>
    <s v="True"/>
    <s v=""/>
    <n v="12"/>
    <n v="180"/>
    <n v="0"/>
    <n v="0"/>
    <n v="0"/>
    <n v="0"/>
    <n v="0"/>
    <n v="0"/>
    <n v="0.2"/>
    <n v="0"/>
    <n v="0.2"/>
    <n v="0"/>
    <n v="0"/>
    <n v="0"/>
    <n v="0.2"/>
    <n v="0.2"/>
    <n v="0"/>
    <n v="0"/>
    <n v="0"/>
    <n v="0"/>
    <n v="0"/>
    <n v="0"/>
    <n v="0.4"/>
    <n v="0"/>
    <s v=""/>
    <n v="44"/>
    <n v="0"/>
    <n v="0"/>
    <n v="0"/>
    <s v="Caregiver Referral; Home and Community Care Support Services; Primary Care; Self Referral"/>
    <s v="Patients within EWFHT"/>
    <n v="90"/>
    <s v=""/>
    <s v="cplatt@cmhaww.ca"/>
    <s v="C Platt"/>
    <s v="2022-07-18 03:46"/>
    <m/>
  </r>
  <r>
    <s v="Asset02820"/>
    <x v="25"/>
    <s v=""/>
    <s v=""/>
    <s v="GMHPOP"/>
    <s v="Hospital"/>
    <x v="7"/>
    <x v="2"/>
    <s v="3030 Birchmount Rd, Scarborough, ON"/>
    <s v="ON"/>
    <s v="M1W 3W3"/>
    <s v="2867 Ellesmere Rd, Scarborough, ON; 3050 Lawrence Ave E, Scarborough, ON"/>
    <s v="M1E 4B9; M1P 2V5"/>
    <s v=""/>
    <x v="0"/>
    <n v="0"/>
    <n v="0"/>
    <n v="0"/>
    <n v="0"/>
    <n v="0"/>
    <n v="0"/>
    <n v="0"/>
    <n v="37.5"/>
    <s v="True"/>
    <s v=""/>
    <n v="0"/>
    <n v="0"/>
    <n v="0"/>
    <n v="3"/>
    <n v="0"/>
    <n v="0"/>
    <n v="0"/>
    <n v="2"/>
    <n v="0"/>
    <n v="0"/>
    <n v="0"/>
    <n v="0"/>
    <n v="0"/>
    <n v="0"/>
    <n v="1"/>
    <n v="0"/>
    <n v="0"/>
    <n v="0"/>
    <n v="0"/>
    <n v="0"/>
    <n v="0"/>
    <n v="0"/>
    <n v="0"/>
    <n v="0"/>
    <s v=""/>
    <n v="395"/>
    <n v="0"/>
    <n v="0"/>
    <n v="0"/>
    <s v=""/>
    <s v=""/>
    <n v="0"/>
    <s v="395 (Apr-Nov)We consolidated the program – so this is across SHN"/>
    <s v="sli2@shn.ca"/>
    <s v="Shirley Shi Ling Li"/>
    <s v="2022-07-18 08:50"/>
    <m/>
  </r>
  <r>
    <s v="Asset02822"/>
    <x v="2"/>
    <s v=""/>
    <s v=""/>
    <s v="Seniors Day Rehab"/>
    <s v="Hospital"/>
    <x v="31"/>
    <x v="2"/>
    <s v="752 King street West, Kingston, On"/>
    <s v="ON"/>
    <s v="K7L4X3"/>
    <s v=""/>
    <s v=""/>
    <s v="Frontenac; Hastings; Lanark; Leeds &amp; Grenville; Lennox and Addington; Prince Edward"/>
    <x v="0"/>
    <n v="0"/>
    <n v="211"/>
    <n v="0"/>
    <n v="0"/>
    <n v="0"/>
    <n v="0"/>
    <n v="0"/>
    <n v="40"/>
    <s v="True"/>
    <s v=""/>
    <n v="34"/>
    <n v="44.1"/>
    <n v="0.5"/>
    <n v="0"/>
    <n v="0"/>
    <n v="0"/>
    <n v="0"/>
    <n v="0"/>
    <n v="0"/>
    <n v="0"/>
    <n v="0.8"/>
    <n v="0"/>
    <n v="0"/>
    <n v="2"/>
    <n v="1"/>
    <n v="0"/>
    <n v="0"/>
    <n v="0"/>
    <n v="0"/>
    <n v="0"/>
    <n v="0.2"/>
    <n v="0"/>
    <n v="0"/>
    <n v="1.5"/>
    <s v="1.5 OT/PT Assistant"/>
    <n v="3050"/>
    <n v="87"/>
    <n v="0"/>
    <n v="0"/>
    <s v=""/>
    <s v="Geriatric Medicine clinics or inpatients."/>
    <n v="0"/>
    <s v=""/>
    <s v="websters@providencecare.ca"/>
    <s v="Sarah Webster"/>
    <s v="2022-07-18 09:42"/>
    <m/>
  </r>
  <r>
    <s v="Asset02824"/>
    <x v="20"/>
    <s v=""/>
    <s v=""/>
    <s v="Geriatricians and Geriatric NP Program"/>
    <s v="Hospital"/>
    <x v="90"/>
    <x v="2"/>
    <s v="Guelph General Hospital, 115 Delhi Street, Guelph, ON"/>
    <s v="ON"/>
    <s v="N1E 4J4"/>
    <s v=""/>
    <s v=""/>
    <s v="Wellington"/>
    <x v="4"/>
    <n v="0"/>
    <n v="456"/>
    <n v="0"/>
    <n v="0"/>
    <n v="0"/>
    <n v="0"/>
    <n v="0"/>
    <n v="8"/>
    <s v="True"/>
    <s v=""/>
    <n v="0"/>
    <n v="0"/>
    <n v="0.2"/>
    <n v="0"/>
    <n v="0"/>
    <n v="0"/>
    <n v="1"/>
    <n v="0"/>
    <n v="0"/>
    <n v="0"/>
    <n v="0"/>
    <n v="0"/>
    <n v="0"/>
    <n v="0"/>
    <n v="0"/>
    <n v="0"/>
    <n v="0"/>
    <n v="0"/>
    <n v="0"/>
    <n v="0"/>
    <n v="0"/>
    <n v="0"/>
    <n v="0"/>
    <n v="0"/>
    <s v=""/>
    <n v="1636"/>
    <n v="0"/>
    <n v="0"/>
    <n v="0"/>
    <s v="Other"/>
    <s v="Hospitalist and intensivist"/>
    <n v="0"/>
    <s v="37.5 hours/week Geriatric NP, 8 hour/week GeriatricianHigh medicine inpatient volumes driving higher referrals and more complex patient presentations. Increased Mental Health and/ or addiction components.    This program is older adult focused but also diagnosis focused. it is not limited by age. Patients suffering for illnesses such as early on set dementia for example would not be excluded based on age."/>
    <s v="cplatt@cmhaww.ca"/>
    <s v="C Platt"/>
    <s v="2022-07-18 10:08"/>
    <m/>
  </r>
  <r>
    <s v="Asset02825"/>
    <x v="7"/>
    <s v=""/>
    <s v=""/>
    <s v="HELP (Hospital Elder Life Program)"/>
    <s v="Hospital"/>
    <x v="90"/>
    <x v="2"/>
    <s v="115 Delhi St, Guelph ON"/>
    <s v="ON"/>
    <s v="N1E 4J4"/>
    <s v=""/>
    <s v=""/>
    <s v="Wellington"/>
    <x v="4"/>
    <n v="0"/>
    <n v="0"/>
    <n v="0"/>
    <n v="0"/>
    <n v="0"/>
    <n v="0"/>
    <n v="0"/>
    <n v="0"/>
    <s v="True"/>
    <s v="Both"/>
    <n v="0"/>
    <n v="0"/>
    <n v="0"/>
    <n v="0"/>
    <n v="0"/>
    <n v="0"/>
    <n v="0"/>
    <n v="0"/>
    <n v="0"/>
    <n v="0"/>
    <n v="0"/>
    <n v="0"/>
    <n v="0"/>
    <n v="0"/>
    <n v="0"/>
    <n v="0"/>
    <n v="0"/>
    <n v="0"/>
    <n v="0"/>
    <n v="0"/>
    <n v="0"/>
    <n v="0"/>
    <n v="0"/>
    <n v="1"/>
    <s v="Other = Elder Life Specialist"/>
    <n v="197"/>
    <n v="0"/>
    <n v="0"/>
    <n v="0"/>
    <s v="Other"/>
    <s v="Any inpatient staff member can recommend a patient to take part in the program if criteria are met. This program is focused on Delirium prevention."/>
    <n v="0"/>
    <s v="COVID impact on volunteers. No volunteers were in hospital during much of the pandemic period."/>
    <s v="cplatt@cmhaww.ca"/>
    <s v="C Platt"/>
    <s v="2022-07-18 10:14"/>
    <m/>
  </r>
  <r>
    <s v="Asset02827"/>
    <x v="17"/>
    <s v=""/>
    <s v=""/>
    <s v="Emergency Department (GEM Nurses)"/>
    <s v="Hospital"/>
    <x v="90"/>
    <x v="2"/>
    <s v="115 Delhi St, Guelph ON"/>
    <s v="ON"/>
    <s v="N1E 4J4"/>
    <s v=""/>
    <s v=""/>
    <s v="Wellington"/>
    <x v="4"/>
    <n v="0"/>
    <n v="0"/>
    <n v="0"/>
    <n v="0"/>
    <n v="0"/>
    <n v="0"/>
    <n v="0"/>
    <n v="0"/>
    <s v="True"/>
    <s v="Both"/>
    <n v="0"/>
    <n v="0"/>
    <n v="0"/>
    <n v="0"/>
    <n v="0"/>
    <n v="0"/>
    <n v="0"/>
    <n v="2"/>
    <n v="0"/>
    <n v="0"/>
    <n v="0"/>
    <n v="0"/>
    <n v="0"/>
    <n v="0"/>
    <n v="0"/>
    <n v="0"/>
    <n v="0"/>
    <n v="0"/>
    <n v="0"/>
    <n v="0"/>
    <n v="0"/>
    <n v="0"/>
    <n v="0"/>
    <n v="0"/>
    <s v="Registered nurses: two clinical nurse specialists"/>
    <n v="695"/>
    <n v="0"/>
    <n v="0"/>
    <n v="0"/>
    <s v="Emergency Department"/>
    <s v=""/>
    <n v="100"/>
    <s v="Two GEM Nurses on maternity leave; service interruptions due to hiring process."/>
    <s v="cplatt@cmhaww.ca"/>
    <s v="C Platt"/>
    <s v="2022-07-18 10:16"/>
    <m/>
  </r>
  <r>
    <s v="Asset02832"/>
    <x v="3"/>
    <s v=""/>
    <s v=""/>
    <s v="Frail Seniors Transition to Home"/>
    <s v="Hospital"/>
    <x v="49"/>
    <x v="2"/>
    <s v="82 Buttonwood Ave"/>
    <s v="ON"/>
    <s v="M6M 2J5"/>
    <s v=""/>
    <s v=""/>
    <s v="Bruce; Dufferin; Elgin; Essex; Frontenac; Grey; Haliburton; Hastings; Huron; Lambton; Lanark; Leeds &amp; Grenville; Lennox and Addington; Middlesex; Northumberland; Oxford; Perth; Peterborough; Prescott and Russell, United Counties; Renfrew; Simcoe; Stormont, Dundas and Glengarry; Wellington; Algoma; Parry Sound; Cochrane; Rainy River; Sudbury; Kenora; Timiskaming; Manitoulin; Muskoka; Nipissing District; Thunder Bay; Brant; Chatham-Kent; Greater Sudbury; Haldimand; Hamilton; Kawartha Lakes; Norfolk; Ottawa; Prince Edward; Toronto; Niagara Regional Municipality; Waterloo; York; Halton; Peel; Durham"/>
    <x v="1"/>
    <n v="0"/>
    <n v="158"/>
    <n v="237"/>
    <n v="20"/>
    <n v="76"/>
    <n v="0"/>
    <n v="36"/>
    <n v="0"/>
    <s v="False"/>
    <s v=""/>
    <n v="1"/>
    <n v="2.6"/>
    <n v="0.4"/>
    <n v="0"/>
    <n v="0"/>
    <n v="0"/>
    <n v="0"/>
    <n v="0"/>
    <n v="0"/>
    <n v="0"/>
    <n v="0.2"/>
    <n v="0.5"/>
    <n v="0"/>
    <n v="2"/>
    <n v="2"/>
    <n v="0"/>
    <n v="0"/>
    <n v="0"/>
    <n v="0"/>
    <n v="0"/>
    <n v="0"/>
    <n v="0"/>
    <n v="0"/>
    <n v="0"/>
    <s v="Care Coordinator 1.0_x000a_24/7 RN and RPN_x000a_1.1 Rehab Assistant"/>
    <n v="0"/>
    <n v="0"/>
    <n v="0"/>
    <n v="0"/>
    <s v=""/>
    <s v="Acute care and RCC"/>
    <n v="99"/>
    <s v="Recreation Therapy, Dietician, Psychology, Spiritual Care, Social Work, available on a consultation basis.Clinical Nurse SpecialistEstimates for number of family/caregivers served and number of patients waiting at end of year"/>
    <s v="marissa.wilson@westpark.org"/>
    <s v="Marissa Wilson"/>
    <s v="2022-07-18 10:21"/>
    <m/>
  </r>
  <r>
    <s v="Asset02833"/>
    <x v="6"/>
    <s v=""/>
    <s v=""/>
    <s v="Upper Canada Family Health Team"/>
    <s v="Primary Care"/>
    <x v="23"/>
    <x v="2"/>
    <s v="25 Mill Street, Gananoque, Ontario"/>
    <s v="ON"/>
    <s v="K7G 2L5"/>
    <s v="100 Strowger Blvd Suite 110 Entrance 2B, Brockville, ON"/>
    <s v="K6V 5J9"/>
    <s v=""/>
    <x v="0"/>
    <n v="24"/>
    <n v="0"/>
    <n v="10"/>
    <n v="0"/>
    <n v="0"/>
    <n v="0"/>
    <n v="0"/>
    <n v="14"/>
    <s v="False"/>
    <s v=""/>
    <n v="6"/>
    <n v="72"/>
    <n v="0"/>
    <n v="0"/>
    <n v="0"/>
    <n v="0"/>
    <n v="0"/>
    <n v="0.3"/>
    <n v="0.2"/>
    <n v="0"/>
    <n v="0.3"/>
    <n v="0"/>
    <n v="0"/>
    <n v="0"/>
    <n v="0"/>
    <n v="0.18"/>
    <n v="0"/>
    <n v="0"/>
    <n v="0"/>
    <n v="0"/>
    <n v="0"/>
    <n v="0"/>
    <n v="0"/>
    <n v="0"/>
    <s v=""/>
    <n v="19"/>
    <n v="0"/>
    <n v="0"/>
    <n v="0"/>
    <s v=""/>
    <s v="The TIFHO Memory Clinic receives referrals from the doctors/NPs that are part of the TIFHO/UCFHT.  _x000a__x000a_The BFHO Memory Clinic receives referrals from the doctors/NPs that are part of the BFHO/UCFHT."/>
    <n v="0"/>
    <s v="We do not formally keep track of caregivers served however all patients are asked to bring a caregiver.  A few patients do not bring anyone and some bring two so the number will be approx. the same as that of patients.TIFHO:  0 BFHO: 10BBFHO has incorporated a home visit pre-screen for patients that live alone and may be high risk.  This enables services to be put in place while a patient is waiting for their Memory Clinic appointment.  The Memory Clinic is an inter-professional approach to providing early diagnosis and treatment for problems associated with memory loss.  The team members work with family physicians at the UCFHT to provide comprehensive care for patients and family members dealing with dementia and other conditions involving memory loss. The goals of the Memory Clinic are to provide early diagnosis and ongoing follow up  for persons suffering with cognitive impairment and to  ensure appropriate resources are in place for patients and their caregivers.TIFHO:Physician:  0.09Reg. Nurse:  0.15Social Worker:  0.15BFHO:Physician:  0.09Reg. Nurse: 0.15Social Worker:  0.15RPN:  0.2"/>
    <s v="websters@providencecare.ca"/>
    <s v="Sarah Webster"/>
    <s v="2022-07-18 10:25"/>
    <m/>
  </r>
  <r>
    <s v="Asset02836"/>
    <x v="15"/>
    <s v=""/>
    <s v=""/>
    <s v="Behavioural Supports Transition Unit"/>
    <s v="Hospital"/>
    <x v="109"/>
    <x v="2"/>
    <s v="265 Dundas Street East, Belleville, Ontario"/>
    <s v="ON"/>
    <s v="K8N 5A9"/>
    <s v=""/>
    <s v=""/>
    <s v="Hastings; Prince Edward"/>
    <x v="0"/>
    <n v="0"/>
    <n v="0"/>
    <n v="0"/>
    <n v="20"/>
    <n v="68.7"/>
    <n v="0"/>
    <n v="114.7"/>
    <n v="0"/>
    <s v="False"/>
    <s v=""/>
    <n v="0"/>
    <n v="7"/>
    <n v="0"/>
    <n v="0.1"/>
    <n v="0"/>
    <n v="0"/>
    <n v="0"/>
    <n v="1"/>
    <n v="8.6"/>
    <n v="0"/>
    <n v="0"/>
    <n v="0"/>
    <n v="0"/>
    <n v="0"/>
    <n v="0"/>
    <n v="0"/>
    <n v="0"/>
    <n v="0"/>
    <n v="0"/>
    <n v="1"/>
    <n v="0"/>
    <n v="0"/>
    <n v="0"/>
    <n v="1.2"/>
    <s v=""/>
    <n v="0"/>
    <n v="0"/>
    <n v="0"/>
    <n v="0"/>
    <s v=""/>
    <s v="Internal hospital referrals and community referrals from residence, RH and LTCH"/>
    <n v="0"/>
    <s v=""/>
    <s v="websters@providencecare.ca"/>
    <s v="Sarah Webster"/>
    <s v="2022-07-18 12:35"/>
    <m/>
  </r>
  <r>
    <s v="Asset02843"/>
    <x v="8"/>
    <s v=""/>
    <s v=""/>
    <s v="SGS Nurse Practitioner Waterloo Region (Geriatric Outreach Team)"/>
    <s v="Hospital"/>
    <x v="36"/>
    <x v="2"/>
    <s v="1 Blue Springs Drive, Waterloo, ON"/>
    <s v="ON"/>
    <s v="N2J 4T2"/>
    <s v="St. Joseph's Health Centre Langs, 1145 Concession Road, Cambridge, ON"/>
    <s v="N3H4L5"/>
    <s v="Wellington; Waterloo"/>
    <x v="4"/>
    <n v="1755"/>
    <n v="150"/>
    <n v="74"/>
    <n v="0"/>
    <n v="0"/>
    <n v="0"/>
    <n v="80"/>
    <n v="40"/>
    <s v="True"/>
    <s v="Both"/>
    <n v="7"/>
    <n v="13.5"/>
    <n v="0"/>
    <n v="0"/>
    <n v="0"/>
    <n v="0"/>
    <n v="1"/>
    <n v="0"/>
    <n v="0"/>
    <n v="0"/>
    <n v="0"/>
    <n v="0"/>
    <n v="0"/>
    <n v="0"/>
    <n v="0"/>
    <n v="0"/>
    <n v="0"/>
    <n v="0"/>
    <n v="0"/>
    <n v="0"/>
    <n v="0"/>
    <n v="0"/>
    <n v="0"/>
    <n v="0"/>
    <s v="This FTE will back fill the Wellington SGS NP during scheduled vacation times._x000a_This FTE will also provide Wellington coverage during outreach crisis referral surge"/>
    <n v="564"/>
    <n v="356"/>
    <n v="9"/>
    <n v="0"/>
    <s v="Emergency Department; Other; Home and Community Care Support Services; Primary Care"/>
    <s v="Family Physicians, GEM, General Hospital, CCAC, ER"/>
    <n v="97"/>
    <s v="This service is essential and continued to provide urgent face to face &amp; virtual follow-up assessments during the pandemic."/>
    <s v="cplatt@cmhaww.ca"/>
    <s v="C Platt"/>
    <s v="2022-07-19 01:36"/>
    <m/>
  </r>
  <r>
    <s v="Asset02844"/>
    <x v="8"/>
    <s v=""/>
    <s v=""/>
    <s v="SGS Nurse Practitioner Wellington Region (Geriatric Outreach Team)"/>
    <s v="Hospital"/>
    <x v="59"/>
    <x v="2"/>
    <s v="St. Joseph's Health Centre, 100 Westmount Road Guelph ON Canada"/>
    <s v="ON"/>
    <s v="N1H 0A1"/>
    <s v="Cambridge Memorial Hospital, 700 Coronation Blvd. Cambridge, Ontario"/>
    <s v="N1R3G2"/>
    <s v="Wellington; Waterloo"/>
    <x v="4"/>
    <n v="1755"/>
    <n v="246"/>
    <n v="89"/>
    <n v="0"/>
    <n v="0"/>
    <n v="0"/>
    <n v="341"/>
    <n v="40"/>
    <s v="True"/>
    <s v=""/>
    <n v="162"/>
    <n v="125.9"/>
    <n v="0"/>
    <n v="0"/>
    <n v="0"/>
    <n v="0"/>
    <n v="1"/>
    <n v="0"/>
    <n v="0"/>
    <n v="0"/>
    <n v="0"/>
    <n v="0"/>
    <n v="0"/>
    <n v="0"/>
    <n v="0"/>
    <n v="0"/>
    <n v="0"/>
    <n v="0"/>
    <n v="0"/>
    <n v="0"/>
    <n v="0"/>
    <n v="0"/>
    <n v="0"/>
    <n v="0"/>
    <s v="This FTE has provided full time support to the CMH Clinic in absence of Geriatric Medicine Specialist"/>
    <n v="845"/>
    <n v="582"/>
    <n v="0"/>
    <n v="0"/>
    <s v="Emergency Department; Home and Community Care Support Services; Primary Care"/>
    <s v="Family Physician, General Hospital, ER, CCAC, GEM"/>
    <n v="98"/>
    <s v="This SGSNP has provided essential patient follow up coverage during  Geriatric Medicine Specialist full year absence"/>
    <s v="cplatt@cmhaww.ca"/>
    <s v="C Platt"/>
    <s v="2022-07-19 01:38"/>
    <m/>
  </r>
  <r>
    <s v="Asset02846"/>
    <x v="14"/>
    <s v="Horizon Program for Geriatric Psychiatry"/>
    <s v=""/>
    <s v="Horizon Program for Geriatric Psychiatry"/>
    <s v="Hospital"/>
    <x v="70"/>
    <x v="2"/>
    <s v="500 Church Street Penetanguishene, ON"/>
    <s v="ON"/>
    <s v="L9M 1G3"/>
    <s v=""/>
    <s v=""/>
    <s v="Dufferin; Simcoe; Parry Sound; Muskoka"/>
    <x v="2"/>
    <n v="0"/>
    <n v="50"/>
    <n v="0"/>
    <n v="28"/>
    <n v="96.48"/>
    <n v="59"/>
    <n v="428.7"/>
    <n v="0"/>
    <s v="False"/>
    <s v=""/>
    <n v="3"/>
    <n v="39.9"/>
    <n v="0"/>
    <n v="1"/>
    <n v="0"/>
    <n v="0"/>
    <n v="0"/>
    <n v="9"/>
    <n v="8"/>
    <n v="8"/>
    <n v="2"/>
    <n v="0"/>
    <n v="0"/>
    <n v="0"/>
    <n v="1"/>
    <n v="0"/>
    <n v="0.5"/>
    <n v="0"/>
    <n v="0"/>
    <n v="1"/>
    <n v="0"/>
    <n v="0"/>
    <n v="0"/>
    <n v="0"/>
    <s v="This does not reflect the part time replacement pool employees for this entry period or previous year. Program does have other additional disciplines not identified for entry"/>
    <n v="0"/>
    <n v="0"/>
    <n v="0"/>
    <n v="0"/>
    <s v="Caregiver Referral; Emergency Department; Home and Community Care Support Services; Primary Care"/>
    <s v=""/>
    <n v="95"/>
    <s v="All allied employees were redeployed to a nursing schedule in addition other Waypoint employees were redeployed to the program."/>
    <s v="jwatt@waypointcentre.ca"/>
    <s v="Horizon Program for Geriatric Psychiatry"/>
    <s v="2022-07-19 04:12"/>
    <m/>
  </r>
  <r>
    <s v="Asset02838"/>
    <x v="17"/>
    <s v=""/>
    <s v=""/>
    <s v="Geriatric Emergency Management Program"/>
    <s v="Hospital"/>
    <x v="62"/>
    <x v="2"/>
    <s v="1200 Fourth Avenue, St. Catharines, ON"/>
    <s v="ON"/>
    <s v="L2S 0A9"/>
    <s v="55476 Portage Road, Niagara Falls, ON"/>
    <s v="L2E 6X2"/>
    <s v="Niagara Regional Municipality"/>
    <x v="4"/>
    <n v="0"/>
    <n v="0"/>
    <n v="0"/>
    <n v="0"/>
    <n v="0"/>
    <n v="0"/>
    <n v="0"/>
    <n v="37.5"/>
    <s v="True"/>
    <s v=""/>
    <n v="0"/>
    <n v="0"/>
    <n v="0"/>
    <n v="0"/>
    <n v="0"/>
    <n v="0"/>
    <n v="1"/>
    <n v="0"/>
    <n v="0"/>
    <n v="0"/>
    <n v="0"/>
    <n v="0"/>
    <n v="0"/>
    <n v="0"/>
    <n v="0"/>
    <n v="0"/>
    <n v="0"/>
    <n v="0"/>
    <n v="0"/>
    <n v="0"/>
    <n v="0"/>
    <n v="0"/>
    <n v="0"/>
    <n v="0"/>
    <s v=""/>
    <n v="220"/>
    <n v="0"/>
    <n v="0"/>
    <n v="0"/>
    <s v="Emergency Department"/>
    <s v="Referrals can be made by ED staff and physicians."/>
    <n v="100"/>
    <s v="We launched a Geriatric Emergency Management (GEM) pilot in hte fall of 2020 wherein 2 GEM Nurse Practitioners were providing service.  The pilot continued in 2021-2022 with 1 FTE NP.  The program expanded in the spring of 2022 to a permanent program."/>
    <s v="Lori.MacCullouch@niagarahealth.on.ca"/>
    <s v="Lori MacCullouch"/>
    <s v="2022-07-19 11:17"/>
    <m/>
  </r>
  <r>
    <s v="Asset02840"/>
    <x v="1"/>
    <s v=""/>
    <s v=""/>
    <s v="Geriatric Assessment Program (GAP)"/>
    <s v="Hospital"/>
    <x v="126"/>
    <x v="2"/>
    <s v="5546 Portage Road, Niagara Falls, ON"/>
    <s v="ON"/>
    <s v="L2E 6X2"/>
    <s v=""/>
    <s v=""/>
    <s v="Niagara Regional Municipality"/>
    <x v="4"/>
    <n v="0"/>
    <n v="825"/>
    <n v="0"/>
    <n v="0"/>
    <n v="0"/>
    <n v="0"/>
    <n v="0"/>
    <n v="37.5"/>
    <s v="True"/>
    <s v=""/>
    <n v="0"/>
    <n v="242.6"/>
    <n v="2.2999999999999998"/>
    <n v="0"/>
    <n v="0"/>
    <n v="0"/>
    <n v="0"/>
    <n v="2"/>
    <n v="0"/>
    <n v="0"/>
    <n v="0"/>
    <n v="0"/>
    <n v="0"/>
    <n v="0"/>
    <n v="0"/>
    <n v="0"/>
    <n v="0"/>
    <n v="0"/>
    <n v="0"/>
    <n v="0"/>
    <n v="0"/>
    <n v="0"/>
    <n v="0"/>
    <n v="1"/>
    <s v="Full time clerk."/>
    <n v="1002"/>
    <n v="0"/>
    <n v="0"/>
    <n v="0"/>
    <s v="Caregiver Referral; Community Agency; Emergency Department; Primary Care"/>
    <s v=""/>
    <n v="100"/>
    <s v=""/>
    <s v="Lori.MacCullouch@niagarahealth.on.ca"/>
    <s v="Lori MacCullouch"/>
    <s v="2022-07-19 11:33"/>
    <m/>
  </r>
  <r>
    <s v="Asset02842"/>
    <x v="18"/>
    <s v=""/>
    <s v=""/>
    <s v="Geriatric Assessment Program (GAP)"/>
    <s v="Hospital"/>
    <x v="62"/>
    <x v="2"/>
    <s v="1200 Fourth Avenue, St. Catharines, ON"/>
    <s v="ON"/>
    <s v="L2S 0A9"/>
    <s v="5546 Portage Road, Niagara Falls, ON; 65 Third Street, Welland, ON"/>
    <s v="L2E 6X2; L3B 4W6"/>
    <s v="Niagara Regional Municipality"/>
    <x v="4"/>
    <n v="0"/>
    <n v="1152"/>
    <n v="0"/>
    <n v="0"/>
    <n v="0"/>
    <n v="0"/>
    <n v="0"/>
    <n v="37.5"/>
    <s v="True"/>
    <s v=""/>
    <n v="0"/>
    <n v="4.7"/>
    <n v="2"/>
    <n v="0"/>
    <n v="0"/>
    <n v="0"/>
    <n v="0"/>
    <n v="2"/>
    <n v="0"/>
    <n v="0"/>
    <n v="0"/>
    <n v="0"/>
    <n v="0"/>
    <n v="0"/>
    <n v="0"/>
    <n v="0"/>
    <n v="0"/>
    <n v="0"/>
    <n v="0"/>
    <n v="0"/>
    <n v="0"/>
    <n v="0"/>
    <n v="0"/>
    <n v="0"/>
    <s v=""/>
    <n v="1304"/>
    <n v="0"/>
    <n v="0"/>
    <n v="0"/>
    <s v="Other"/>
    <s v="Referrals can be made by staff and physicians on the inpatient units."/>
    <n v="100"/>
    <s v=""/>
    <s v="Lori.MacCullouch@niagarahealth.on.ca"/>
    <s v="Lori MacCullouch"/>
    <s v="2022-07-19 11:43"/>
    <m/>
  </r>
  <r>
    <s v="Asset02847"/>
    <x v="8"/>
    <s v=""/>
    <s v=""/>
    <s v="Geriatric Assessment and Intervention Network"/>
    <s v="Hospital"/>
    <x v="10"/>
    <x v="2"/>
    <s v="1 Hospital Dr, Peterborough, ON"/>
    <s v="ON"/>
    <s v="K9J 7C6"/>
    <s v=""/>
    <s v=""/>
    <s v=""/>
    <x v="0"/>
    <n v="0"/>
    <n v="1042"/>
    <n v="0"/>
    <n v="0"/>
    <n v="0"/>
    <n v="0"/>
    <n v="0"/>
    <n v="0"/>
    <s v="True"/>
    <s v=""/>
    <n v="0"/>
    <n v="0"/>
    <n v="0"/>
    <n v="0"/>
    <n v="0"/>
    <n v="0"/>
    <n v="2"/>
    <n v="1"/>
    <n v="0"/>
    <n v="1.5"/>
    <n v="2"/>
    <n v="1"/>
    <n v="0"/>
    <n v="1"/>
    <n v="1"/>
    <n v="0"/>
    <n v="1.5"/>
    <n v="0"/>
    <n v="0"/>
    <n v="0"/>
    <n v="0"/>
    <n v="0"/>
    <n v="0"/>
    <n v="1"/>
    <s v="BSO Clinician (RPN)"/>
    <n v="2286"/>
    <n v="531"/>
    <n v="0"/>
    <n v="0"/>
    <s v=""/>
    <s v=""/>
    <n v="100"/>
    <s v=""/>
    <s v="rschwartz@seniorscarenetwork.ca"/>
    <s v="Rhonda E Schwartz"/>
    <s v="2022-07-25 02:45"/>
    <m/>
  </r>
  <r>
    <s v="Asset02848"/>
    <x v="8"/>
    <s v=""/>
    <s v=""/>
    <s v="Geriatric Assessment and Intervention Network (GAIN)"/>
    <s v="Community"/>
    <x v="22"/>
    <x v="2"/>
    <s v="115 Grassmere Ave, Oshawa, ON"/>
    <s v="ON"/>
    <s v="L1H3X7"/>
    <s v=""/>
    <s v=""/>
    <s v=""/>
    <x v="0"/>
    <n v="0"/>
    <n v="127"/>
    <n v="0"/>
    <n v="0"/>
    <n v="0"/>
    <n v="0"/>
    <n v="0"/>
    <n v="40"/>
    <s v="True"/>
    <s v=""/>
    <n v="0"/>
    <n v="412"/>
    <n v="0.1"/>
    <n v="0"/>
    <n v="0"/>
    <n v="0"/>
    <n v="1"/>
    <n v="0"/>
    <n v="0"/>
    <n v="1"/>
    <n v="0.6"/>
    <n v="0.8"/>
    <n v="0.8"/>
    <n v="0"/>
    <n v="1"/>
    <n v="0"/>
    <n v="1"/>
    <n v="0"/>
    <n v="0"/>
    <n v="0"/>
    <n v="0"/>
    <n v="0"/>
    <n v="0"/>
    <n v="2.6"/>
    <s v="0.6 Triage Nurse _x000a_2.0 RPN BSO Clinicians"/>
    <n v="1558"/>
    <n v="1022"/>
    <n v="35"/>
    <n v="0"/>
    <s v="Emergency Department; Other; Caregiver Referral; Community Agency; Community Paramedicine; Home and Community Care Support Services; Ontario Health Team; Primary Care; Self Referral"/>
    <s v=""/>
    <n v="90"/>
    <s v=""/>
    <s v="rschwartz@seniorscarenetwork.ca"/>
    <s v="Rhonda E Schwartz"/>
    <s v="2022-07-25 02:49"/>
    <m/>
  </r>
  <r>
    <s v="Asset02853"/>
    <x v="8"/>
    <s v=""/>
    <s v=""/>
    <s v="Geriatric Assessment and Intervention Network (GAIN)"/>
    <s v="Hospital"/>
    <x v="110"/>
    <x v="2"/>
    <s v="146 Oliver Rd, Campbellford, ON"/>
    <s v="ON"/>
    <s v="K0L1L0"/>
    <s v=""/>
    <s v=""/>
    <s v=""/>
    <x v="0"/>
    <n v="0"/>
    <n v="1005"/>
    <n v="0"/>
    <n v="0"/>
    <n v="0"/>
    <n v="0"/>
    <n v="0"/>
    <n v="37.5"/>
    <s v="True"/>
    <s v=""/>
    <n v="0"/>
    <n v="9"/>
    <n v="0.09"/>
    <n v="0.02"/>
    <n v="0"/>
    <n v="0"/>
    <n v="1"/>
    <n v="0"/>
    <n v="1.53"/>
    <n v="1"/>
    <n v="0"/>
    <n v="0"/>
    <n v="0"/>
    <n v="0"/>
    <n v="1"/>
    <n v="0"/>
    <n v="1.5"/>
    <n v="0"/>
    <n v="0"/>
    <n v="0"/>
    <n v="0"/>
    <n v="0"/>
    <n v="0"/>
    <n v="0"/>
    <s v=""/>
    <n v="1936"/>
    <n v="999"/>
    <n v="0"/>
    <n v="0"/>
    <s v="Emergency Department; Other; Community Agency; Community Paramedicine; Home and Community Care Support Services; Ontario Health Team; Primary Care; Self Referral"/>
    <s v=""/>
    <n v="97"/>
    <s v=""/>
    <s v="rschwartz@seniorscarenetwork.ca"/>
    <s v="Rhonda E Schwartz"/>
    <s v="2022-07-26 01:09"/>
    <m/>
  </r>
  <r>
    <s v="Asset02851"/>
    <x v="1"/>
    <s v=""/>
    <s v=""/>
    <s v="Senior's Mental Health"/>
    <s v="Hospital"/>
    <x v="62"/>
    <x v="2"/>
    <s v="1200 Fourth Ave"/>
    <s v="ON"/>
    <s v="L2S0A9"/>
    <s v=""/>
    <s v=""/>
    <s v="Niagara Regional Municipality"/>
    <x v="4"/>
    <n v="650"/>
    <n v="180"/>
    <n v="180"/>
    <n v="0"/>
    <n v="0"/>
    <n v="0"/>
    <n v="0"/>
    <n v="35"/>
    <s v="True"/>
    <s v=""/>
    <n v="0"/>
    <n v="0"/>
    <n v="0.18"/>
    <n v="0.09"/>
    <n v="0"/>
    <n v="0"/>
    <n v="1"/>
    <n v="0"/>
    <n v="0"/>
    <n v="0"/>
    <n v="0"/>
    <n v="0"/>
    <n v="0"/>
    <n v="0"/>
    <n v="0"/>
    <n v="0"/>
    <n v="0.25"/>
    <n v="0"/>
    <n v="0"/>
    <n v="0"/>
    <n v="0"/>
    <n v="0"/>
    <n v="0"/>
    <n v="0"/>
    <s v=""/>
    <n v="318"/>
    <n v="150"/>
    <n v="168"/>
    <n v="0"/>
    <s v="Community Agency"/>
    <s v="Primary Care, Seniors Community Agencies, Inpatient Mental Health"/>
    <n v="100"/>
    <s v=""/>
    <s v="barb.evans@niagarahealth.on.ca"/>
    <s v="Barb Evans"/>
    <s v="2022-07-26 08:31"/>
    <m/>
  </r>
  <r>
    <s v="Asset02857"/>
    <x v="8"/>
    <s v=""/>
    <s v=""/>
    <s v="Geriatric Assessment and Intervention Network"/>
    <s v="Hospital"/>
    <x v="33"/>
    <x v="2"/>
    <s v="3050 Lawrence Avenue East, Scarborough, ON"/>
    <s v="ON"/>
    <s v="M1P 2V5"/>
    <s v=""/>
    <s v=""/>
    <s v=""/>
    <x v="0"/>
    <n v="0"/>
    <n v="1079"/>
    <n v="1079"/>
    <n v="0"/>
    <n v="0"/>
    <n v="0"/>
    <n v="0"/>
    <n v="44"/>
    <s v="True"/>
    <s v="Saturday"/>
    <n v="0"/>
    <n v="0"/>
    <n v="0.2"/>
    <n v="0.4"/>
    <n v="0"/>
    <n v="0"/>
    <n v="1.5"/>
    <n v="0"/>
    <n v="1"/>
    <n v="0"/>
    <n v="1"/>
    <n v="1"/>
    <n v="0"/>
    <n v="1"/>
    <n v="1"/>
    <n v="0"/>
    <n v="2"/>
    <n v="0"/>
    <n v="0"/>
    <n v="0"/>
    <n v="0"/>
    <n v="0"/>
    <n v="2"/>
    <n v="0.5"/>
    <s v="Home and Community Care Coordinator - RN"/>
    <n v="3487"/>
    <n v="591"/>
    <n v="120"/>
    <n v="0"/>
    <s v="Emergency Department; Other; Community Agency; Community Paramedicine; Home and Community Care Support Services; Primary Care; Self Referral"/>
    <s v="From hospital after patient is discharged  _x000a_Police_x000a_Specialists"/>
    <n v="98"/>
    <s v=""/>
    <s v="rschwartz@seniorscarenetwork.ca"/>
    <s v="Rhonda E Schwartz"/>
    <s v="2022-08-02 02:58"/>
    <m/>
  </r>
  <r>
    <s v="Asset02861"/>
    <x v="8"/>
    <s v=""/>
    <s v=""/>
    <s v="Geriatric Assessment and Intervention Network"/>
    <s v="Hospital"/>
    <x v="32"/>
    <x v="2"/>
    <s v="2867 Ellesmere Road, Scarborough, ON"/>
    <s v="ON"/>
    <s v="M1E 4B9"/>
    <s v=""/>
    <s v=""/>
    <s v=""/>
    <x v="0"/>
    <n v="0"/>
    <n v="896"/>
    <n v="896"/>
    <n v="0"/>
    <n v="0"/>
    <n v="0"/>
    <n v="0"/>
    <n v="44"/>
    <s v="True"/>
    <s v="Saturday"/>
    <n v="0"/>
    <n v="0"/>
    <n v="0.8"/>
    <n v="0.2"/>
    <n v="0"/>
    <n v="0"/>
    <n v="1"/>
    <n v="0"/>
    <n v="1"/>
    <n v="0"/>
    <n v="1"/>
    <n v="1"/>
    <n v="0"/>
    <n v="1"/>
    <n v="1"/>
    <n v="0"/>
    <n v="2"/>
    <n v="0"/>
    <n v="0"/>
    <n v="0"/>
    <n v="0"/>
    <n v="0"/>
    <n v="1.5"/>
    <n v="0.5"/>
    <s v="Home and Community Care Coordinator - RN"/>
    <n v="2981"/>
    <n v="1513"/>
    <n v="705"/>
    <n v="0"/>
    <s v="Emergency Department; Other; Community Agency; Community Paramedicine; Home and Community Care Support Services; Primary Care; Self Referral"/>
    <s v="From hospital after patient is discharged  _x000a_Police_x000a_Specialists"/>
    <n v="98"/>
    <s v=""/>
    <s v="rschwartz@seniorscarenetwork.ca"/>
    <s v="Rhonda E Schwartz"/>
    <s v="2022-08-02 03:20"/>
    <m/>
  </r>
  <r>
    <s v="Asset02865"/>
    <x v="17"/>
    <s v=""/>
    <s v=""/>
    <s v="Lakeridge Health Ajax-Picking GEM"/>
    <s v="Hospital"/>
    <x v="30"/>
    <x v="2"/>
    <s v="580 Harwood Avenue South, Ajax, Ontario"/>
    <s v="ON"/>
    <s v="L1S2J4"/>
    <s v=""/>
    <s v=""/>
    <s v="Durham"/>
    <x v="0"/>
    <n v="0"/>
    <n v="535"/>
    <n v="0"/>
    <n v="0"/>
    <n v="0"/>
    <n v="0"/>
    <n v="0"/>
    <n v="0"/>
    <s v="True"/>
    <s v=""/>
    <n v="0"/>
    <n v="0"/>
    <n v="0"/>
    <n v="0"/>
    <n v="0"/>
    <n v="0"/>
    <n v="0"/>
    <n v="1"/>
    <n v="0"/>
    <n v="0"/>
    <n v="0"/>
    <n v="0"/>
    <n v="0"/>
    <n v="0"/>
    <n v="0"/>
    <n v="0"/>
    <n v="0"/>
    <n v="0"/>
    <n v="0"/>
    <n v="0"/>
    <n v="0"/>
    <n v="0"/>
    <n v="0"/>
    <n v="0"/>
    <s v=""/>
    <n v="592"/>
    <n v="107"/>
    <n v="0"/>
    <n v="0"/>
    <s v=""/>
    <s v=""/>
    <n v="0"/>
    <s v=""/>
    <s v="shawkins@seniorscarenetwork.ca"/>
    <s v="StaceyHawkins"/>
    <s v="2022-08-19 10:44"/>
    <m/>
  </r>
  <r>
    <s v="Asset02868"/>
    <x v="17"/>
    <s v=""/>
    <s v=""/>
    <s v="GEM Lakeridge Health Oshawa"/>
    <s v="Hospital"/>
    <x v="21"/>
    <x v="2"/>
    <s v="1  Hospital Ct, Oshawa, ON"/>
    <s v="ON"/>
    <s v="L1G 2B9"/>
    <s v=""/>
    <s v=""/>
    <s v="Durham"/>
    <x v="0"/>
    <n v="0"/>
    <n v="518"/>
    <n v="0"/>
    <n v="0"/>
    <n v="0"/>
    <n v="0"/>
    <n v="0"/>
    <n v="0"/>
    <s v="True"/>
    <s v=""/>
    <n v="0"/>
    <n v="0"/>
    <n v="0"/>
    <n v="0"/>
    <n v="0"/>
    <n v="0"/>
    <n v="0"/>
    <n v="1"/>
    <n v="0"/>
    <n v="0"/>
    <n v="0"/>
    <n v="0"/>
    <n v="0"/>
    <n v="0"/>
    <n v="0"/>
    <n v="0"/>
    <n v="0"/>
    <n v="0"/>
    <n v="0"/>
    <n v="0"/>
    <n v="0"/>
    <n v="0"/>
    <n v="0"/>
    <n v="0"/>
    <s v=""/>
    <n v="527"/>
    <n v="3"/>
    <n v="1"/>
    <n v="0"/>
    <s v=""/>
    <s v=""/>
    <n v="0"/>
    <s v=""/>
    <s v="shawkins@seniorscarenetwork.ca"/>
    <s v="StaceyHawkins"/>
    <s v="2022-08-19 10:49"/>
    <m/>
  </r>
  <r>
    <s v="Asset02871"/>
    <x v="17"/>
    <s v=""/>
    <s v=""/>
    <s v="GEM Lakeridge Health Bowmanville"/>
    <s v="Hospital"/>
    <x v="27"/>
    <x v="2"/>
    <s v="7 Liberty St S, Bowmanville, ON"/>
    <s v="ON"/>
    <s v="L1C 2N4"/>
    <s v=""/>
    <s v=""/>
    <s v="Durham"/>
    <x v="0"/>
    <n v="0"/>
    <n v="16"/>
    <n v="0"/>
    <n v="0"/>
    <n v="0"/>
    <n v="0"/>
    <n v="0"/>
    <n v="0"/>
    <s v="True"/>
    <s v=""/>
    <n v="0"/>
    <n v="0"/>
    <n v="0"/>
    <n v="0"/>
    <n v="0"/>
    <n v="0"/>
    <n v="0"/>
    <n v="0"/>
    <n v="0"/>
    <n v="0"/>
    <n v="0"/>
    <n v="0"/>
    <n v="0"/>
    <n v="0"/>
    <n v="0"/>
    <n v="0"/>
    <n v="0"/>
    <n v="0"/>
    <n v="0"/>
    <n v="0"/>
    <n v="0"/>
    <n v="0"/>
    <n v="0"/>
    <n v="0"/>
    <s v=""/>
    <n v="18"/>
    <n v="6"/>
    <n v="0"/>
    <n v="0"/>
    <s v=""/>
    <s v=""/>
    <n v="0"/>
    <s v=""/>
    <s v="shawkins@seniorscarenetwork.ca"/>
    <s v="StaceyHawkins"/>
    <s v="2022-08-19 10:54"/>
    <m/>
  </r>
  <r>
    <s v="Asset02872"/>
    <x v="17"/>
    <s v=""/>
    <s v=""/>
    <s v="GEM Northumberland Hills Hospital"/>
    <s v="Hospital"/>
    <x v="28"/>
    <x v="2"/>
    <s v="1000 Depalma Dr, Cobourg, ON"/>
    <s v="ON"/>
    <s v="K9A 5W6"/>
    <s v=""/>
    <s v=""/>
    <s v="Northumberland"/>
    <x v="0"/>
    <n v="0"/>
    <n v="551"/>
    <n v="0"/>
    <n v="0"/>
    <n v="0"/>
    <n v="0"/>
    <n v="0"/>
    <n v="0"/>
    <s v="True"/>
    <s v=""/>
    <n v="0"/>
    <n v="0"/>
    <n v="0"/>
    <n v="0"/>
    <n v="0"/>
    <n v="0"/>
    <n v="0"/>
    <n v="1"/>
    <n v="0"/>
    <n v="0"/>
    <n v="0"/>
    <n v="0"/>
    <n v="0"/>
    <n v="0"/>
    <n v="0"/>
    <n v="0"/>
    <n v="0"/>
    <n v="0"/>
    <n v="0"/>
    <n v="0"/>
    <n v="0"/>
    <n v="0"/>
    <n v="0"/>
    <n v="0"/>
    <s v=""/>
    <n v="572"/>
    <n v="76"/>
    <n v="0"/>
    <n v="0"/>
    <s v=""/>
    <s v=""/>
    <n v="0"/>
    <s v=""/>
    <s v="shawkins@seniorscarenetwork.ca"/>
    <s v="StaceyHawkins"/>
    <s v="2022-08-19 10:56"/>
    <m/>
  </r>
  <r>
    <s v="Asset02873"/>
    <x v="17"/>
    <s v=""/>
    <s v=""/>
    <s v="GEM Peterborough Regional Health Centre"/>
    <s v="Hospital"/>
    <x v="10"/>
    <x v="2"/>
    <s v="1 Hospital Dr, Peterborough, ON"/>
    <s v="ON"/>
    <s v="K9J 7C6"/>
    <s v=""/>
    <s v=""/>
    <s v="Peterborough"/>
    <x v="0"/>
    <n v="0"/>
    <n v="501"/>
    <n v="0"/>
    <n v="0"/>
    <n v="0"/>
    <n v="0"/>
    <n v="0"/>
    <n v="0"/>
    <s v="True"/>
    <s v=""/>
    <n v="0"/>
    <n v="0"/>
    <n v="0"/>
    <n v="0"/>
    <n v="0"/>
    <n v="0"/>
    <n v="0"/>
    <n v="1"/>
    <n v="0"/>
    <n v="0"/>
    <n v="0"/>
    <n v="0"/>
    <n v="0"/>
    <n v="0"/>
    <n v="0"/>
    <n v="0"/>
    <n v="0"/>
    <n v="0"/>
    <n v="0"/>
    <n v="0"/>
    <n v="0"/>
    <n v="0"/>
    <n v="0"/>
    <n v="0"/>
    <s v=""/>
    <n v="603"/>
    <n v="230"/>
    <n v="0"/>
    <n v="0"/>
    <s v=""/>
    <s v=""/>
    <n v="0"/>
    <s v=""/>
    <s v="shawkins@seniorscarenetwork.ca"/>
    <s v="StaceyHawkins"/>
    <s v="2022-08-19 10:59"/>
    <m/>
  </r>
  <r>
    <s v="Asset02874"/>
    <x v="17"/>
    <s v=""/>
    <s v=""/>
    <s v="GEM Ross Memorial Hospital"/>
    <s v="Hospital"/>
    <x v="29"/>
    <x v="2"/>
    <s v="10 Angeline St N, Lindsay, ON"/>
    <s v="ON"/>
    <s v="K9V 4M8"/>
    <s v=""/>
    <s v=""/>
    <s v="Kawartha Lakes"/>
    <x v="0"/>
    <n v="0"/>
    <n v="415"/>
    <n v="0"/>
    <n v="0"/>
    <n v="0"/>
    <n v="0"/>
    <n v="0"/>
    <n v="0"/>
    <s v="True"/>
    <s v=""/>
    <n v="0"/>
    <n v="0"/>
    <n v="0"/>
    <n v="0"/>
    <n v="0"/>
    <n v="0"/>
    <n v="0"/>
    <n v="1"/>
    <n v="0"/>
    <n v="0"/>
    <n v="0"/>
    <n v="0"/>
    <n v="0"/>
    <n v="0"/>
    <n v="0"/>
    <n v="0"/>
    <n v="0"/>
    <n v="0"/>
    <n v="0"/>
    <n v="0"/>
    <n v="0"/>
    <n v="0"/>
    <n v="0"/>
    <n v="0"/>
    <s v=""/>
    <n v="580"/>
    <n v="56"/>
    <n v="0"/>
    <n v="0"/>
    <s v=""/>
    <s v=""/>
    <n v="0"/>
    <s v=""/>
    <s v="shawkins@seniorscarenetwork.ca"/>
    <s v="StaceyHawkins"/>
    <s v="2022-08-19 11:01"/>
    <m/>
  </r>
  <r>
    <s v="Asset02876"/>
    <x v="17"/>
    <s v=""/>
    <s v=""/>
    <s v="GEM"/>
    <s v="Hospital"/>
    <x v="32"/>
    <x v="2"/>
    <s v="2867 Ellesmere Rd, Toronto ON"/>
    <s v="ON"/>
    <s v="M1E 4B9"/>
    <s v=""/>
    <s v=""/>
    <s v=""/>
    <x v="0"/>
    <n v="0"/>
    <n v="0"/>
    <n v="0"/>
    <n v="0"/>
    <n v="0"/>
    <n v="0"/>
    <n v="0"/>
    <n v="0"/>
    <s v="False"/>
    <s v=""/>
    <n v="0"/>
    <n v="0"/>
    <n v="0"/>
    <n v="0"/>
    <n v="0"/>
    <n v="0"/>
    <n v="1"/>
    <n v="0"/>
    <n v="0"/>
    <n v="0"/>
    <n v="0"/>
    <n v="0"/>
    <n v="0"/>
    <n v="0"/>
    <n v="0"/>
    <n v="0"/>
    <n v="0"/>
    <n v="0"/>
    <n v="0"/>
    <n v="0"/>
    <n v="0"/>
    <n v="0"/>
    <n v="0"/>
    <n v="1"/>
    <s v=""/>
    <n v="911"/>
    <n v="270"/>
    <n v="0"/>
    <n v="0"/>
    <s v=""/>
    <s v=""/>
    <n v="0"/>
    <s v=""/>
    <s v="shawkins@seniorscarenetwork.ca"/>
    <s v="StaceyHawkins"/>
    <s v="2022-08-19 11:03"/>
    <m/>
  </r>
  <r>
    <s v="Asset02877"/>
    <x v="17"/>
    <s v=""/>
    <s v=""/>
    <s v="GEM"/>
    <s v="Hospital"/>
    <x v="33"/>
    <x v="2"/>
    <s v="3030 Lawrence Ave, Scarborough, Toronto ON"/>
    <s v="ON"/>
    <s v="M1P 2T7"/>
    <s v=""/>
    <s v=""/>
    <s v=""/>
    <x v="0"/>
    <n v="0"/>
    <n v="0"/>
    <n v="0"/>
    <n v="0"/>
    <n v="0"/>
    <n v="0"/>
    <n v="0"/>
    <n v="0"/>
    <s v="False"/>
    <s v=""/>
    <n v="0"/>
    <n v="0"/>
    <n v="0"/>
    <n v="0"/>
    <n v="0"/>
    <n v="0"/>
    <n v="0"/>
    <n v="1"/>
    <n v="0"/>
    <n v="0"/>
    <n v="0"/>
    <n v="0"/>
    <n v="0"/>
    <n v="0"/>
    <n v="0"/>
    <n v="0"/>
    <n v="0"/>
    <n v="0"/>
    <n v="0"/>
    <n v="0"/>
    <n v="0"/>
    <n v="0"/>
    <n v="0"/>
    <n v="1"/>
    <s v=""/>
    <n v="718"/>
    <n v="109"/>
    <n v="4"/>
    <n v="0"/>
    <s v=""/>
    <s v=""/>
    <n v="0"/>
    <s v=""/>
    <s v="shawkins@seniorscarenetwork.ca"/>
    <s v="StaceyHawkins"/>
    <s v="2022-08-19 11:04"/>
    <m/>
  </r>
  <r>
    <s v="Asset02881"/>
    <x v="6"/>
    <s v=""/>
    <s v=""/>
    <s v="LHIN Supported Clinics (Cumulative)"/>
    <s v="Primary Care"/>
    <x v="127"/>
    <x v="2"/>
    <s v="99 Toronto Road, Port Hope, ON"/>
    <s v="ON"/>
    <s v="L1A 3S4"/>
    <s v=""/>
    <s v=""/>
    <s v="Northumberland; Toronto; Durham"/>
    <x v="0"/>
    <n v="0"/>
    <n v="388"/>
    <n v="0"/>
    <n v="0"/>
    <n v="0"/>
    <n v="0"/>
    <n v="0"/>
    <n v="0"/>
    <s v="False"/>
    <s v=""/>
    <n v="0"/>
    <n v="0"/>
    <n v="0"/>
    <n v="0"/>
    <n v="0"/>
    <n v="0"/>
    <n v="0"/>
    <n v="0"/>
    <n v="0"/>
    <n v="0"/>
    <n v="0"/>
    <n v="0"/>
    <n v="0"/>
    <n v="0"/>
    <n v="0"/>
    <n v="0"/>
    <n v="0"/>
    <n v="0"/>
    <n v="0"/>
    <n v="0"/>
    <n v="0"/>
    <n v="0"/>
    <n v="0"/>
    <n v="0"/>
    <s v=""/>
    <n v="1004"/>
    <n v="0"/>
    <n v="0"/>
    <n v="0"/>
    <s v=""/>
    <s v=""/>
    <n v="0"/>
    <s v="Scarborough - Carefirst FHT/East GTA FHO; Clarington FHO; Oshawa Clinic FHO (Courtice); Community Health Centres of Northumberland; Northumberland FHT; No report received from Haliburton Highlands FHT"/>
    <s v="shawkins@seniorscarenetwork.ca"/>
    <s v="StaceyHawkins"/>
    <s v="2022-08-19 11:26"/>
    <m/>
  </r>
  <r>
    <s v="Asset02883"/>
    <x v="0"/>
    <s v=""/>
    <s v=""/>
    <s v="Community Psychiatric services for Elderly"/>
    <s v="Hospital"/>
    <x v="18"/>
    <x v="2"/>
    <s v="F307- Sunnybrook Health Sciences Centre"/>
    <s v="ON"/>
    <s v="M4N 3M5"/>
    <s v=""/>
    <s v=""/>
    <s v=""/>
    <x v="1"/>
    <n v="0"/>
    <n v="439"/>
    <n v="19"/>
    <n v="0"/>
    <n v="0"/>
    <n v="0"/>
    <n v="0"/>
    <n v="37.5"/>
    <s v="True"/>
    <s v=""/>
    <n v="0"/>
    <n v="14"/>
    <n v="0"/>
    <n v="0.9"/>
    <n v="0"/>
    <n v="0"/>
    <n v="0"/>
    <n v="1"/>
    <n v="0"/>
    <n v="0"/>
    <n v="2"/>
    <n v="0"/>
    <n v="0"/>
    <n v="0"/>
    <n v="0.6"/>
    <n v="0"/>
    <n v="1"/>
    <n v="0"/>
    <n v="0"/>
    <n v="0"/>
    <n v="0"/>
    <n v="0"/>
    <n v="0"/>
    <n v="0"/>
    <s v=""/>
    <n v="6686"/>
    <n v="5852"/>
    <n v="0"/>
    <n v="0"/>
    <s v="Other"/>
    <s v="All patient populations from all selectino sites approved by the family physician"/>
    <n v="100"/>
    <s v=""/>
    <s v="hema.bhatt@sunnybrook.ca"/>
    <s v="Hemasvi Bhatt"/>
    <s v="2022-09-07 10:23"/>
    <m/>
  </r>
  <r>
    <s v="Asset02890"/>
    <x v="27"/>
    <s v=""/>
    <s v=""/>
    <s v="Falls Prevention Program"/>
    <s v="Community"/>
    <x v="111"/>
    <x v="2"/>
    <s v="3560 Bathurst St."/>
    <s v="ON"/>
    <s v="M2A 2E1"/>
    <s v=""/>
    <s v=""/>
    <s v="Toronto"/>
    <x v="1"/>
    <n v="0"/>
    <n v="207"/>
    <n v="0"/>
    <n v="0"/>
    <n v="0"/>
    <n v="0"/>
    <n v="0"/>
    <n v="1.5"/>
    <s v="True"/>
    <s v=""/>
    <n v="100"/>
    <n v="150"/>
    <n v="0"/>
    <n v="0"/>
    <n v="0"/>
    <n v="0"/>
    <n v="0"/>
    <n v="0"/>
    <n v="0"/>
    <n v="0"/>
    <n v="0"/>
    <n v="0"/>
    <n v="0"/>
    <n v="0"/>
    <n v="0"/>
    <n v="0"/>
    <n v="0"/>
    <n v="0"/>
    <n v="0"/>
    <n v="0"/>
    <n v="0"/>
    <n v="0"/>
    <n v="0.25"/>
    <n v="1"/>
    <s v="Falls Prevention Clinician"/>
    <n v="2068"/>
    <n v="0"/>
    <n v="22"/>
    <n v="0"/>
    <s v="Community Agency; Home and Community Care Support Services; Other; Primary Care; Self Referral"/>
    <s v="Adult Day programs, Day treatment Centres, hospitals, Outreach Teams, Behaviour support, Specialists. Word of mouth."/>
    <n v="100"/>
    <s v="Program website: https://www.baycrest.org/Baycrest/Healthcare-Programs-Services/Programs/Community-Centre-for-Seniors"/>
    <s v="edanieli@baycrest.org"/>
    <s v="edanieli"/>
    <s v="2022-09-28 12:11"/>
    <m/>
  </r>
  <r>
    <s v="Asset02893"/>
    <x v="2"/>
    <s v=""/>
    <s v=""/>
    <s v="GEM"/>
    <s v="Hospital"/>
    <x v="128"/>
    <x v="2"/>
    <s v="50 College Dr. North Bay ON"/>
    <s v="ON"/>
    <s v="P1B 5A4"/>
    <s v=""/>
    <s v=""/>
    <s v="Parry Sound; Nipissing District"/>
    <x v="3"/>
    <n v="0"/>
    <n v="0"/>
    <n v="0"/>
    <n v="0"/>
    <n v="0"/>
    <n v="0"/>
    <n v="0"/>
    <n v="90"/>
    <s v="True"/>
    <s v="Both"/>
    <n v="0"/>
    <n v="0"/>
    <n v="0"/>
    <n v="0"/>
    <n v="0"/>
    <n v="0"/>
    <n v="0"/>
    <n v="2.6"/>
    <n v="0"/>
    <n v="0"/>
    <n v="0"/>
    <n v="0"/>
    <n v="0"/>
    <n v="0"/>
    <n v="0"/>
    <n v="0"/>
    <n v="0"/>
    <n v="0"/>
    <n v="0"/>
    <n v="0"/>
    <n v="0"/>
    <n v="0"/>
    <n v="0"/>
    <n v="0"/>
    <s v=""/>
    <n v="0"/>
    <n v="0"/>
    <n v="0"/>
    <n v="0"/>
    <s v="Caregiver Referral; Community Agency; Community Paramedicine; Emergency Department; Home and Community Care Support Services; Ontario Health Team; Other; Primary Care; Self Referral"/>
    <s v="Case Finding"/>
    <n v="99"/>
    <s v=""/>
    <s v="erin.sones@nbrhc.on.ca"/>
    <s v="Erin NBRHC"/>
    <s v="2022-10-09 03:55"/>
    <m/>
  </r>
  <r>
    <s v="Asset02894"/>
    <x v="29"/>
    <s v="Geriatric Community-Paramedicine Outreach Program"/>
    <s v=""/>
    <s v="GCOP"/>
    <s v="Hospital"/>
    <x v="128"/>
    <x v="2"/>
    <s v="50 College Dr. North Bay ON"/>
    <s v="ON"/>
    <s v="P1B 5A4"/>
    <s v=""/>
    <s v=""/>
    <s v="Parry Sound; Nipissing District"/>
    <x v="3"/>
    <n v="0"/>
    <n v="179"/>
    <n v="0"/>
    <n v="0"/>
    <n v="0"/>
    <n v="0"/>
    <n v="0"/>
    <n v="37.5"/>
    <s v="True"/>
    <s v=""/>
    <n v="0"/>
    <n v="0"/>
    <n v="0"/>
    <n v="0"/>
    <n v="0"/>
    <n v="0"/>
    <n v="0"/>
    <n v="0"/>
    <n v="1"/>
    <n v="0"/>
    <n v="0"/>
    <n v="0"/>
    <n v="0"/>
    <n v="0"/>
    <n v="0"/>
    <n v="0"/>
    <n v="0"/>
    <n v="0"/>
    <n v="0"/>
    <n v="0"/>
    <n v="0"/>
    <n v="1"/>
    <n v="0"/>
    <n v="0"/>
    <s v=""/>
    <n v="544"/>
    <n v="64"/>
    <n v="0"/>
    <n v="0"/>
    <s v="Community Agency; Community Paramedicine; Emergency Department; Home and Community Care Support Services; Ontario Health Team; Primary Care"/>
    <s v=""/>
    <n v="99"/>
    <s v=""/>
    <s v="erin.sones@nbrhc.on.ca"/>
    <s v="Erin NBRHC"/>
    <s v="2022-10-09 04:05"/>
    <m/>
  </r>
  <r>
    <s v="Asset02898"/>
    <x v="6"/>
    <s v=""/>
    <s v=""/>
    <s v="Memory Clinic and Geriatric Clinic (starting in February 2022)"/>
    <s v="Community"/>
    <x v="112"/>
    <x v="2"/>
    <s v="363 Colborne St. Brantford, ON"/>
    <s v="ON"/>
    <s v="N3S 3N2"/>
    <s v=""/>
    <s v=""/>
    <s v="Brant; Haldimand; Hamilton; Norfolk"/>
    <x v="4"/>
    <n v="220"/>
    <n v="199"/>
    <n v="199"/>
    <n v="0"/>
    <n v="0"/>
    <n v="0"/>
    <n v="0"/>
    <n v="7.5"/>
    <s v="True"/>
    <s v=""/>
    <n v="64"/>
    <n v="150"/>
    <n v="0.2"/>
    <n v="0"/>
    <n v="0.2"/>
    <n v="0"/>
    <n v="0"/>
    <n v="0.6"/>
    <n v="0"/>
    <n v="0"/>
    <n v="0"/>
    <n v="0"/>
    <n v="0"/>
    <n v="0"/>
    <n v="0"/>
    <n v="0"/>
    <n v="0"/>
    <n v="0"/>
    <n v="0"/>
    <n v="0"/>
    <n v="0"/>
    <n v="0"/>
    <n v="0"/>
    <n v="0"/>
    <s v="Partnership with Alzheimer's Society (0.4 FTE) depending on their staffing. Not GRCHC FTE."/>
    <n v="212"/>
    <n v="6"/>
    <n v="1"/>
    <n v="0"/>
    <s v="Other; Primary Care"/>
    <s v="As of April 1, 2022 referrals processed through Central Clinical Intake via fax to 1-855-406-2163. Referral sources continue to be primary care and hospital admissions from Brantford General Hospital"/>
    <n v="100"/>
    <s v="Please reference Upload Attachment document for quote from the Client Experience Survey administered in 2021/22. Much of the information on the Success Story template was not collected, and therefore we aren't submitted that template. We have also included a Unique Situation for added information."/>
    <s v="tgutierrez@grchc.ca"/>
    <s v="Tricia Gutierrez"/>
    <s v="2022-11-02 01:51"/>
    <m/>
  </r>
  <r>
    <s v="Asset02914"/>
    <x v="17"/>
    <s v=""/>
    <s v=""/>
    <s v="Geriatric Emergency Management Program"/>
    <s v="Hospital"/>
    <x v="113"/>
    <x v="2"/>
    <s v="350 John St N, Arnprior, ON"/>
    <s v="ON"/>
    <s v="K7S 2P6"/>
    <s v=""/>
    <s v=""/>
    <s v=""/>
    <x v="0"/>
    <n v="0"/>
    <n v="121"/>
    <n v="0"/>
    <n v="0"/>
    <n v="0"/>
    <n v="0"/>
    <n v="0"/>
    <n v="0"/>
    <s v="False"/>
    <s v=""/>
    <n v="0"/>
    <n v="0"/>
    <n v="0"/>
    <n v="0"/>
    <n v="0"/>
    <n v="0"/>
    <n v="0"/>
    <n v="0.4"/>
    <n v="0"/>
    <n v="0"/>
    <n v="0"/>
    <n v="0"/>
    <n v="0"/>
    <n v="0"/>
    <n v="0"/>
    <n v="0"/>
    <n v="0"/>
    <n v="0"/>
    <n v="0"/>
    <n v="0"/>
    <n v="0"/>
    <n v="0"/>
    <n v="0"/>
    <n v="0"/>
    <s v=""/>
    <n v="128"/>
    <n v="0"/>
    <n v="0"/>
    <n v="0"/>
    <s v="Emergency Department"/>
    <s v=""/>
    <n v="100"/>
    <s v=""/>
    <s v="kkay@rgpo.ca"/>
    <s v="Kelly Kay (2)"/>
    <s v="2022-11-03 02:12"/>
    <m/>
  </r>
  <r>
    <s v="Asset02915"/>
    <x v="17"/>
    <s v=""/>
    <s v=""/>
    <s v="Geriatric Emergency Management Program"/>
    <s v="Hospital"/>
    <x v="34"/>
    <x v="2"/>
    <s v="840 McConnell Ave, Cornwall, ON"/>
    <s v="ON"/>
    <s v="K6H 5S5"/>
    <s v=""/>
    <s v=""/>
    <s v=""/>
    <x v="0"/>
    <n v="0"/>
    <n v="235"/>
    <n v="0"/>
    <n v="0"/>
    <n v="0"/>
    <n v="0"/>
    <n v="0"/>
    <n v="0"/>
    <s v="False"/>
    <s v=""/>
    <n v="0"/>
    <n v="0"/>
    <n v="0"/>
    <n v="0"/>
    <n v="0"/>
    <n v="0"/>
    <n v="0"/>
    <n v="0.85"/>
    <n v="0"/>
    <n v="0"/>
    <n v="0"/>
    <n v="0"/>
    <n v="0"/>
    <n v="0"/>
    <n v="0"/>
    <n v="0"/>
    <n v="0"/>
    <n v="0"/>
    <n v="0"/>
    <n v="0"/>
    <n v="0"/>
    <n v="0"/>
    <n v="0"/>
    <n v="0"/>
    <s v=""/>
    <n v="235"/>
    <n v="0"/>
    <n v="0"/>
    <n v="0"/>
    <s v="Emergency Department"/>
    <s v=""/>
    <n v="100"/>
    <s v=""/>
    <s v="kkay@rgpo.ca"/>
    <s v="Kelly Kay (2)"/>
    <s v="2022-11-03 02:29"/>
    <m/>
  </r>
  <r>
    <s v="Asset02916"/>
    <x v="17"/>
    <s v=""/>
    <s v=""/>
    <s v="Geriatric Emergency Management Program"/>
    <s v="Hospital"/>
    <x v="114"/>
    <x v="2"/>
    <s v="1111 Ghislain St, Hawkesbury, ON"/>
    <s v="ON"/>
    <s v="K6A 3G5"/>
    <s v=""/>
    <s v=""/>
    <s v=""/>
    <x v="0"/>
    <n v="0"/>
    <n v="201"/>
    <n v="0"/>
    <n v="0"/>
    <n v="0"/>
    <n v="0"/>
    <n v="0"/>
    <n v="0"/>
    <s v="False"/>
    <s v=""/>
    <n v="0"/>
    <n v="0"/>
    <n v="0"/>
    <n v="0"/>
    <n v="0"/>
    <n v="0"/>
    <n v="0"/>
    <n v="0.4"/>
    <n v="0"/>
    <n v="0"/>
    <n v="0"/>
    <n v="0"/>
    <n v="0"/>
    <n v="0"/>
    <n v="0"/>
    <n v="0"/>
    <n v="0"/>
    <n v="0"/>
    <n v="0"/>
    <n v="0"/>
    <n v="0"/>
    <n v="0"/>
    <n v="0"/>
    <n v="0"/>
    <s v=""/>
    <n v="298"/>
    <n v="0"/>
    <n v="0"/>
    <n v="0"/>
    <s v="Emergency Department"/>
    <s v=""/>
    <n v="100"/>
    <s v=""/>
    <s v="kkay@rgpo.ca"/>
    <s v="Kelly Kay (2)"/>
    <s v="2022-11-03 02:31"/>
    <m/>
  </r>
  <r>
    <s v="Asset02917"/>
    <x v="17"/>
    <s v=""/>
    <s v=""/>
    <s v="Geriatric Emergency Management Program"/>
    <s v="Hospital"/>
    <x v="115"/>
    <x v="2"/>
    <s v="705 MacKay St, Pembroke, ON"/>
    <s v="ON"/>
    <s v="K8A 1G8"/>
    <s v=""/>
    <s v=""/>
    <s v=""/>
    <x v="0"/>
    <n v="0"/>
    <n v="405"/>
    <n v="0"/>
    <n v="0"/>
    <n v="0"/>
    <n v="0"/>
    <n v="0"/>
    <n v="0"/>
    <s v="False"/>
    <s v=""/>
    <n v="0"/>
    <n v="0"/>
    <n v="0"/>
    <n v="0"/>
    <n v="0"/>
    <n v="0"/>
    <n v="0"/>
    <n v="1"/>
    <n v="0"/>
    <n v="0"/>
    <n v="0"/>
    <n v="0"/>
    <n v="0"/>
    <n v="0"/>
    <n v="0"/>
    <n v="0"/>
    <n v="0"/>
    <n v="0"/>
    <n v="0"/>
    <n v="0"/>
    <n v="0"/>
    <n v="0"/>
    <n v="0"/>
    <n v="0"/>
    <s v=""/>
    <n v="413"/>
    <n v="0"/>
    <n v="0"/>
    <n v="0"/>
    <s v="Emergency Department"/>
    <s v=""/>
    <n v="100"/>
    <s v="Budgeted FTE is 1.4, actual FTE is 1.00"/>
    <s v="kkay@rgpo.ca"/>
    <s v="Kelly Kay (2)"/>
    <s v="2022-11-03 02:35"/>
    <m/>
  </r>
  <r>
    <s v="Asset02918"/>
    <x v="17"/>
    <s v=""/>
    <s v=""/>
    <s v="Geriatric Emergency Management Program"/>
    <s v="Hospital"/>
    <x v="20"/>
    <x v="2"/>
    <s v="499 Raglan St N, Renfrew, ON"/>
    <s v="ON"/>
    <s v="K7V 1P6"/>
    <s v=""/>
    <s v=""/>
    <s v=""/>
    <x v="0"/>
    <n v="0"/>
    <n v="197"/>
    <n v="0"/>
    <n v="0"/>
    <n v="0"/>
    <n v="0"/>
    <n v="0"/>
    <n v="0"/>
    <s v="False"/>
    <s v=""/>
    <n v="0"/>
    <n v="0"/>
    <n v="0"/>
    <n v="0"/>
    <n v="0"/>
    <n v="0"/>
    <n v="0"/>
    <n v="0.5"/>
    <n v="0"/>
    <n v="0"/>
    <n v="0"/>
    <n v="0"/>
    <n v="0"/>
    <n v="0"/>
    <n v="0"/>
    <n v="0"/>
    <n v="0"/>
    <n v="0"/>
    <n v="0"/>
    <n v="0"/>
    <n v="0"/>
    <n v="0"/>
    <n v="0"/>
    <n v="0"/>
    <s v=""/>
    <n v="237"/>
    <n v="0"/>
    <n v="0"/>
    <n v="0"/>
    <s v="Emergency Department"/>
    <s v=""/>
    <n v="100"/>
    <s v=""/>
    <s v="kkay@rgpo.ca"/>
    <s v="Kelly Kay (2)"/>
    <s v="2022-11-03 02:37"/>
    <m/>
  </r>
  <r>
    <s v="Asset02922"/>
    <x v="0"/>
    <s v=""/>
    <s v=""/>
    <s v="Seniors' Outpatient Services: Geriatric Psychiatry Outreach Team"/>
    <s v="Hospital"/>
    <x v="61"/>
    <x v="2"/>
    <s v="35 N. Algoma St. Thunder Bay, ON"/>
    <s v="ON"/>
    <s v="P7B 5G7"/>
    <s v=""/>
    <s v=""/>
    <s v=""/>
    <x v="5"/>
    <n v="3789"/>
    <n v="564"/>
    <n v="451"/>
    <n v="0"/>
    <n v="0"/>
    <n v="0"/>
    <n v="0"/>
    <n v="37.5"/>
    <s v="True"/>
    <s v=""/>
    <n v="10"/>
    <n v="22"/>
    <n v="0"/>
    <n v="0"/>
    <n v="0"/>
    <n v="0"/>
    <n v="0"/>
    <n v="0"/>
    <n v="3.6"/>
    <n v="0"/>
    <n v="2"/>
    <n v="0"/>
    <n v="0"/>
    <n v="0"/>
    <n v="1"/>
    <n v="0"/>
    <n v="0"/>
    <n v="0"/>
    <n v="0"/>
    <n v="0"/>
    <n v="0"/>
    <n v="0"/>
    <n v="0"/>
    <n v="0"/>
    <s v=""/>
    <n v="3679"/>
    <n v="1830"/>
    <n v="0"/>
    <n v="0"/>
    <s v="Emergency Department; Other; Primary Care"/>
    <s v="Primary Care, Specialists, Emergency Department, Acute Care, Rehab Care, Long Term Care"/>
    <n v="0"/>
    <s v="Data provided by A Denton"/>
    <s v="kkay@rgpo.ca"/>
    <s v="Kelly Kay (2)"/>
    <s v="2022-11-03 03:39"/>
    <m/>
  </r>
  <r>
    <s v="Asset02923"/>
    <x v="18"/>
    <s v=""/>
    <s v=""/>
    <s v="Seniors' Outpatient Services: Geriatric Psychiatry Inpatient Consult"/>
    <s v="Hospital"/>
    <x v="61"/>
    <x v="2"/>
    <s v="35 N. Algoma St. Thunder Bay, ON"/>
    <s v="ON"/>
    <s v="P7B 5G7"/>
    <s v=""/>
    <s v=""/>
    <s v=""/>
    <x v="5"/>
    <n v="388"/>
    <n v="130"/>
    <n v="104"/>
    <n v="0"/>
    <n v="0"/>
    <n v="0"/>
    <n v="0"/>
    <n v="37.5"/>
    <s v="True"/>
    <s v=""/>
    <n v="1"/>
    <n v="4"/>
    <n v="0"/>
    <n v="0"/>
    <n v="0"/>
    <n v="0"/>
    <n v="0"/>
    <n v="1"/>
    <n v="0"/>
    <n v="0"/>
    <n v="0"/>
    <n v="0"/>
    <n v="0"/>
    <n v="0"/>
    <n v="0"/>
    <n v="0"/>
    <n v="0"/>
    <n v="0"/>
    <n v="0"/>
    <n v="0"/>
    <n v="0"/>
    <n v="0"/>
    <n v="0"/>
    <n v="0"/>
    <s v="Geriatric Psychiatry (included in FTE for entire program)"/>
    <n v="388"/>
    <n v="44"/>
    <n v="0"/>
    <n v="0"/>
    <s v="Other"/>
    <s v="Rehab Care"/>
    <n v="0"/>
    <s v=""/>
    <s v="kkay@rgpo.ca"/>
    <s v="Kelly Kay (2)"/>
    <s v="2022-11-03 03:43"/>
    <m/>
  </r>
  <r>
    <s v="Asset02924"/>
    <x v="25"/>
    <s v=""/>
    <s v=""/>
    <s v="Seniors' Outpatient Services: Geriatric Psychiatrists"/>
    <s v="Hospital"/>
    <x v="61"/>
    <x v="2"/>
    <s v="35 N. Algoma St. Thunder Bay, ON"/>
    <s v="ON"/>
    <s v="P7B 5G7"/>
    <s v=""/>
    <s v=""/>
    <s v=""/>
    <x v="5"/>
    <n v="688"/>
    <n v="261"/>
    <n v="208"/>
    <n v="0"/>
    <n v="0"/>
    <n v="0"/>
    <n v="0"/>
    <n v="37.5"/>
    <s v="True"/>
    <s v=""/>
    <n v="10"/>
    <n v="22"/>
    <n v="0"/>
    <n v="1.4"/>
    <n v="0"/>
    <n v="0"/>
    <n v="0"/>
    <n v="0"/>
    <n v="0"/>
    <n v="0"/>
    <n v="0"/>
    <n v="0"/>
    <n v="0"/>
    <n v="0"/>
    <n v="0"/>
    <n v="0"/>
    <n v="0"/>
    <n v="0"/>
    <n v="0"/>
    <n v="0"/>
    <n v="0"/>
    <n v="0"/>
    <n v="0"/>
    <n v="0"/>
    <s v=""/>
    <n v="650"/>
    <n v="32"/>
    <n v="0"/>
    <n v="0"/>
    <s v="Other"/>
    <s v="Rehab Care"/>
    <n v="0"/>
    <s v="Data provided by A Denton"/>
    <s v="kkay@rgpo.ca"/>
    <s v="Kelly Kay (2)"/>
    <s v="2022-11-03 03:46"/>
    <m/>
  </r>
  <r>
    <s v="Asset02925"/>
    <x v="0"/>
    <s v=""/>
    <s v=""/>
    <s v="Geriatric Psychiatry Outreach Team"/>
    <s v="Community"/>
    <x v="63"/>
    <x v="2"/>
    <s v="414 Scott Street, Fort Frances, ON"/>
    <s v="ON"/>
    <s v="P9A 1H2"/>
    <s v=""/>
    <s v=""/>
    <s v=""/>
    <x v="5"/>
    <n v="0"/>
    <n v="716"/>
    <n v="752"/>
    <n v="0"/>
    <n v="0"/>
    <n v="0"/>
    <n v="0"/>
    <n v="37.5"/>
    <s v="True"/>
    <s v=""/>
    <n v="25"/>
    <n v="3"/>
    <n v="0"/>
    <n v="0"/>
    <n v="0"/>
    <n v="0"/>
    <n v="0"/>
    <n v="2.8"/>
    <n v="2"/>
    <n v="0"/>
    <n v="9.5"/>
    <n v="0"/>
    <n v="0"/>
    <n v="0"/>
    <n v="0"/>
    <n v="0"/>
    <n v="0"/>
    <n v="0"/>
    <n v="0"/>
    <n v="0"/>
    <n v="0"/>
    <n v="0"/>
    <n v="0"/>
    <n v="1"/>
    <s v=""/>
    <n v="11544"/>
    <n v="6632"/>
    <n v="0"/>
    <n v="0"/>
    <s v="Community Agency; Primary Care"/>
    <s v="Primary Care, Hospitals, Family Members, BSO Program, Community Partners"/>
    <n v="0"/>
    <s v="Comprehensive assessments conducted by one or more health care professionals in the older person's place of residence.  These teams collaborate with community and primary care and provide system navigation to keep at risk seniors at home and out of hospital.We have over the last few years struggled with recruitment.  Our salaries are significantly lower (10-15%) from our community/hospital funded counterparts.  With 40% of our staff reaching retirement age we forsee this issue being magnified and inpacting services shortly without additional funding to support salaries/benefits."/>
    <s v="kkay@rgpo.ca"/>
    <s v="Kelly Kay (2)"/>
    <s v="2022-11-03 03:56"/>
    <m/>
  </r>
  <r>
    <s v="Asset02926"/>
    <x v="25"/>
    <s v=""/>
    <s v=""/>
    <s v="Geriatric Psychiatrists"/>
    <s v="Community"/>
    <x v="63"/>
    <x v="2"/>
    <s v="414 Scott Street, Fort Frances, ON"/>
    <s v="ON"/>
    <s v="P9A 1H2"/>
    <s v=""/>
    <s v=""/>
    <s v=""/>
    <x v="5"/>
    <n v="70"/>
    <n v="70"/>
    <n v="70"/>
    <n v="0"/>
    <n v="0"/>
    <n v="0"/>
    <n v="0"/>
    <n v="0"/>
    <s v="True"/>
    <s v=""/>
    <n v="0"/>
    <n v="0"/>
    <n v="0"/>
    <n v="0.06"/>
    <n v="0"/>
    <n v="0"/>
    <n v="0"/>
    <n v="0"/>
    <n v="0"/>
    <n v="0"/>
    <n v="0"/>
    <n v="0"/>
    <n v="0"/>
    <n v="0"/>
    <n v="0"/>
    <n v="0"/>
    <n v="0"/>
    <n v="0"/>
    <n v="0"/>
    <n v="0"/>
    <n v="0"/>
    <n v="0"/>
    <n v="0"/>
    <n v="0"/>
    <s v=""/>
    <n v="70"/>
    <n v="0"/>
    <n v="0"/>
    <n v="0"/>
    <s v="Other"/>
    <s v="BSO Program"/>
    <n v="0"/>
    <s v=""/>
    <s v="kkay@rgpo.ca"/>
    <s v="Kelly Kay (2)"/>
    <s v="2022-11-03 04:00"/>
    <m/>
  </r>
  <r>
    <s v="Asset02927"/>
    <x v="24"/>
    <s v=""/>
    <s v=""/>
    <s v="Geriatric Telemedicine"/>
    <s v="Hospital"/>
    <x v="61"/>
    <x v="2"/>
    <s v="35 N. Algoma St. Thunder Bay, ON"/>
    <s v="ON"/>
    <s v="P7B 5G7"/>
    <s v="414 Scott Street, Fort Frances, ON"/>
    <s v="P9A 1H2"/>
    <s v=""/>
    <x v="5"/>
    <n v="35"/>
    <n v="8"/>
    <n v="6"/>
    <n v="0"/>
    <n v="0"/>
    <n v="0"/>
    <n v="0"/>
    <n v="37.5"/>
    <s v="True"/>
    <s v=""/>
    <n v="0"/>
    <n v="45"/>
    <n v="0"/>
    <n v="0"/>
    <n v="0"/>
    <n v="0"/>
    <n v="0"/>
    <n v="0"/>
    <n v="0"/>
    <n v="0"/>
    <n v="0"/>
    <n v="0"/>
    <n v="0"/>
    <n v="0"/>
    <n v="0"/>
    <n v="0"/>
    <n v="0"/>
    <n v="0"/>
    <n v="0"/>
    <n v="0"/>
    <n v="0"/>
    <n v="0"/>
    <n v="0"/>
    <n v="0"/>
    <s v="part of the overall FTE for Geriatric Psychiatry"/>
    <n v="35"/>
    <n v="0"/>
    <n v="0"/>
    <n v="0"/>
    <s v="Emergency Department; Other; Primary Care"/>
    <s v="Primary Care, Specialists, Emergency Department, Acute Care, Long Term Care"/>
    <n v="0"/>
    <s v=""/>
    <s v="kkay@rgpo.ca"/>
    <s v="Kelly Kay (2)"/>
    <s v="2022-11-03 04:05"/>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69B9642-47D5-5D45-80C3-8D5A46D38797}" name="PivotTable1"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4" rowHeaderCaption="Type of SGS by Facility">
  <location ref="A3:B8" firstHeaderRow="1" firstDataRow="1" firstDataCol="1"/>
  <pivotFields count="62">
    <pivotField showAll="0"/>
    <pivotField axis="axisRow" dataField="1" showAll="0">
      <items count="31">
        <item h="1" x="26"/>
        <item h="1" x="11"/>
        <item h="1" x="4"/>
        <item h="1" x="29"/>
        <item x="27"/>
        <item h="1" x="12"/>
        <item h="1" x="17"/>
        <item h="1" x="2"/>
        <item h="1" x="3"/>
        <item h="1" x="1"/>
        <item h="1" x="8"/>
        <item h="1" x="25"/>
        <item h="1" x="10"/>
        <item h="1" x="0"/>
        <item h="1" x="23"/>
        <item h="1" x="24"/>
        <item h="1" x="20"/>
        <item h="1" x="7"/>
        <item h="1" x="21"/>
        <item h="1" x="18"/>
        <item h="1" x="13"/>
        <item h="1" x="28"/>
        <item h="1" x="9"/>
        <item h="1" x="19"/>
        <item h="1" x="6"/>
        <item h="1" x="5"/>
        <item h="1" x="22"/>
        <item h="1" x="16"/>
        <item h="1" x="15"/>
        <item h="1" x="14"/>
        <item t="default"/>
      </items>
    </pivotField>
    <pivotField showAll="0"/>
    <pivotField showAll="0"/>
    <pivotField showAll="0"/>
    <pivotField showAll="0"/>
    <pivotField axis="axisRow" showAll="0">
      <items count="145">
        <item x="64"/>
        <item x="142"/>
        <item x="135"/>
        <item x="113"/>
        <item x="72"/>
        <item x="73"/>
        <item x="46"/>
        <item x="4"/>
        <item x="120"/>
        <item x="1"/>
        <item x="59"/>
        <item x="110"/>
        <item x="63"/>
        <item x="58"/>
        <item x="6"/>
        <item x="22"/>
        <item x="2"/>
        <item x="127"/>
        <item x="47"/>
        <item x="16"/>
        <item x="50"/>
        <item x="56"/>
        <item x="66"/>
        <item x="81"/>
        <item x="105"/>
        <item x="34"/>
        <item x="74"/>
        <item x="65"/>
        <item x="60"/>
        <item x="88"/>
        <item x="136"/>
        <item x="67"/>
        <item x="108"/>
        <item x="0"/>
        <item x="112"/>
        <item x="92"/>
        <item x="89"/>
        <item x="86"/>
        <item x="45"/>
        <item x="101"/>
        <item x="84"/>
        <item x="90"/>
        <item x="106"/>
        <item x="80"/>
        <item x="77"/>
        <item x="78"/>
        <item x="79"/>
        <item x="114"/>
        <item x="37"/>
        <item x="95"/>
        <item x="103"/>
        <item x="71"/>
        <item x="38"/>
        <item x="44"/>
        <item x="39"/>
        <item x="43"/>
        <item x="42"/>
        <item x="40"/>
        <item x="41"/>
        <item x="11"/>
        <item x="117"/>
        <item x="30"/>
        <item x="27"/>
        <item x="21"/>
        <item x="93"/>
        <item x="8"/>
        <item x="12"/>
        <item x="119"/>
        <item x="122"/>
        <item x="118"/>
        <item x="126"/>
        <item x="62"/>
        <item x="128"/>
        <item x="133"/>
        <item x="68"/>
        <item x="83"/>
        <item x="129"/>
        <item x="3"/>
        <item x="28"/>
        <item x="15"/>
        <item x="69"/>
        <item x="5"/>
        <item x="115"/>
        <item x="10"/>
        <item x="82"/>
        <item x="35"/>
        <item x="31"/>
        <item x="123"/>
        <item x="51"/>
        <item x="24"/>
        <item x="14"/>
        <item x="109"/>
        <item x="20"/>
        <item x="29"/>
        <item x="19"/>
        <item x="141"/>
        <item m="1" x="143"/>
        <item x="7"/>
        <item x="32"/>
        <item x="33"/>
        <item x="107"/>
        <item x="138"/>
        <item x="137"/>
        <item x="52"/>
        <item x="13"/>
        <item x="61"/>
        <item x="54"/>
        <item x="55"/>
        <item x="96"/>
        <item x="75"/>
        <item x="97"/>
        <item x="98"/>
        <item x="76"/>
        <item x="99"/>
        <item x="100"/>
        <item x="25"/>
        <item x="36"/>
        <item x="91"/>
        <item x="17"/>
        <item x="18"/>
        <item x="9"/>
        <item x="116"/>
        <item x="57"/>
        <item x="111"/>
        <item x="130"/>
        <item x="131"/>
        <item x="132"/>
        <item x="85"/>
        <item x="104"/>
        <item x="139"/>
        <item x="140"/>
        <item x="26"/>
        <item x="48"/>
        <item x="23"/>
        <item x="87"/>
        <item x="70"/>
        <item x="53"/>
        <item x="125"/>
        <item x="134"/>
        <item x="121"/>
        <item x="49"/>
        <item x="124"/>
        <item x="94"/>
        <item x="102"/>
        <item t="default"/>
      </items>
    </pivotField>
    <pivotField showAll="0">
      <items count="4">
        <item h="1" x="0"/>
        <item h="1" x="1"/>
        <item x="2"/>
        <item t="default"/>
      </items>
    </pivotField>
    <pivotField showAll="0"/>
    <pivotField showAll="0"/>
    <pivotField showAll="0"/>
    <pivotField showAll="0"/>
    <pivotField showAll="0"/>
    <pivotField showAll="0"/>
    <pivotField showAll="0">
      <items count="7">
        <item x="2"/>
        <item h="1" x="0"/>
        <item h="1" x="3"/>
        <item h="1" x="5"/>
        <item h="1" x="1"/>
        <item h="1"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1"/>
    <field x="6"/>
  </rowFields>
  <rowItems count="5">
    <i>
      <x v="4"/>
    </i>
    <i r="1">
      <x v="124"/>
    </i>
    <i r="1">
      <x v="126"/>
    </i>
    <i r="1">
      <x v="135"/>
    </i>
    <i t="grand">
      <x/>
    </i>
  </rowItems>
  <colItems count="1">
    <i/>
  </colItems>
  <dataFields count="1">
    <dataField name="Number SGS by Type Name" fld="1" subtotal="count"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11B89E8-F4E7-AA40-8EB1-C36F064C6048}" name="PivotTable1"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0">
  <location ref="A7:U9" firstHeaderRow="1" firstDataRow="2" firstDataCol="1" rowPageCount="3" colPageCount="1"/>
  <pivotFields count="62">
    <pivotField showAll="0"/>
    <pivotField axis="axisCol" showAll="0" sortType="ascending">
      <items count="31">
        <item x="26"/>
        <item x="11"/>
        <item x="4"/>
        <item x="29"/>
        <item x="27"/>
        <item x="12"/>
        <item x="17"/>
        <item x="2"/>
        <item x="3"/>
        <item x="1"/>
        <item x="8"/>
        <item x="25"/>
        <item x="10"/>
        <item x="0"/>
        <item x="23"/>
        <item x="24"/>
        <item x="20"/>
        <item x="7"/>
        <item x="21"/>
        <item x="18"/>
        <item x="13"/>
        <item x="28"/>
        <item x="9"/>
        <item x="19"/>
        <item x="6"/>
        <item x="5"/>
        <item x="22"/>
        <item x="16"/>
        <item x="15"/>
        <item x="14"/>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axis="axisPage" showAll="0">
      <items count="145">
        <item x="64"/>
        <item x="142"/>
        <item x="135"/>
        <item x="113"/>
        <item x="72"/>
        <item x="73"/>
        <item x="46"/>
        <item x="4"/>
        <item x="120"/>
        <item x="1"/>
        <item x="59"/>
        <item x="110"/>
        <item x="63"/>
        <item x="58"/>
        <item x="6"/>
        <item x="22"/>
        <item x="2"/>
        <item x="127"/>
        <item x="47"/>
        <item x="16"/>
        <item x="50"/>
        <item x="56"/>
        <item x="66"/>
        <item x="81"/>
        <item x="105"/>
        <item x="34"/>
        <item x="74"/>
        <item x="65"/>
        <item x="60"/>
        <item x="88"/>
        <item x="136"/>
        <item x="67"/>
        <item x="108"/>
        <item x="0"/>
        <item x="112"/>
        <item x="92"/>
        <item x="89"/>
        <item x="86"/>
        <item x="45"/>
        <item x="101"/>
        <item x="84"/>
        <item x="90"/>
        <item x="106"/>
        <item x="80"/>
        <item x="77"/>
        <item x="78"/>
        <item x="79"/>
        <item x="114"/>
        <item x="37"/>
        <item x="95"/>
        <item x="103"/>
        <item x="71"/>
        <item x="38"/>
        <item x="44"/>
        <item x="39"/>
        <item x="43"/>
        <item x="42"/>
        <item x="40"/>
        <item x="41"/>
        <item x="11"/>
        <item x="117"/>
        <item x="30"/>
        <item x="27"/>
        <item x="21"/>
        <item x="93"/>
        <item x="8"/>
        <item x="12"/>
        <item x="119"/>
        <item x="122"/>
        <item x="118"/>
        <item x="126"/>
        <item x="62"/>
        <item x="128"/>
        <item x="133"/>
        <item x="68"/>
        <item x="83"/>
        <item x="129"/>
        <item x="3"/>
        <item x="28"/>
        <item x="15"/>
        <item x="69"/>
        <item x="5"/>
        <item x="115"/>
        <item x="10"/>
        <item x="82"/>
        <item x="35"/>
        <item x="31"/>
        <item x="123"/>
        <item x="51"/>
        <item x="24"/>
        <item x="14"/>
        <item x="109"/>
        <item x="20"/>
        <item x="29"/>
        <item x="19"/>
        <item x="141"/>
        <item m="1" x="143"/>
        <item x="7"/>
        <item x="32"/>
        <item x="33"/>
        <item x="107"/>
        <item x="138"/>
        <item x="137"/>
        <item x="52"/>
        <item x="13"/>
        <item x="61"/>
        <item x="54"/>
        <item x="55"/>
        <item x="96"/>
        <item x="75"/>
        <item x="97"/>
        <item x="98"/>
        <item x="76"/>
        <item x="99"/>
        <item x="100"/>
        <item x="25"/>
        <item x="36"/>
        <item x="91"/>
        <item x="17"/>
        <item x="18"/>
        <item x="9"/>
        <item x="116"/>
        <item x="57"/>
        <item x="111"/>
        <item x="130"/>
        <item x="131"/>
        <item x="132"/>
        <item x="85"/>
        <item x="104"/>
        <item x="139"/>
        <item x="140"/>
        <item x="26"/>
        <item x="48"/>
        <item x="23"/>
        <item x="87"/>
        <item x="70"/>
        <item x="53"/>
        <item x="125"/>
        <item x="134"/>
        <item x="121"/>
        <item x="49"/>
        <item x="124"/>
        <item x="94"/>
        <item x="102"/>
        <item t="default"/>
      </items>
    </pivotField>
    <pivotField axis="axisPage" showAll="0">
      <items count="4">
        <item x="0"/>
        <item x="1"/>
        <item x="2"/>
        <item t="default"/>
      </items>
    </pivotField>
    <pivotField showAll="0"/>
    <pivotField showAll="0"/>
    <pivotField showAll="0"/>
    <pivotField showAll="0"/>
    <pivotField showAll="0"/>
    <pivotField showAll="0"/>
    <pivotField axis="axisPage" showAll="0">
      <items count="7">
        <item x="2"/>
        <item x="0"/>
        <item x="3"/>
        <item x="5"/>
        <item x="1"/>
        <item x="4"/>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1"/>
  </colFields>
  <colItems count="20">
    <i>
      <x v="18"/>
    </i>
    <i>
      <x v="16"/>
    </i>
    <i>
      <x v="17"/>
    </i>
    <i>
      <x v="25"/>
    </i>
    <i>
      <x v="20"/>
    </i>
    <i>
      <x v="27"/>
    </i>
    <i>
      <x v="29"/>
    </i>
    <i>
      <x v="15"/>
    </i>
    <i>
      <x v="7"/>
    </i>
    <i>
      <x v="2"/>
    </i>
    <i>
      <x v="3"/>
    </i>
    <i>
      <x v="21"/>
    </i>
    <i>
      <x v="24"/>
    </i>
    <i>
      <x v="4"/>
    </i>
    <i>
      <x v="6"/>
    </i>
    <i>
      <x v="13"/>
    </i>
    <i>
      <x v="1"/>
    </i>
    <i>
      <x v="9"/>
    </i>
    <i>
      <x v="10"/>
    </i>
    <i t="grand">
      <x/>
    </i>
  </colItems>
  <pageFields count="3">
    <pageField fld="7" item="2" hier="-1"/>
    <pageField fld="14" item="0" hier="-1"/>
    <pageField fld="6" hier="-1"/>
  </pageFields>
  <dataFields count="1">
    <dataField name="Sum of Num Unique Patients Served" fld="16" baseField="0" baseItem="0"/>
  </dataFields>
  <formats count="3">
    <format dxfId="25">
      <pivotArea collapsedLevelsAreSubtotals="1" fieldPosition="0">
        <references count="1">
          <reference field="6" count="0"/>
        </references>
      </pivotArea>
    </format>
    <format dxfId="24">
      <pivotArea grandRow="1" outline="0" collapsedLevelsAreSubtotals="1" fieldPosition="0"/>
    </format>
    <format dxfId="23">
      <pivotArea dataOnly="0" labelOnly="1" grandRow="1" outline="0" fieldPosition="0"/>
    </format>
  </formats>
  <chartFormats count="73">
    <chartFormat chart="0" format="0" series="1">
      <pivotArea type="data" outline="0" fieldPosition="0">
        <references count="2">
          <reference field="4294967294" count="1" selected="0">
            <x v="0"/>
          </reference>
          <reference field="1" count="1" selected="0">
            <x v="0"/>
          </reference>
        </references>
      </pivotArea>
    </chartFormat>
    <chartFormat chart="0" format="1" series="1">
      <pivotArea type="data" outline="0" fieldPosition="0">
        <references count="2">
          <reference field="4294967294" count="1" selected="0">
            <x v="0"/>
          </reference>
          <reference field="1" count="1" selected="0">
            <x v="1"/>
          </reference>
        </references>
      </pivotArea>
    </chartFormat>
    <chartFormat chart="0" format="2" series="1">
      <pivotArea type="data" outline="0" fieldPosition="0">
        <references count="2">
          <reference field="4294967294" count="1" selected="0">
            <x v="0"/>
          </reference>
          <reference field="1" count="1" selected="0">
            <x v="2"/>
          </reference>
        </references>
      </pivotArea>
    </chartFormat>
    <chartFormat chart="0" format="3" series="1">
      <pivotArea type="data" outline="0" fieldPosition="0">
        <references count="2">
          <reference field="4294967294" count="1" selected="0">
            <x v="0"/>
          </reference>
          <reference field="1" count="1" selected="0">
            <x v="3"/>
          </reference>
        </references>
      </pivotArea>
    </chartFormat>
    <chartFormat chart="0" format="4" series="1">
      <pivotArea type="data" outline="0" fieldPosition="0">
        <references count="2">
          <reference field="4294967294" count="1" selected="0">
            <x v="0"/>
          </reference>
          <reference field="1" count="1" selected="0">
            <x v="4"/>
          </reference>
        </references>
      </pivotArea>
    </chartFormat>
    <chartFormat chart="0" format="5" series="1">
      <pivotArea type="data" outline="0" fieldPosition="0">
        <references count="2">
          <reference field="4294967294" count="1" selected="0">
            <x v="0"/>
          </reference>
          <reference field="1" count="1" selected="0">
            <x v="5"/>
          </reference>
        </references>
      </pivotArea>
    </chartFormat>
    <chartFormat chart="0" format="6" series="1">
      <pivotArea type="data" outline="0" fieldPosition="0">
        <references count="2">
          <reference field="4294967294" count="1" selected="0">
            <x v="0"/>
          </reference>
          <reference field="1" count="1" selected="0">
            <x v="6"/>
          </reference>
        </references>
      </pivotArea>
    </chartFormat>
    <chartFormat chart="0" format="7" series="1">
      <pivotArea type="data" outline="0" fieldPosition="0">
        <references count="2">
          <reference field="4294967294" count="1" selected="0">
            <x v="0"/>
          </reference>
          <reference field="1" count="1" selected="0">
            <x v="7"/>
          </reference>
        </references>
      </pivotArea>
    </chartFormat>
    <chartFormat chart="0" format="8" series="1">
      <pivotArea type="data" outline="0" fieldPosition="0">
        <references count="2">
          <reference field="4294967294" count="1" selected="0">
            <x v="0"/>
          </reference>
          <reference field="1" count="1" selected="0">
            <x v="8"/>
          </reference>
        </references>
      </pivotArea>
    </chartFormat>
    <chartFormat chart="0" format="9" series="1">
      <pivotArea type="data" outline="0" fieldPosition="0">
        <references count="2">
          <reference field="4294967294" count="1" selected="0">
            <x v="0"/>
          </reference>
          <reference field="1" count="1" selected="0">
            <x v="9"/>
          </reference>
        </references>
      </pivotArea>
    </chartFormat>
    <chartFormat chart="0" format="10" series="1">
      <pivotArea type="data" outline="0" fieldPosition="0">
        <references count="2">
          <reference field="4294967294" count="1" selected="0">
            <x v="0"/>
          </reference>
          <reference field="1" count="1" selected="0">
            <x v="10"/>
          </reference>
        </references>
      </pivotArea>
    </chartFormat>
    <chartFormat chart="0" format="11" series="1">
      <pivotArea type="data" outline="0" fieldPosition="0">
        <references count="2">
          <reference field="4294967294" count="1" selected="0">
            <x v="0"/>
          </reference>
          <reference field="1" count="1" selected="0">
            <x v="11"/>
          </reference>
        </references>
      </pivotArea>
    </chartFormat>
    <chartFormat chart="0" format="12" series="1">
      <pivotArea type="data" outline="0" fieldPosition="0">
        <references count="2">
          <reference field="4294967294" count="1" selected="0">
            <x v="0"/>
          </reference>
          <reference field="1" count="1" selected="0">
            <x v="12"/>
          </reference>
        </references>
      </pivotArea>
    </chartFormat>
    <chartFormat chart="0" format="13" series="1">
      <pivotArea type="data" outline="0" fieldPosition="0">
        <references count="2">
          <reference field="4294967294" count="1" selected="0">
            <x v="0"/>
          </reference>
          <reference field="1" count="1" selected="0">
            <x v="13"/>
          </reference>
        </references>
      </pivotArea>
    </chartFormat>
    <chartFormat chart="0" format="14" series="1">
      <pivotArea type="data" outline="0" fieldPosition="0">
        <references count="2">
          <reference field="4294967294" count="1" selected="0">
            <x v="0"/>
          </reference>
          <reference field="1" count="1" selected="0">
            <x v="14"/>
          </reference>
        </references>
      </pivotArea>
    </chartFormat>
    <chartFormat chart="0" format="15" series="1">
      <pivotArea type="data" outline="0" fieldPosition="0">
        <references count="2">
          <reference field="4294967294" count="1" selected="0">
            <x v="0"/>
          </reference>
          <reference field="1" count="1" selected="0">
            <x v="15"/>
          </reference>
        </references>
      </pivotArea>
    </chartFormat>
    <chartFormat chart="0" format="16" series="1">
      <pivotArea type="data" outline="0" fieldPosition="0">
        <references count="2">
          <reference field="4294967294" count="1" selected="0">
            <x v="0"/>
          </reference>
          <reference field="1" count="1" selected="0">
            <x v="16"/>
          </reference>
        </references>
      </pivotArea>
    </chartFormat>
    <chartFormat chart="0" format="17" series="1">
      <pivotArea type="data" outline="0" fieldPosition="0">
        <references count="2">
          <reference field="4294967294" count="1" selected="0">
            <x v="0"/>
          </reference>
          <reference field="1" count="1" selected="0">
            <x v="17"/>
          </reference>
        </references>
      </pivotArea>
    </chartFormat>
    <chartFormat chart="0" format="18" series="1">
      <pivotArea type="data" outline="0" fieldPosition="0">
        <references count="2">
          <reference field="4294967294" count="1" selected="0">
            <x v="0"/>
          </reference>
          <reference field="1" count="1" selected="0">
            <x v="18"/>
          </reference>
        </references>
      </pivotArea>
    </chartFormat>
    <chartFormat chart="0" format="19" series="1">
      <pivotArea type="data" outline="0" fieldPosition="0">
        <references count="2">
          <reference field="4294967294" count="1" selected="0">
            <x v="0"/>
          </reference>
          <reference field="1" count="1" selected="0">
            <x v="19"/>
          </reference>
        </references>
      </pivotArea>
    </chartFormat>
    <chartFormat chart="0" format="20" series="1">
      <pivotArea type="data" outline="0" fieldPosition="0">
        <references count="2">
          <reference field="4294967294" count="1" selected="0">
            <x v="0"/>
          </reference>
          <reference field="1" count="1" selected="0">
            <x v="20"/>
          </reference>
        </references>
      </pivotArea>
    </chartFormat>
    <chartFormat chart="0" format="21" series="1">
      <pivotArea type="data" outline="0" fieldPosition="0">
        <references count="2">
          <reference field="4294967294" count="1" selected="0">
            <x v="0"/>
          </reference>
          <reference field="1" count="1" selected="0">
            <x v="21"/>
          </reference>
        </references>
      </pivotArea>
    </chartFormat>
    <chartFormat chart="0" format="22" series="1">
      <pivotArea type="data" outline="0" fieldPosition="0">
        <references count="2">
          <reference field="4294967294" count="1" selected="0">
            <x v="0"/>
          </reference>
          <reference field="1" count="1" selected="0">
            <x v="22"/>
          </reference>
        </references>
      </pivotArea>
    </chartFormat>
    <chartFormat chart="0" format="23" series="1">
      <pivotArea type="data" outline="0" fieldPosition="0">
        <references count="2">
          <reference field="4294967294" count="1" selected="0">
            <x v="0"/>
          </reference>
          <reference field="1" count="1" selected="0">
            <x v="23"/>
          </reference>
        </references>
      </pivotArea>
    </chartFormat>
    <chartFormat chart="0" format="24" series="1">
      <pivotArea type="data" outline="0" fieldPosition="0">
        <references count="2">
          <reference field="4294967294" count="1" selected="0">
            <x v="0"/>
          </reference>
          <reference field="1" count="1" selected="0">
            <x v="24"/>
          </reference>
        </references>
      </pivotArea>
    </chartFormat>
    <chartFormat chart="0" format="25" series="1">
      <pivotArea type="data" outline="0" fieldPosition="0">
        <references count="2">
          <reference field="4294967294" count="1" selected="0">
            <x v="0"/>
          </reference>
          <reference field="1" count="1" selected="0">
            <x v="25"/>
          </reference>
        </references>
      </pivotArea>
    </chartFormat>
    <chartFormat chart="0" format="26" series="1">
      <pivotArea type="data" outline="0" fieldPosition="0">
        <references count="2">
          <reference field="4294967294" count="1" selected="0">
            <x v="0"/>
          </reference>
          <reference field="1" count="1" selected="0">
            <x v="26"/>
          </reference>
        </references>
      </pivotArea>
    </chartFormat>
    <chartFormat chart="0" format="27" series="1">
      <pivotArea type="data" outline="0" fieldPosition="0">
        <references count="2">
          <reference field="4294967294" count="1" selected="0">
            <x v="0"/>
          </reference>
          <reference field="1" count="1" selected="0">
            <x v="27"/>
          </reference>
        </references>
      </pivotArea>
    </chartFormat>
    <chartFormat chart="0" format="28" series="1">
      <pivotArea type="data" outline="0" fieldPosition="0">
        <references count="2">
          <reference field="4294967294" count="1" selected="0">
            <x v="0"/>
          </reference>
          <reference field="1" count="1" selected="0">
            <x v="28"/>
          </reference>
        </references>
      </pivotArea>
    </chartFormat>
    <chartFormat chart="0" format="29" series="1">
      <pivotArea type="data" outline="0" fieldPosition="0">
        <references count="2">
          <reference field="4294967294" count="1" selected="0">
            <x v="0"/>
          </reference>
          <reference field="1" count="1" selected="0">
            <x v="29"/>
          </reference>
        </references>
      </pivotArea>
    </chartFormat>
    <chartFormat chart="0" format="60" series="1">
      <pivotArea type="data" outline="0" fieldPosition="0">
        <references count="1">
          <reference field="4294967294" count="1" selected="0">
            <x v="0"/>
          </reference>
        </references>
      </pivotArea>
    </chartFormat>
    <chartFormat chart="5" format="78" series="1">
      <pivotArea type="data" outline="0" fieldPosition="0">
        <references count="2">
          <reference field="4294967294" count="1" selected="0">
            <x v="0"/>
          </reference>
          <reference field="1" count="1" selected="0">
            <x v="17"/>
          </reference>
        </references>
      </pivotArea>
    </chartFormat>
    <chartFormat chart="5" format="79" series="1">
      <pivotArea type="data" outline="0" fieldPosition="0">
        <references count="2">
          <reference field="4294967294" count="1" selected="0">
            <x v="0"/>
          </reference>
          <reference field="1" count="1" selected="0">
            <x v="18"/>
          </reference>
        </references>
      </pivotArea>
    </chartFormat>
    <chartFormat chart="5" format="80" series="1">
      <pivotArea type="data" outline="0" fieldPosition="0">
        <references count="2">
          <reference field="4294967294" count="1" selected="0">
            <x v="0"/>
          </reference>
          <reference field="1" count="1" selected="0">
            <x v="16"/>
          </reference>
        </references>
      </pivotArea>
    </chartFormat>
    <chartFormat chart="5" format="81" series="1">
      <pivotArea type="data" outline="0" fieldPosition="0">
        <references count="2">
          <reference field="4294967294" count="1" selected="0">
            <x v="0"/>
          </reference>
          <reference field="1" count="1" selected="0">
            <x v="20"/>
          </reference>
        </references>
      </pivotArea>
    </chartFormat>
    <chartFormat chart="5" format="82" series="1">
      <pivotArea type="data" outline="0" fieldPosition="0">
        <references count="2">
          <reference field="4294967294" count="1" selected="0">
            <x v="0"/>
          </reference>
          <reference field="1" count="1" selected="0">
            <x v="25"/>
          </reference>
        </references>
      </pivotArea>
    </chartFormat>
    <chartFormat chart="5" format="83" series="1">
      <pivotArea type="data" outline="0" fieldPosition="0">
        <references count="2">
          <reference field="4294967294" count="1" selected="0">
            <x v="0"/>
          </reference>
          <reference field="1" count="1" selected="0">
            <x v="27"/>
          </reference>
        </references>
      </pivotArea>
    </chartFormat>
    <chartFormat chart="5" format="84" series="1">
      <pivotArea type="data" outline="0" fieldPosition="0">
        <references count="2">
          <reference field="4294967294" count="1" selected="0">
            <x v="0"/>
          </reference>
          <reference field="1" count="1" selected="0">
            <x v="15"/>
          </reference>
        </references>
      </pivotArea>
    </chartFormat>
    <chartFormat chart="5" format="85" series="1">
      <pivotArea type="data" outline="0" fieldPosition="0">
        <references count="2">
          <reference field="4294967294" count="1" selected="0">
            <x v="0"/>
          </reference>
          <reference field="1" count="1" selected="0">
            <x v="7"/>
          </reference>
        </references>
      </pivotArea>
    </chartFormat>
    <chartFormat chart="5" format="86" series="1">
      <pivotArea type="data" outline="0" fieldPosition="0">
        <references count="2">
          <reference field="4294967294" count="1" selected="0">
            <x v="0"/>
          </reference>
          <reference field="1" count="1" selected="0">
            <x v="2"/>
          </reference>
        </references>
      </pivotArea>
    </chartFormat>
    <chartFormat chart="5" format="87" series="1">
      <pivotArea type="data" outline="0" fieldPosition="0">
        <references count="2">
          <reference field="4294967294" count="1" selected="0">
            <x v="0"/>
          </reference>
          <reference field="1" count="1" selected="0">
            <x v="3"/>
          </reference>
        </references>
      </pivotArea>
    </chartFormat>
    <chartFormat chart="5" format="88" series="1">
      <pivotArea type="data" outline="0" fieldPosition="0">
        <references count="2">
          <reference field="4294967294" count="1" selected="0">
            <x v="0"/>
          </reference>
          <reference field="1" count="1" selected="0">
            <x v="24"/>
          </reference>
        </references>
      </pivotArea>
    </chartFormat>
    <chartFormat chart="5" format="89" series="1">
      <pivotArea type="data" outline="0" fieldPosition="0">
        <references count="2">
          <reference field="4294967294" count="1" selected="0">
            <x v="0"/>
          </reference>
          <reference field="1" count="1" selected="0">
            <x v="6"/>
          </reference>
        </references>
      </pivotArea>
    </chartFormat>
    <chartFormat chart="5" format="90" series="1">
      <pivotArea type="data" outline="0" fieldPosition="0">
        <references count="2">
          <reference field="4294967294" count="1" selected="0">
            <x v="0"/>
          </reference>
          <reference field="1" count="1" selected="0">
            <x v="21"/>
          </reference>
        </references>
      </pivotArea>
    </chartFormat>
    <chartFormat chart="5" format="91" series="1">
      <pivotArea type="data" outline="0" fieldPosition="0">
        <references count="2">
          <reference field="4294967294" count="1" selected="0">
            <x v="0"/>
          </reference>
          <reference field="1" count="1" selected="0">
            <x v="13"/>
          </reference>
        </references>
      </pivotArea>
    </chartFormat>
    <chartFormat chart="5" format="92" series="1">
      <pivotArea type="data" outline="0" fieldPosition="0">
        <references count="2">
          <reference field="4294967294" count="1" selected="0">
            <x v="0"/>
          </reference>
          <reference field="1" count="1" selected="0">
            <x v="1"/>
          </reference>
        </references>
      </pivotArea>
    </chartFormat>
    <chartFormat chart="5" format="93" series="1">
      <pivotArea type="data" outline="0" fieldPosition="0">
        <references count="2">
          <reference field="4294967294" count="1" selected="0">
            <x v="0"/>
          </reference>
          <reference field="1" count="1" selected="0">
            <x v="9"/>
          </reference>
        </references>
      </pivotArea>
    </chartFormat>
    <chartFormat chart="5" format="94" series="1">
      <pivotArea type="data" outline="0" fieldPosition="0">
        <references count="2">
          <reference field="4294967294" count="1" selected="0">
            <x v="0"/>
          </reference>
          <reference field="1" count="1" selected="0">
            <x v="10"/>
          </reference>
        </references>
      </pivotArea>
    </chartFormat>
    <chartFormat chart="5" format="95" series="1">
      <pivotArea type="data" outline="0" fieldPosition="0">
        <references count="2">
          <reference field="4294967294" count="1" selected="0">
            <x v="0"/>
          </reference>
          <reference field="1" count="1" selected="0">
            <x v="11"/>
          </reference>
        </references>
      </pivotArea>
    </chartFormat>
    <chartFormat chart="5" format="96" series="1">
      <pivotArea type="data" outline="0" fieldPosition="0">
        <references count="2">
          <reference field="4294967294" count="1" selected="0">
            <x v="0"/>
          </reference>
          <reference field="1" count="1" selected="0">
            <x v="5"/>
          </reference>
        </references>
      </pivotArea>
    </chartFormat>
    <chartFormat chart="5" format="97" series="1">
      <pivotArea type="data" outline="0" fieldPosition="0">
        <references count="2">
          <reference field="4294967294" count="1" selected="0">
            <x v="0"/>
          </reference>
          <reference field="1" count="1" selected="0">
            <x v="4"/>
          </reference>
        </references>
      </pivotArea>
    </chartFormat>
    <chartFormat chart="5" format="98" series="1">
      <pivotArea type="data" outline="0" fieldPosition="0">
        <references count="2">
          <reference field="4294967294" count="1" selected="0">
            <x v="0"/>
          </reference>
          <reference field="1" count="1" selected="0">
            <x v="28"/>
          </reference>
        </references>
      </pivotArea>
    </chartFormat>
    <chartFormat chart="5" format="99" series="1">
      <pivotArea type="data" outline="0" fieldPosition="0">
        <references count="2">
          <reference field="4294967294" count="1" selected="0">
            <x v="0"/>
          </reference>
          <reference field="1" count="1" selected="0">
            <x v="12"/>
          </reference>
        </references>
      </pivotArea>
    </chartFormat>
    <chartFormat chart="5" format="100" series="1">
      <pivotArea type="data" outline="0" fieldPosition="0">
        <references count="2">
          <reference field="4294967294" count="1" selected="0">
            <x v="0"/>
          </reference>
          <reference field="1" count="1" selected="0">
            <x v="8"/>
          </reference>
        </references>
      </pivotArea>
    </chartFormat>
    <chartFormat chart="5" format="101" series="1">
      <pivotArea type="data" outline="0" fieldPosition="0">
        <references count="2">
          <reference field="4294967294" count="1" selected="0">
            <x v="0"/>
          </reference>
          <reference field="1" count="1" selected="0">
            <x v="19"/>
          </reference>
        </references>
      </pivotArea>
    </chartFormat>
    <chartFormat chart="5" format="102" series="1">
      <pivotArea type="data" outline="0" fieldPosition="0">
        <references count="2">
          <reference field="4294967294" count="1" selected="0">
            <x v="0"/>
          </reference>
          <reference field="1" count="1" selected="0">
            <x v="26"/>
          </reference>
        </references>
      </pivotArea>
    </chartFormat>
    <chartFormat chart="5" format="103" series="1">
      <pivotArea type="data" outline="0" fieldPosition="0">
        <references count="2">
          <reference field="4294967294" count="1" selected="0">
            <x v="0"/>
          </reference>
          <reference field="1" count="1" selected="0">
            <x v="29"/>
          </reference>
        </references>
      </pivotArea>
    </chartFormat>
    <chartFormat chart="5" format="104" series="1">
      <pivotArea type="data" outline="0" fieldPosition="0">
        <references count="2">
          <reference field="4294967294" count="1" selected="0">
            <x v="0"/>
          </reference>
          <reference field="1" count="1" selected="0">
            <x v="0"/>
          </reference>
        </references>
      </pivotArea>
    </chartFormat>
    <chartFormat chart="5" format="105" series="1">
      <pivotArea type="data" outline="0" fieldPosition="0">
        <references count="2">
          <reference field="4294967294" count="1" selected="0">
            <x v="0"/>
          </reference>
          <reference field="1" count="1" selected="0">
            <x v="22"/>
          </reference>
        </references>
      </pivotArea>
    </chartFormat>
    <chartFormat chart="5" format="106" series="1">
      <pivotArea type="data" outline="0" fieldPosition="0">
        <references count="2">
          <reference field="4294967294" count="1" selected="0">
            <x v="0"/>
          </reference>
          <reference field="1" count="1" selected="0">
            <x v="23"/>
          </reference>
        </references>
      </pivotArea>
    </chartFormat>
    <chartFormat chart="5" format="107" series="1">
      <pivotArea type="data" outline="0" fieldPosition="0">
        <references count="2">
          <reference field="4294967294" count="1" selected="0">
            <x v="0"/>
          </reference>
          <reference field="1" count="1" selected="0">
            <x v="14"/>
          </reference>
        </references>
      </pivotArea>
    </chartFormat>
    <chartFormat chart="7" format="85" series="1">
      <pivotArea type="data" outline="0" fieldPosition="0">
        <references count="2">
          <reference field="4294967294" count="1" selected="0">
            <x v="0"/>
          </reference>
          <reference field="1" count="1" selected="0">
            <x v="0"/>
          </reference>
        </references>
      </pivotArea>
    </chartFormat>
    <chartFormat chart="7" format="86" series="1">
      <pivotArea type="data" outline="0" fieldPosition="0">
        <references count="2">
          <reference field="4294967294" count="1" selected="0">
            <x v="0"/>
          </reference>
          <reference field="1" count="1" selected="0">
            <x v="25"/>
          </reference>
        </references>
      </pivotArea>
    </chartFormat>
    <chartFormat chart="7" format="87" series="1">
      <pivotArea type="data" outline="0" fieldPosition="0">
        <references count="2">
          <reference field="4294967294" count="1" selected="0">
            <x v="0"/>
          </reference>
          <reference field="1" count="1" selected="0">
            <x v="3"/>
          </reference>
        </references>
      </pivotArea>
    </chartFormat>
    <chartFormat chart="7" format="88" series="1">
      <pivotArea type="data" outline="0" fieldPosition="0">
        <references count="2">
          <reference field="4294967294" count="1" selected="0">
            <x v="0"/>
          </reference>
          <reference field="1" count="1" selected="0">
            <x v="20"/>
          </reference>
        </references>
      </pivotArea>
    </chartFormat>
    <chartFormat chart="7" format="89" series="1">
      <pivotArea type="data" outline="0" fieldPosition="0">
        <references count="2">
          <reference field="4294967294" count="1" selected="0">
            <x v="0"/>
          </reference>
          <reference field="1" count="1" selected="0">
            <x v="1"/>
          </reference>
        </references>
      </pivotArea>
    </chartFormat>
    <chartFormat chart="7" format="90" series="1">
      <pivotArea type="data" outline="0" fieldPosition="0">
        <references count="2">
          <reference field="4294967294" count="1" selected="0">
            <x v="0"/>
          </reference>
          <reference field="1" count="1" selected="0">
            <x v="24"/>
          </reference>
        </references>
      </pivotArea>
    </chartFormat>
    <chartFormat chart="7" format="91" series="1">
      <pivotArea type="data" outline="0" fieldPosition="0">
        <references count="2">
          <reference field="4294967294" count="1" selected="0">
            <x v="0"/>
          </reference>
          <reference field="1" count="1" selected="0">
            <x v="21"/>
          </reference>
        </references>
      </pivotArea>
    </chartFormat>
    <chartFormat chart="7" format="92" series="1">
      <pivotArea type="data" outline="0" fieldPosition="0">
        <references count="2">
          <reference field="4294967294" count="1" selected="0">
            <x v="0"/>
          </reference>
          <reference field="1" count="1" selected="0">
            <x v="15"/>
          </reference>
        </references>
      </pivotArea>
    </chartFormat>
    <chartFormat chart="7" format="93" series="1">
      <pivotArea type="data" outline="0" fieldPosition="0">
        <references count="2">
          <reference field="4294967294" count="1" selected="0">
            <x v="0"/>
          </reference>
          <reference field="1" count="1" selected="0">
            <x v="9"/>
          </reference>
        </references>
      </pivotArea>
    </chartFormat>
    <chartFormat chart="7" format="94" series="1">
      <pivotArea type="data" outline="0" fieldPosition="0">
        <references count="2">
          <reference field="4294967294" count="1" selected="0">
            <x v="0"/>
          </reference>
          <reference field="1" count="1" selected="0">
            <x v="12"/>
          </reference>
        </references>
      </pivotArea>
    </chartFormat>
    <chartFormat chart="7" format="95" series="1">
      <pivotArea type="data" outline="0" fieldPosition="0">
        <references count="2">
          <reference field="4294967294" count="1" selected="0">
            <x v="0"/>
          </reference>
          <reference field="1" count="1" selected="0">
            <x v="13"/>
          </reference>
        </references>
      </pivotArea>
    </chartFormat>
    <chartFormat chart="7" format="96" series="1">
      <pivotArea type="data" outline="0" fieldPosition="0">
        <references count="2">
          <reference field="4294967294" count="1" selected="0">
            <x v="0"/>
          </reference>
          <reference field="1" count="1" selected="0">
            <x v="1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2CB5613A-5861-3E42-A2D6-4DC8F7046FF4}" name="PivotTable3"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4" rowHeaderCaption="SGS Service Type">
  <location ref="A3:D18" firstHeaderRow="0" firstDataRow="1" firstDataCol="1"/>
  <pivotFields count="62">
    <pivotField showAll="0"/>
    <pivotField axis="axisRow" showAll="0">
      <items count="31">
        <item h="1" x="26"/>
        <item h="1" x="11"/>
        <item h="1" x="4"/>
        <item h="1" x="29"/>
        <item h="1" x="27"/>
        <item h="1" x="12"/>
        <item h="1" x="17"/>
        <item h="1" x="2"/>
        <item h="1" x="3"/>
        <item h="1" x="1"/>
        <item x="8"/>
        <item h="1" x="25"/>
        <item h="1" x="10"/>
        <item h="1" x="0"/>
        <item h="1" x="23"/>
        <item h="1" x="24"/>
        <item h="1" x="20"/>
        <item h="1" x="7"/>
        <item h="1" x="21"/>
        <item h="1" x="18"/>
        <item h="1" x="13"/>
        <item h="1" x="28"/>
        <item h="1" x="9"/>
        <item h="1" x="19"/>
        <item h="1" x="6"/>
        <item h="1" x="5"/>
        <item h="1" x="22"/>
        <item h="1" x="16"/>
        <item h="1" x="15"/>
        <item h="1" x="14"/>
        <item t="default"/>
      </items>
    </pivotField>
    <pivotField showAll="0"/>
    <pivotField showAll="0"/>
    <pivotField showAll="0"/>
    <pivotField showAll="0"/>
    <pivotField axis="axisRow" showAll="0">
      <items count="145">
        <item x="64"/>
        <item x="142"/>
        <item x="135"/>
        <item x="113"/>
        <item x="72"/>
        <item x="73"/>
        <item x="46"/>
        <item x="4"/>
        <item x="120"/>
        <item x="1"/>
        <item x="59"/>
        <item x="110"/>
        <item x="63"/>
        <item x="58"/>
        <item x="6"/>
        <item x="22"/>
        <item x="2"/>
        <item x="127"/>
        <item x="47"/>
        <item x="16"/>
        <item x="50"/>
        <item x="56"/>
        <item x="66"/>
        <item x="81"/>
        <item x="105"/>
        <item x="34"/>
        <item x="74"/>
        <item x="65"/>
        <item x="60"/>
        <item x="88"/>
        <item x="136"/>
        <item x="67"/>
        <item x="108"/>
        <item x="0"/>
        <item x="112"/>
        <item x="92"/>
        <item x="89"/>
        <item x="86"/>
        <item x="45"/>
        <item x="101"/>
        <item x="84"/>
        <item x="90"/>
        <item x="106"/>
        <item x="80"/>
        <item x="77"/>
        <item x="78"/>
        <item x="79"/>
        <item x="114"/>
        <item x="37"/>
        <item x="95"/>
        <item x="103"/>
        <item x="71"/>
        <item x="38"/>
        <item x="44"/>
        <item x="39"/>
        <item x="43"/>
        <item x="42"/>
        <item x="40"/>
        <item x="41"/>
        <item x="11"/>
        <item x="117"/>
        <item x="30"/>
        <item x="27"/>
        <item x="21"/>
        <item x="93"/>
        <item x="8"/>
        <item x="12"/>
        <item x="119"/>
        <item x="122"/>
        <item x="118"/>
        <item x="126"/>
        <item x="62"/>
        <item x="128"/>
        <item x="133"/>
        <item x="68"/>
        <item x="83"/>
        <item x="129"/>
        <item x="3"/>
        <item x="28"/>
        <item x="15"/>
        <item x="69"/>
        <item x="5"/>
        <item x="115"/>
        <item x="10"/>
        <item x="82"/>
        <item x="35"/>
        <item x="31"/>
        <item x="123"/>
        <item x="51"/>
        <item x="24"/>
        <item x="14"/>
        <item x="109"/>
        <item x="20"/>
        <item x="29"/>
        <item x="19"/>
        <item x="141"/>
        <item m="1" x="143"/>
        <item x="7"/>
        <item x="32"/>
        <item x="33"/>
        <item x="107"/>
        <item x="138"/>
        <item x="137"/>
        <item x="52"/>
        <item x="13"/>
        <item x="61"/>
        <item x="54"/>
        <item x="55"/>
        <item x="96"/>
        <item x="75"/>
        <item x="97"/>
        <item x="98"/>
        <item x="76"/>
        <item x="99"/>
        <item x="100"/>
        <item x="25"/>
        <item x="36"/>
        <item x="91"/>
        <item x="17"/>
        <item x="18"/>
        <item x="9"/>
        <item x="116"/>
        <item x="57"/>
        <item x="111"/>
        <item x="130"/>
        <item x="131"/>
        <item x="132"/>
        <item x="85"/>
        <item x="104"/>
        <item x="139"/>
        <item x="140"/>
        <item x="26"/>
        <item x="48"/>
        <item x="23"/>
        <item x="87"/>
        <item x="70"/>
        <item x="53"/>
        <item x="125"/>
        <item x="134"/>
        <item x="121"/>
        <item x="49"/>
        <item x="124"/>
        <item x="94"/>
        <item x="102"/>
        <item t="default"/>
      </items>
    </pivotField>
    <pivotField showAll="0">
      <items count="4">
        <item h="1" x="0"/>
        <item h="1" x="1"/>
        <item x="2"/>
        <item t="default"/>
      </items>
    </pivotField>
    <pivotField showAll="0"/>
    <pivotField showAll="0"/>
    <pivotField showAll="0"/>
    <pivotField showAll="0"/>
    <pivotField showAll="0"/>
    <pivotField showAll="0"/>
    <pivotField showAll="0">
      <items count="7">
        <item h="1" x="2"/>
        <item x="0"/>
        <item h="1" x="3"/>
        <item h="1" x="5"/>
        <item h="1" x="1"/>
        <item h="1"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s>
  <rowFields count="2">
    <field x="1"/>
    <field x="6"/>
  </rowFields>
  <rowItems count="15">
    <i>
      <x v="10"/>
    </i>
    <i r="1">
      <x v="8"/>
    </i>
    <i r="1">
      <x v="11"/>
    </i>
    <i r="1">
      <x v="14"/>
    </i>
    <i r="1">
      <x v="15"/>
    </i>
    <i r="1">
      <x v="24"/>
    </i>
    <i r="1">
      <x v="42"/>
    </i>
    <i r="1">
      <x v="83"/>
    </i>
    <i r="1">
      <x v="84"/>
    </i>
    <i r="1">
      <x v="90"/>
    </i>
    <i r="1">
      <x v="94"/>
    </i>
    <i r="1">
      <x v="98"/>
    </i>
    <i r="1">
      <x v="99"/>
    </i>
    <i r="1">
      <x v="100"/>
    </i>
    <i t="grand">
      <x/>
    </i>
  </rowItems>
  <colFields count="1">
    <field x="-2"/>
  </colFields>
  <colItems count="3">
    <i>
      <x/>
    </i>
    <i i="1">
      <x v="1"/>
    </i>
    <i i="2">
      <x v="2"/>
    </i>
  </colItems>
  <dataFields count="3">
    <dataField name="Total Visits Anually" fld="50" baseField="0" baseItem="0"/>
    <dataField name="Visits by Telephone" fld="51" baseField="0" baseItem="0"/>
    <dataField name="Visits by Video" fld="52" baseField="0" baseItem="0"/>
  </dataFields>
  <formats count="2">
    <format dxfId="22">
      <pivotArea collapsedLevelsAreSubtotals="1" fieldPosition="0">
        <references count="1">
          <reference field="1" count="0"/>
        </references>
      </pivotArea>
    </format>
    <format dxfId="21">
      <pivotArea grandRow="1" outline="0" collapsedLevelsAreSubtotals="1" fieldPosition="0"/>
    </format>
  </formats>
  <chartFormats count="6">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2" format="6" series="1">
      <pivotArea type="data" outline="0" fieldPosition="0">
        <references count="1">
          <reference field="4294967294" count="1" selected="0">
            <x v="0"/>
          </reference>
        </references>
      </pivotArea>
    </chartFormat>
    <chartFormat chart="2" format="7" series="1">
      <pivotArea type="data" outline="0" fieldPosition="0">
        <references count="1">
          <reference field="4294967294" count="1" selected="0">
            <x v="1"/>
          </reference>
        </references>
      </pivotArea>
    </chartFormat>
    <chartFormat chart="2" format="8" series="1">
      <pivotArea type="data" outline="0" fieldPosition="0">
        <references count="1">
          <reference field="429496729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6780F2C1-1EEF-0B46-965C-2E3B8D45A4BD}" name="PivotTable6"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4">
  <location ref="A3:U10" firstHeaderRow="0" firstDataRow="1" firstDataCol="1"/>
  <pivotFields count="62">
    <pivotField showAll="0"/>
    <pivotField showAll="0">
      <items count="31">
        <item x="26"/>
        <item x="11"/>
        <item x="4"/>
        <item x="29"/>
        <item x="27"/>
        <item x="12"/>
        <item x="17"/>
        <item x="2"/>
        <item x="3"/>
        <item x="1"/>
        <item x="8"/>
        <item x="25"/>
        <item x="10"/>
        <item x="0"/>
        <item x="23"/>
        <item x="24"/>
        <item x="20"/>
        <item x="7"/>
        <item x="21"/>
        <item x="18"/>
        <item x="13"/>
        <item x="28"/>
        <item x="9"/>
        <item x="19"/>
        <item x="6"/>
        <item x="5"/>
        <item x="22"/>
        <item x="16"/>
        <item x="15"/>
        <item x="14"/>
        <item t="default"/>
      </items>
    </pivotField>
    <pivotField showAll="0"/>
    <pivotField showAll="0"/>
    <pivotField showAll="0"/>
    <pivotField showAll="0"/>
    <pivotField showAll="0">
      <items count="145">
        <item x="64"/>
        <item x="142"/>
        <item x="135"/>
        <item x="113"/>
        <item x="72"/>
        <item x="73"/>
        <item x="46"/>
        <item x="4"/>
        <item x="120"/>
        <item x="1"/>
        <item x="59"/>
        <item x="110"/>
        <item x="63"/>
        <item x="58"/>
        <item x="6"/>
        <item x="22"/>
        <item x="2"/>
        <item x="127"/>
        <item x="47"/>
        <item x="16"/>
        <item x="50"/>
        <item x="56"/>
        <item x="66"/>
        <item x="81"/>
        <item x="105"/>
        <item x="34"/>
        <item x="74"/>
        <item x="65"/>
        <item x="60"/>
        <item x="88"/>
        <item x="136"/>
        <item x="67"/>
        <item x="108"/>
        <item x="0"/>
        <item x="112"/>
        <item x="92"/>
        <item x="89"/>
        <item x="86"/>
        <item x="45"/>
        <item x="101"/>
        <item x="84"/>
        <item x="90"/>
        <item x="106"/>
        <item x="80"/>
        <item x="77"/>
        <item x="78"/>
        <item x="79"/>
        <item x="114"/>
        <item x="37"/>
        <item x="95"/>
        <item x="103"/>
        <item x="71"/>
        <item x="38"/>
        <item x="44"/>
        <item x="39"/>
        <item x="43"/>
        <item x="42"/>
        <item x="40"/>
        <item x="41"/>
        <item x="11"/>
        <item x="117"/>
        <item x="30"/>
        <item x="27"/>
        <item x="21"/>
        <item x="93"/>
        <item x="8"/>
        <item x="12"/>
        <item x="119"/>
        <item x="122"/>
        <item x="118"/>
        <item x="126"/>
        <item x="62"/>
        <item x="128"/>
        <item x="133"/>
        <item x="68"/>
        <item x="83"/>
        <item x="129"/>
        <item x="3"/>
        <item x="28"/>
        <item x="15"/>
        <item x="69"/>
        <item x="5"/>
        <item x="115"/>
        <item x="10"/>
        <item x="82"/>
        <item x="35"/>
        <item x="31"/>
        <item x="123"/>
        <item x="51"/>
        <item x="24"/>
        <item x="14"/>
        <item x="109"/>
        <item x="20"/>
        <item x="29"/>
        <item x="19"/>
        <item x="141"/>
        <item m="1" x="143"/>
        <item x="7"/>
        <item x="32"/>
        <item x="33"/>
        <item x="107"/>
        <item x="138"/>
        <item x="137"/>
        <item x="52"/>
        <item x="13"/>
        <item x="61"/>
        <item x="54"/>
        <item x="55"/>
        <item x="96"/>
        <item x="75"/>
        <item x="97"/>
        <item x="98"/>
        <item x="76"/>
        <item x="99"/>
        <item x="100"/>
        <item x="25"/>
        <item x="36"/>
        <item x="91"/>
        <item x="17"/>
        <item x="18"/>
        <item x="9"/>
        <item x="116"/>
        <item x="57"/>
        <item x="111"/>
        <item x="130"/>
        <item x="131"/>
        <item x="132"/>
        <item x="85"/>
        <item x="104"/>
        <item x="139"/>
        <item x="140"/>
        <item x="26"/>
        <item x="48"/>
        <item x="23"/>
        <item x="87"/>
        <item x="70"/>
        <item x="53"/>
        <item x="125"/>
        <item x="134"/>
        <item x="121"/>
        <item x="49"/>
        <item x="124"/>
        <item x="94"/>
        <item x="102"/>
        <item t="default"/>
      </items>
    </pivotField>
    <pivotField showAll="0">
      <items count="4">
        <item h="1" x="0"/>
        <item h="1" x="1"/>
        <item x="2"/>
        <item t="default"/>
      </items>
    </pivotField>
    <pivotField showAll="0"/>
    <pivotField showAll="0"/>
    <pivotField showAll="0"/>
    <pivotField showAll="0"/>
    <pivotField showAll="0"/>
    <pivotField showAll="0"/>
    <pivotField axis="axisRow" showAll="0">
      <items count="7">
        <item x="2"/>
        <item x="0"/>
        <item x="3"/>
        <item x="5"/>
        <item x="1"/>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dataField="1"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s>
  <rowFields count="1">
    <field x="14"/>
  </rowFields>
  <rowItems count="7">
    <i>
      <x/>
    </i>
    <i>
      <x v="1"/>
    </i>
    <i>
      <x v="2"/>
    </i>
    <i>
      <x v="3"/>
    </i>
    <i>
      <x v="4"/>
    </i>
    <i>
      <x v="5"/>
    </i>
    <i t="grand">
      <x/>
    </i>
  </rowItems>
  <colFields count="1">
    <field x="-2"/>
  </colFields>
  <colItems count="20">
    <i>
      <x/>
    </i>
    <i i="1">
      <x v="1"/>
    </i>
    <i i="2">
      <x v="2"/>
    </i>
    <i i="3">
      <x v="3"/>
    </i>
    <i i="4">
      <x v="4"/>
    </i>
    <i i="5">
      <x v="5"/>
    </i>
    <i i="6">
      <x v="6"/>
    </i>
    <i i="7">
      <x v="7"/>
    </i>
    <i i="8">
      <x v="8"/>
    </i>
    <i i="9">
      <x v="9"/>
    </i>
    <i i="10">
      <x v="10"/>
    </i>
    <i i="11">
      <x v="11"/>
    </i>
    <i i="12">
      <x v="12"/>
    </i>
    <i i="13">
      <x v="13"/>
    </i>
    <i i="14">
      <x v="14"/>
    </i>
    <i i="15">
      <x v="15"/>
    </i>
    <i i="16">
      <x v="16"/>
    </i>
    <i i="17">
      <x v="17"/>
    </i>
    <i i="18">
      <x v="18"/>
    </i>
    <i i="19">
      <x v="19"/>
    </i>
  </colItems>
  <dataFields count="20">
    <dataField name="Total Geriatrician" fld="27" baseField="0" baseItem="0"/>
    <dataField name="Total Geriatric Psychiatrist" fld="28" baseField="0" baseItem="0"/>
    <dataField name="Total Care Elderly Primary Care Physician" fld="29" baseField="0" baseItem="0"/>
    <dataField name="Total Nurse Practitioner" fld="31" baseField="0" baseItem="0"/>
    <dataField name="Total Registered Nurse" fld="32" baseField="0" baseItem="0"/>
    <dataField name="Total Registered Practical Nurse" fld="33" baseField="0" baseItem="0"/>
    <dataField name="Total Personal Support Worker UCP" fld="34" baseField="0" baseItem="0"/>
    <dataField name="Total Social Worker" fld="35" baseField="0" baseItem="0"/>
    <dataField name="Total Pharmacist" fld="36" baseField="0" baseItem="0"/>
    <dataField name="Total Dietitian" fld="37" baseField="0" baseItem="0"/>
    <dataField name="Total Physiotherapist" fld="38" baseField="0" baseItem="0"/>
    <dataField name="Total Occupational Therapist" fld="39" baseField="0" baseItem="0"/>
    <dataField name="Total Primary Care Physician" fld="40" baseField="0" baseItem="0"/>
    <dataField name="Total Administration" fld="41" baseField="0" baseItem="0"/>
    <dataField name="Total Physiotherapy Assistant" fld="42" baseField="0" baseItem="0"/>
    <dataField name="Total Occupational Therapy Assistant" fld="43" baseField="0" baseItem="0"/>
    <dataField name="Total Therapeutic Recreationist" fld="44" baseField="0" baseItem="0"/>
    <dataField name="Total Speech Language Pathologist" fld="45" baseField="0" baseItem="0"/>
    <dataField name="Total Community Paramedic" fld="46" baseField="0" baseItem="0"/>
    <dataField name="Total Mental Health And Addiction Worker" fld="53" baseField="0" baseItem="0"/>
  </dataFields>
  <formats count="1">
    <format dxfId="20">
      <pivotArea collapsedLevelsAreSubtotals="1" fieldPosition="0">
        <references count="1">
          <reference field="14" count="0"/>
        </references>
      </pivotArea>
    </format>
  </formats>
  <chartFormats count="40">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1" format="2" series="1">
      <pivotArea type="data" outline="0" fieldPosition="0">
        <references count="1">
          <reference field="4294967294" count="1" selected="0">
            <x v="2"/>
          </reference>
        </references>
      </pivotArea>
    </chartFormat>
    <chartFormat chart="1" format="3" series="1">
      <pivotArea type="data" outline="0" fieldPosition="0">
        <references count="1">
          <reference field="4294967294" count="1" selected="0">
            <x v="3"/>
          </reference>
        </references>
      </pivotArea>
    </chartFormat>
    <chartFormat chart="1" format="4" series="1">
      <pivotArea type="data" outline="0" fieldPosition="0">
        <references count="1">
          <reference field="4294967294" count="1" selected="0">
            <x v="4"/>
          </reference>
        </references>
      </pivotArea>
    </chartFormat>
    <chartFormat chart="1" format="5" series="1">
      <pivotArea type="data" outline="0" fieldPosition="0">
        <references count="1">
          <reference field="4294967294" count="1" selected="0">
            <x v="5"/>
          </reference>
        </references>
      </pivotArea>
    </chartFormat>
    <chartFormat chart="1" format="6" series="1">
      <pivotArea type="data" outline="0" fieldPosition="0">
        <references count="1">
          <reference field="4294967294" count="1" selected="0">
            <x v="6"/>
          </reference>
        </references>
      </pivotArea>
    </chartFormat>
    <chartFormat chart="1" format="7" series="1">
      <pivotArea type="data" outline="0" fieldPosition="0">
        <references count="1">
          <reference field="4294967294" count="1" selected="0">
            <x v="7"/>
          </reference>
        </references>
      </pivotArea>
    </chartFormat>
    <chartFormat chart="1" format="8" series="1">
      <pivotArea type="data" outline="0" fieldPosition="0">
        <references count="1">
          <reference field="4294967294" count="1" selected="0">
            <x v="8"/>
          </reference>
        </references>
      </pivotArea>
    </chartFormat>
    <chartFormat chart="1" format="9" series="1">
      <pivotArea type="data" outline="0" fieldPosition="0">
        <references count="1">
          <reference field="4294967294" count="1" selected="0">
            <x v="9"/>
          </reference>
        </references>
      </pivotArea>
    </chartFormat>
    <chartFormat chart="1" format="10" series="1">
      <pivotArea type="data" outline="0" fieldPosition="0">
        <references count="1">
          <reference field="4294967294" count="1" selected="0">
            <x v="10"/>
          </reference>
        </references>
      </pivotArea>
    </chartFormat>
    <chartFormat chart="1" format="11" series="1">
      <pivotArea type="data" outline="0" fieldPosition="0">
        <references count="1">
          <reference field="4294967294" count="1" selected="0">
            <x v="11"/>
          </reference>
        </references>
      </pivotArea>
    </chartFormat>
    <chartFormat chart="1" format="12" series="1">
      <pivotArea type="data" outline="0" fieldPosition="0">
        <references count="1">
          <reference field="4294967294" count="1" selected="0">
            <x v="12"/>
          </reference>
        </references>
      </pivotArea>
    </chartFormat>
    <chartFormat chart="1" format="13" series="1">
      <pivotArea type="data" outline="0" fieldPosition="0">
        <references count="1">
          <reference field="4294967294" count="1" selected="0">
            <x v="13"/>
          </reference>
        </references>
      </pivotArea>
    </chartFormat>
    <chartFormat chart="1" format="14" series="1">
      <pivotArea type="data" outline="0" fieldPosition="0">
        <references count="1">
          <reference field="4294967294" count="1" selected="0">
            <x v="14"/>
          </reference>
        </references>
      </pivotArea>
    </chartFormat>
    <chartFormat chart="1" format="15" series="1">
      <pivotArea type="data" outline="0" fieldPosition="0">
        <references count="1">
          <reference field="4294967294" count="1" selected="0">
            <x v="15"/>
          </reference>
        </references>
      </pivotArea>
    </chartFormat>
    <chartFormat chart="1" format="16" series="1">
      <pivotArea type="data" outline="0" fieldPosition="0">
        <references count="1">
          <reference field="4294967294" count="1" selected="0">
            <x v="16"/>
          </reference>
        </references>
      </pivotArea>
    </chartFormat>
    <chartFormat chart="1" format="17" series="1">
      <pivotArea type="data" outline="0" fieldPosition="0">
        <references count="1">
          <reference field="4294967294" count="1" selected="0">
            <x v="17"/>
          </reference>
        </references>
      </pivotArea>
    </chartFormat>
    <chartFormat chart="1" format="18" series="1">
      <pivotArea type="data" outline="0" fieldPosition="0">
        <references count="1">
          <reference field="4294967294" count="1" selected="0">
            <x v="18"/>
          </reference>
        </references>
      </pivotArea>
    </chartFormat>
    <chartFormat chart="1" format="19" series="1">
      <pivotArea type="data" outline="0" fieldPosition="0">
        <references count="1">
          <reference field="4294967294" count="1" selected="0">
            <x v="19"/>
          </reference>
        </references>
      </pivotArea>
    </chartFormat>
    <chartFormat chart="3" format="40" series="1">
      <pivotArea type="data" outline="0" fieldPosition="0">
        <references count="1">
          <reference field="4294967294" count="1" selected="0">
            <x v="0"/>
          </reference>
        </references>
      </pivotArea>
    </chartFormat>
    <chartFormat chart="3" format="41" series="1">
      <pivotArea type="data" outline="0" fieldPosition="0">
        <references count="1">
          <reference field="4294967294" count="1" selected="0">
            <x v="1"/>
          </reference>
        </references>
      </pivotArea>
    </chartFormat>
    <chartFormat chart="3" format="42" series="1">
      <pivotArea type="data" outline="0" fieldPosition="0">
        <references count="1">
          <reference field="4294967294" count="1" selected="0">
            <x v="2"/>
          </reference>
        </references>
      </pivotArea>
    </chartFormat>
    <chartFormat chart="3" format="43" series="1">
      <pivotArea type="data" outline="0" fieldPosition="0">
        <references count="1">
          <reference field="4294967294" count="1" selected="0">
            <x v="3"/>
          </reference>
        </references>
      </pivotArea>
    </chartFormat>
    <chartFormat chart="3" format="44" series="1">
      <pivotArea type="data" outline="0" fieldPosition="0">
        <references count="1">
          <reference field="4294967294" count="1" selected="0">
            <x v="4"/>
          </reference>
        </references>
      </pivotArea>
    </chartFormat>
    <chartFormat chart="3" format="45" series="1">
      <pivotArea type="data" outline="0" fieldPosition="0">
        <references count="1">
          <reference field="4294967294" count="1" selected="0">
            <x v="5"/>
          </reference>
        </references>
      </pivotArea>
    </chartFormat>
    <chartFormat chart="3" format="46" series="1">
      <pivotArea type="data" outline="0" fieldPosition="0">
        <references count="1">
          <reference field="4294967294" count="1" selected="0">
            <x v="6"/>
          </reference>
        </references>
      </pivotArea>
    </chartFormat>
    <chartFormat chart="3" format="47" series="1">
      <pivotArea type="data" outline="0" fieldPosition="0">
        <references count="1">
          <reference field="4294967294" count="1" selected="0">
            <x v="7"/>
          </reference>
        </references>
      </pivotArea>
    </chartFormat>
    <chartFormat chart="3" format="48" series="1">
      <pivotArea type="data" outline="0" fieldPosition="0">
        <references count="1">
          <reference field="4294967294" count="1" selected="0">
            <x v="8"/>
          </reference>
        </references>
      </pivotArea>
    </chartFormat>
    <chartFormat chart="3" format="49" series="1">
      <pivotArea type="data" outline="0" fieldPosition="0">
        <references count="1">
          <reference field="4294967294" count="1" selected="0">
            <x v="9"/>
          </reference>
        </references>
      </pivotArea>
    </chartFormat>
    <chartFormat chart="3" format="50" series="1">
      <pivotArea type="data" outline="0" fieldPosition="0">
        <references count="1">
          <reference field="4294967294" count="1" selected="0">
            <x v="10"/>
          </reference>
        </references>
      </pivotArea>
    </chartFormat>
    <chartFormat chart="3" format="51" series="1">
      <pivotArea type="data" outline="0" fieldPosition="0">
        <references count="1">
          <reference field="4294967294" count="1" selected="0">
            <x v="11"/>
          </reference>
        </references>
      </pivotArea>
    </chartFormat>
    <chartFormat chart="3" format="52" series="1">
      <pivotArea type="data" outline="0" fieldPosition="0">
        <references count="1">
          <reference field="4294967294" count="1" selected="0">
            <x v="12"/>
          </reference>
        </references>
      </pivotArea>
    </chartFormat>
    <chartFormat chart="3" format="53" series="1">
      <pivotArea type="data" outline="0" fieldPosition="0">
        <references count="1">
          <reference field="4294967294" count="1" selected="0">
            <x v="13"/>
          </reference>
        </references>
      </pivotArea>
    </chartFormat>
    <chartFormat chart="3" format="54" series="1">
      <pivotArea type="data" outline="0" fieldPosition="0">
        <references count="1">
          <reference field="4294967294" count="1" selected="0">
            <x v="14"/>
          </reference>
        </references>
      </pivotArea>
    </chartFormat>
    <chartFormat chart="3" format="55" series="1">
      <pivotArea type="data" outline="0" fieldPosition="0">
        <references count="1">
          <reference field="4294967294" count="1" selected="0">
            <x v="15"/>
          </reference>
        </references>
      </pivotArea>
    </chartFormat>
    <chartFormat chart="3" format="56" series="1">
      <pivotArea type="data" outline="0" fieldPosition="0">
        <references count="1">
          <reference field="4294967294" count="1" selected="0">
            <x v="16"/>
          </reference>
        </references>
      </pivotArea>
    </chartFormat>
    <chartFormat chart="3" format="57" series="1">
      <pivotArea type="data" outline="0" fieldPosition="0">
        <references count="1">
          <reference field="4294967294" count="1" selected="0">
            <x v="17"/>
          </reference>
        </references>
      </pivotArea>
    </chartFormat>
    <chartFormat chart="3" format="58" series="1">
      <pivotArea type="data" outline="0" fieldPosition="0">
        <references count="1">
          <reference field="4294967294" count="1" selected="0">
            <x v="18"/>
          </reference>
        </references>
      </pivotArea>
    </chartFormat>
    <chartFormat chart="3" format="59" series="1">
      <pivotArea type="data" outline="0" fieldPosition="0">
        <references count="1">
          <reference field="4294967294" count="1" selected="0">
            <x v="19"/>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CCA114A7-B25B-EB45-BD75-A7D937E8E34C}" name="PivotTable1" cacheId="2" applyNumberFormats="0" applyBorderFormats="0" applyFontFormats="0" applyPatternFormats="0" applyAlignmentFormats="0" applyWidthHeightFormats="1" dataCaption="Values" showMissing="0" updatedVersion="8" minRefreshableVersion="3" useAutoFormatting="1" itemPrintTitles="1" createdVersion="8" indent="0" outline="1" outlineData="1" multipleFieldFilters="0" chartFormat="4">
  <location ref="A3:C36" firstHeaderRow="1" firstDataRow="2" firstDataCol="1"/>
  <pivotFields count="62">
    <pivotField showAll="0"/>
    <pivotField axis="axisCol" multipleItemSelectionAllowed="1" showAll="0">
      <items count="31">
        <item h="1" x="26"/>
        <item h="1" x="11"/>
        <item h="1" x="4"/>
        <item h="1" x="29"/>
        <item h="1" x="27"/>
        <item h="1" x="12"/>
        <item h="1" x="17"/>
        <item h="1" x="2"/>
        <item h="1" x="3"/>
        <item x="1"/>
        <item h="1" x="8"/>
        <item h="1" x="25"/>
        <item h="1" x="10"/>
        <item h="1" x="0"/>
        <item h="1" x="23"/>
        <item h="1" x="24"/>
        <item h="1" x="20"/>
        <item h="1" x="7"/>
        <item h="1" x="21"/>
        <item h="1" x="18"/>
        <item h="1" x="13"/>
        <item h="1" x="28"/>
        <item h="1" x="9"/>
        <item h="1" x="19"/>
        <item h="1" x="6"/>
        <item h="1" x="5"/>
        <item h="1" x="22"/>
        <item h="1" x="16"/>
        <item h="1" x="15"/>
        <item h="1" x="14"/>
        <item t="default"/>
      </items>
    </pivotField>
    <pivotField showAll="0"/>
    <pivotField showAll="0"/>
    <pivotField showAll="0"/>
    <pivotField showAll="0"/>
    <pivotField axis="axisRow" showAll="0">
      <items count="145">
        <item x="64"/>
        <item x="142"/>
        <item x="135"/>
        <item x="113"/>
        <item x="72"/>
        <item x="73"/>
        <item x="46"/>
        <item x="4"/>
        <item x="120"/>
        <item x="1"/>
        <item x="59"/>
        <item x="110"/>
        <item x="63"/>
        <item x="58"/>
        <item x="6"/>
        <item x="22"/>
        <item x="2"/>
        <item x="127"/>
        <item x="47"/>
        <item x="16"/>
        <item x="50"/>
        <item x="56"/>
        <item x="66"/>
        <item x="81"/>
        <item x="105"/>
        <item x="34"/>
        <item x="74"/>
        <item x="65"/>
        <item x="60"/>
        <item x="88"/>
        <item x="136"/>
        <item x="67"/>
        <item x="108"/>
        <item x="0"/>
        <item x="112"/>
        <item x="92"/>
        <item x="89"/>
        <item x="86"/>
        <item x="45"/>
        <item x="101"/>
        <item x="84"/>
        <item x="90"/>
        <item x="106"/>
        <item x="80"/>
        <item x="77"/>
        <item x="78"/>
        <item x="79"/>
        <item x="114"/>
        <item x="37"/>
        <item x="95"/>
        <item x="103"/>
        <item x="71"/>
        <item x="38"/>
        <item x="44"/>
        <item x="39"/>
        <item x="43"/>
        <item x="42"/>
        <item x="40"/>
        <item x="41"/>
        <item x="11"/>
        <item x="117"/>
        <item x="30"/>
        <item x="27"/>
        <item x="21"/>
        <item x="93"/>
        <item x="8"/>
        <item x="12"/>
        <item x="119"/>
        <item x="122"/>
        <item x="118"/>
        <item x="126"/>
        <item x="62"/>
        <item x="128"/>
        <item x="133"/>
        <item x="68"/>
        <item x="83"/>
        <item x="129"/>
        <item x="3"/>
        <item x="28"/>
        <item x="15"/>
        <item x="69"/>
        <item x="5"/>
        <item x="115"/>
        <item x="10"/>
        <item x="82"/>
        <item x="35"/>
        <item x="31"/>
        <item x="123"/>
        <item x="51"/>
        <item x="24"/>
        <item x="14"/>
        <item x="109"/>
        <item x="20"/>
        <item x="29"/>
        <item x="19"/>
        <item x="141"/>
        <item m="1" x="143"/>
        <item x="7"/>
        <item x="32"/>
        <item x="33"/>
        <item x="107"/>
        <item x="138"/>
        <item x="137"/>
        <item x="52"/>
        <item x="13"/>
        <item x="61"/>
        <item x="54"/>
        <item x="55"/>
        <item x="96"/>
        <item x="75"/>
        <item x="97"/>
        <item x="98"/>
        <item x="76"/>
        <item x="99"/>
        <item x="100"/>
        <item x="25"/>
        <item x="36"/>
        <item x="91"/>
        <item x="17"/>
        <item x="18"/>
        <item x="9"/>
        <item x="116"/>
        <item x="57"/>
        <item x="111"/>
        <item x="130"/>
        <item x="131"/>
        <item x="132"/>
        <item x="85"/>
        <item x="104"/>
        <item x="139"/>
        <item x="140"/>
        <item x="26"/>
        <item x="48"/>
        <item x="23"/>
        <item x="87"/>
        <item x="70"/>
        <item x="53"/>
        <item x="125"/>
        <item x="134"/>
        <item x="121"/>
        <item x="49"/>
        <item x="124"/>
        <item x="94"/>
        <item x="102"/>
        <item t="default"/>
      </items>
    </pivotField>
    <pivotField showAll="0">
      <items count="4">
        <item h="1" x="0"/>
        <item h="1"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32">
    <i>
      <x v="4"/>
    </i>
    <i>
      <x v="10"/>
    </i>
    <i>
      <x v="13"/>
    </i>
    <i>
      <x v="27"/>
    </i>
    <i>
      <x v="32"/>
    </i>
    <i>
      <x v="39"/>
    </i>
    <i>
      <x v="50"/>
    </i>
    <i>
      <x v="51"/>
    </i>
    <i>
      <x v="52"/>
    </i>
    <i>
      <x v="57"/>
    </i>
    <i>
      <x v="58"/>
    </i>
    <i>
      <x v="59"/>
    </i>
    <i>
      <x v="63"/>
    </i>
    <i>
      <x v="65"/>
    </i>
    <i>
      <x v="70"/>
    </i>
    <i>
      <x v="71"/>
    </i>
    <i>
      <x v="77"/>
    </i>
    <i>
      <x v="86"/>
    </i>
    <i>
      <x v="87"/>
    </i>
    <i>
      <x v="95"/>
    </i>
    <i>
      <x v="102"/>
    </i>
    <i>
      <x v="106"/>
    </i>
    <i>
      <x v="116"/>
    </i>
    <i>
      <x v="118"/>
    </i>
    <i>
      <x v="124"/>
    </i>
    <i>
      <x v="126"/>
    </i>
    <i>
      <x v="130"/>
    </i>
    <i>
      <x v="131"/>
    </i>
    <i>
      <x v="134"/>
    </i>
    <i>
      <x v="135"/>
    </i>
    <i>
      <x v="140"/>
    </i>
    <i t="grand">
      <x/>
    </i>
  </rowItems>
  <colFields count="1">
    <field x="1"/>
  </colFields>
  <colItems count="2">
    <i>
      <x v="9"/>
    </i>
    <i t="grand">
      <x/>
    </i>
  </colItems>
  <dataFields count="1">
    <dataField name="Sum of Mean Avg Wait Time" fld="26" baseField="0" baseItem="0"/>
  </dataFields>
  <chartFormats count="58">
    <chartFormat chart="0" format="61" series="1">
      <pivotArea type="data" outline="0" fieldPosition="0">
        <references count="1">
          <reference field="4294967294" count="1" selected="0">
            <x v="0"/>
          </reference>
        </references>
      </pivotArea>
    </chartFormat>
    <chartFormat chart="2" format="65" series="1">
      <pivotArea type="data" outline="0" fieldPosition="0">
        <references count="2">
          <reference field="4294967294" count="1" selected="0">
            <x v="0"/>
          </reference>
          <reference field="1" count="1" selected="0">
            <x v="7"/>
          </reference>
        </references>
      </pivotArea>
    </chartFormat>
    <chartFormat chart="0" format="64" series="1">
      <pivotArea type="data" outline="0" fieldPosition="0">
        <references count="2">
          <reference field="4294967294" count="1" selected="0">
            <x v="0"/>
          </reference>
          <reference field="1" count="1" selected="0">
            <x v="7"/>
          </reference>
        </references>
      </pivotArea>
    </chartFormat>
    <chartFormat chart="2" format="66" series="1">
      <pivotArea type="data" outline="0" fieldPosition="0">
        <references count="2">
          <reference field="4294967294" count="1" selected="0">
            <x v="0"/>
          </reference>
          <reference field="1" count="1" selected="0">
            <x v="1"/>
          </reference>
        </references>
      </pivotArea>
    </chartFormat>
    <chartFormat chart="2" format="67" series="1">
      <pivotArea type="data" outline="0" fieldPosition="0">
        <references count="2">
          <reference field="4294967294" count="1" selected="0">
            <x v="0"/>
          </reference>
          <reference field="1" count="1" selected="0">
            <x v="2"/>
          </reference>
        </references>
      </pivotArea>
    </chartFormat>
    <chartFormat chart="2" format="68" series="1">
      <pivotArea type="data" outline="0" fieldPosition="0">
        <references count="2">
          <reference field="4294967294" count="1" selected="0">
            <x v="0"/>
          </reference>
          <reference field="1" count="1" selected="0">
            <x v="3"/>
          </reference>
        </references>
      </pivotArea>
    </chartFormat>
    <chartFormat chart="2" format="69" series="1">
      <pivotArea type="data" outline="0" fieldPosition="0">
        <references count="2">
          <reference field="4294967294" count="1" selected="0">
            <x v="0"/>
          </reference>
          <reference field="1" count="1" selected="0">
            <x v="4"/>
          </reference>
        </references>
      </pivotArea>
    </chartFormat>
    <chartFormat chart="2" format="70" series="1">
      <pivotArea type="data" outline="0" fieldPosition="0">
        <references count="2">
          <reference field="4294967294" count="1" selected="0">
            <x v="0"/>
          </reference>
          <reference field="1" count="1" selected="0">
            <x v="5"/>
          </reference>
        </references>
      </pivotArea>
    </chartFormat>
    <chartFormat chart="2" format="71" series="1">
      <pivotArea type="data" outline="0" fieldPosition="0">
        <references count="2">
          <reference field="4294967294" count="1" selected="0">
            <x v="0"/>
          </reference>
          <reference field="1" count="1" selected="0">
            <x v="6"/>
          </reference>
        </references>
      </pivotArea>
    </chartFormat>
    <chartFormat chart="2" format="72" series="1">
      <pivotArea type="data" outline="0" fieldPosition="0">
        <references count="2">
          <reference field="4294967294" count="1" selected="0">
            <x v="0"/>
          </reference>
          <reference field="1" count="1" selected="0">
            <x v="8"/>
          </reference>
        </references>
      </pivotArea>
    </chartFormat>
    <chartFormat chart="2" format="73" series="1">
      <pivotArea type="data" outline="0" fieldPosition="0">
        <references count="2">
          <reference field="4294967294" count="1" selected="0">
            <x v="0"/>
          </reference>
          <reference field="1" count="1" selected="0">
            <x v="9"/>
          </reference>
        </references>
      </pivotArea>
    </chartFormat>
    <chartFormat chart="2" format="74" series="1">
      <pivotArea type="data" outline="0" fieldPosition="0">
        <references count="2">
          <reference field="4294967294" count="1" selected="0">
            <x v="0"/>
          </reference>
          <reference field="1" count="1" selected="0">
            <x v="10"/>
          </reference>
        </references>
      </pivotArea>
    </chartFormat>
    <chartFormat chart="2" format="75" series="1">
      <pivotArea type="data" outline="0" fieldPosition="0">
        <references count="2">
          <reference field="4294967294" count="1" selected="0">
            <x v="0"/>
          </reference>
          <reference field="1" count="1" selected="0">
            <x v="11"/>
          </reference>
        </references>
      </pivotArea>
    </chartFormat>
    <chartFormat chart="2" format="76" series="1">
      <pivotArea type="data" outline="0" fieldPosition="0">
        <references count="2">
          <reference field="4294967294" count="1" selected="0">
            <x v="0"/>
          </reference>
          <reference field="1" count="1" selected="0">
            <x v="12"/>
          </reference>
        </references>
      </pivotArea>
    </chartFormat>
    <chartFormat chart="2" format="77" series="1">
      <pivotArea type="data" outline="0" fieldPosition="0">
        <references count="2">
          <reference field="4294967294" count="1" selected="0">
            <x v="0"/>
          </reference>
          <reference field="1" count="1" selected="0">
            <x v="13"/>
          </reference>
        </references>
      </pivotArea>
    </chartFormat>
    <chartFormat chart="2" format="78" series="1">
      <pivotArea type="data" outline="0" fieldPosition="0">
        <references count="2">
          <reference field="4294967294" count="1" selected="0">
            <x v="0"/>
          </reference>
          <reference field="1" count="1" selected="0">
            <x v="15"/>
          </reference>
        </references>
      </pivotArea>
    </chartFormat>
    <chartFormat chart="2" format="79" series="1">
      <pivotArea type="data" outline="0" fieldPosition="0">
        <references count="2">
          <reference field="4294967294" count="1" selected="0">
            <x v="0"/>
          </reference>
          <reference field="1" count="1" selected="0">
            <x v="16"/>
          </reference>
        </references>
      </pivotArea>
    </chartFormat>
    <chartFormat chart="2" format="80" series="1">
      <pivotArea type="data" outline="0" fieldPosition="0">
        <references count="2">
          <reference field="4294967294" count="1" selected="0">
            <x v="0"/>
          </reference>
          <reference field="1" count="1" selected="0">
            <x v="17"/>
          </reference>
        </references>
      </pivotArea>
    </chartFormat>
    <chartFormat chart="2" format="81" series="1">
      <pivotArea type="data" outline="0" fieldPosition="0">
        <references count="2">
          <reference field="4294967294" count="1" selected="0">
            <x v="0"/>
          </reference>
          <reference field="1" count="1" selected="0">
            <x v="18"/>
          </reference>
        </references>
      </pivotArea>
    </chartFormat>
    <chartFormat chart="2" format="82" series="1">
      <pivotArea type="data" outline="0" fieldPosition="0">
        <references count="2">
          <reference field="4294967294" count="1" selected="0">
            <x v="0"/>
          </reference>
          <reference field="1" count="1" selected="0">
            <x v="19"/>
          </reference>
        </references>
      </pivotArea>
    </chartFormat>
    <chartFormat chart="2" format="83" series="1">
      <pivotArea type="data" outline="0" fieldPosition="0">
        <references count="2">
          <reference field="4294967294" count="1" selected="0">
            <x v="0"/>
          </reference>
          <reference field="1" count="1" selected="0">
            <x v="20"/>
          </reference>
        </references>
      </pivotArea>
    </chartFormat>
    <chartFormat chart="2" format="84" series="1">
      <pivotArea type="data" outline="0" fieldPosition="0">
        <references count="2">
          <reference field="4294967294" count="1" selected="0">
            <x v="0"/>
          </reference>
          <reference field="1" count="1" selected="0">
            <x v="21"/>
          </reference>
        </references>
      </pivotArea>
    </chartFormat>
    <chartFormat chart="2" format="85" series="1">
      <pivotArea type="data" outline="0" fieldPosition="0">
        <references count="2">
          <reference field="4294967294" count="1" selected="0">
            <x v="0"/>
          </reference>
          <reference field="1" count="1" selected="0">
            <x v="22"/>
          </reference>
        </references>
      </pivotArea>
    </chartFormat>
    <chartFormat chart="2" format="86" series="1">
      <pivotArea type="data" outline="0" fieldPosition="0">
        <references count="2">
          <reference field="4294967294" count="1" selected="0">
            <x v="0"/>
          </reference>
          <reference field="1" count="1" selected="0">
            <x v="23"/>
          </reference>
        </references>
      </pivotArea>
    </chartFormat>
    <chartFormat chart="2" format="87" series="1">
      <pivotArea type="data" outline="0" fieldPosition="0">
        <references count="2">
          <reference field="4294967294" count="1" selected="0">
            <x v="0"/>
          </reference>
          <reference field="1" count="1" selected="0">
            <x v="24"/>
          </reference>
        </references>
      </pivotArea>
    </chartFormat>
    <chartFormat chart="2" format="88" series="1">
      <pivotArea type="data" outline="0" fieldPosition="0">
        <references count="2">
          <reference field="4294967294" count="1" selected="0">
            <x v="0"/>
          </reference>
          <reference field="1" count="1" selected="0">
            <x v="25"/>
          </reference>
        </references>
      </pivotArea>
    </chartFormat>
    <chartFormat chart="2" format="89" series="1">
      <pivotArea type="data" outline="0" fieldPosition="0">
        <references count="2">
          <reference field="4294967294" count="1" selected="0">
            <x v="0"/>
          </reference>
          <reference field="1" count="1" selected="0">
            <x v="26"/>
          </reference>
        </references>
      </pivotArea>
    </chartFormat>
    <chartFormat chart="2" format="90" series="1">
      <pivotArea type="data" outline="0" fieldPosition="0">
        <references count="2">
          <reference field="4294967294" count="1" selected="0">
            <x v="0"/>
          </reference>
          <reference field="1" count="1" selected="0">
            <x v="27"/>
          </reference>
        </references>
      </pivotArea>
    </chartFormat>
    <chartFormat chart="2" format="91" series="1">
      <pivotArea type="data" outline="0" fieldPosition="0">
        <references count="2">
          <reference field="4294967294" count="1" selected="0">
            <x v="0"/>
          </reference>
          <reference field="1" count="1" selected="0">
            <x v="28"/>
          </reference>
        </references>
      </pivotArea>
    </chartFormat>
    <chartFormat chart="2" format="92" series="1">
      <pivotArea type="data" outline="0" fieldPosition="0">
        <references count="2">
          <reference field="4294967294" count="1" selected="0">
            <x v="0"/>
          </reference>
          <reference field="1" count="1" selected="0">
            <x v="29"/>
          </reference>
        </references>
      </pivotArea>
    </chartFormat>
    <chartFormat chart="2" format="93" series="1">
      <pivotArea type="data" outline="0" fieldPosition="0">
        <references count="2">
          <reference field="4294967294" count="1" selected="0">
            <x v="0"/>
          </reference>
          <reference field="1" count="1" selected="0">
            <x v="0"/>
          </reference>
        </references>
      </pivotArea>
    </chartFormat>
    <chartFormat chart="0" format="65" series="1">
      <pivotArea type="data" outline="0" fieldPosition="0">
        <references count="2">
          <reference field="4294967294" count="1" selected="0">
            <x v="0"/>
          </reference>
          <reference field="1" count="1" selected="0">
            <x v="1"/>
          </reference>
        </references>
      </pivotArea>
    </chartFormat>
    <chartFormat chart="0" format="66" series="1">
      <pivotArea type="data" outline="0" fieldPosition="0">
        <references count="2">
          <reference field="4294967294" count="1" selected="0">
            <x v="0"/>
          </reference>
          <reference field="1" count="1" selected="0">
            <x v="2"/>
          </reference>
        </references>
      </pivotArea>
    </chartFormat>
    <chartFormat chart="0" format="67" series="1">
      <pivotArea type="data" outline="0" fieldPosition="0">
        <references count="2">
          <reference field="4294967294" count="1" selected="0">
            <x v="0"/>
          </reference>
          <reference field="1" count="1" selected="0">
            <x v="3"/>
          </reference>
        </references>
      </pivotArea>
    </chartFormat>
    <chartFormat chart="0" format="68" series="1">
      <pivotArea type="data" outline="0" fieldPosition="0">
        <references count="2">
          <reference field="4294967294" count="1" selected="0">
            <x v="0"/>
          </reference>
          <reference field="1" count="1" selected="0">
            <x v="4"/>
          </reference>
        </references>
      </pivotArea>
    </chartFormat>
    <chartFormat chart="0" format="69" series="1">
      <pivotArea type="data" outline="0" fieldPosition="0">
        <references count="2">
          <reference field="4294967294" count="1" selected="0">
            <x v="0"/>
          </reference>
          <reference field="1" count="1" selected="0">
            <x v="5"/>
          </reference>
        </references>
      </pivotArea>
    </chartFormat>
    <chartFormat chart="0" format="70" series="1">
      <pivotArea type="data" outline="0" fieldPosition="0">
        <references count="2">
          <reference field="4294967294" count="1" selected="0">
            <x v="0"/>
          </reference>
          <reference field="1" count="1" selected="0">
            <x v="6"/>
          </reference>
        </references>
      </pivotArea>
    </chartFormat>
    <chartFormat chart="0" format="71" series="1">
      <pivotArea type="data" outline="0" fieldPosition="0">
        <references count="2">
          <reference field="4294967294" count="1" selected="0">
            <x v="0"/>
          </reference>
          <reference field="1" count="1" selected="0">
            <x v="8"/>
          </reference>
        </references>
      </pivotArea>
    </chartFormat>
    <chartFormat chart="0" format="72" series="1">
      <pivotArea type="data" outline="0" fieldPosition="0">
        <references count="2">
          <reference field="4294967294" count="1" selected="0">
            <x v="0"/>
          </reference>
          <reference field="1" count="1" selected="0">
            <x v="9"/>
          </reference>
        </references>
      </pivotArea>
    </chartFormat>
    <chartFormat chart="0" format="73" series="1">
      <pivotArea type="data" outline="0" fieldPosition="0">
        <references count="2">
          <reference field="4294967294" count="1" selected="0">
            <x v="0"/>
          </reference>
          <reference field="1" count="1" selected="0">
            <x v="10"/>
          </reference>
        </references>
      </pivotArea>
    </chartFormat>
    <chartFormat chart="0" format="74" series="1">
      <pivotArea type="data" outline="0" fieldPosition="0">
        <references count="2">
          <reference field="4294967294" count="1" selected="0">
            <x v="0"/>
          </reference>
          <reference field="1" count="1" selected="0">
            <x v="11"/>
          </reference>
        </references>
      </pivotArea>
    </chartFormat>
    <chartFormat chart="0" format="75" series="1">
      <pivotArea type="data" outline="0" fieldPosition="0">
        <references count="2">
          <reference field="4294967294" count="1" selected="0">
            <x v="0"/>
          </reference>
          <reference field="1" count="1" selected="0">
            <x v="12"/>
          </reference>
        </references>
      </pivotArea>
    </chartFormat>
    <chartFormat chart="0" format="76" series="1">
      <pivotArea type="data" outline="0" fieldPosition="0">
        <references count="2">
          <reference field="4294967294" count="1" selected="0">
            <x v="0"/>
          </reference>
          <reference field="1" count="1" selected="0">
            <x v="13"/>
          </reference>
        </references>
      </pivotArea>
    </chartFormat>
    <chartFormat chart="0" format="77" series="1">
      <pivotArea type="data" outline="0" fieldPosition="0">
        <references count="2">
          <reference field="4294967294" count="1" selected="0">
            <x v="0"/>
          </reference>
          <reference field="1" count="1" selected="0">
            <x v="15"/>
          </reference>
        </references>
      </pivotArea>
    </chartFormat>
    <chartFormat chart="0" format="78" series="1">
      <pivotArea type="data" outline="0" fieldPosition="0">
        <references count="2">
          <reference field="4294967294" count="1" selected="0">
            <x v="0"/>
          </reference>
          <reference field="1" count="1" selected="0">
            <x v="16"/>
          </reference>
        </references>
      </pivotArea>
    </chartFormat>
    <chartFormat chart="0" format="79" series="1">
      <pivotArea type="data" outline="0" fieldPosition="0">
        <references count="2">
          <reference field="4294967294" count="1" selected="0">
            <x v="0"/>
          </reference>
          <reference field="1" count="1" selected="0">
            <x v="17"/>
          </reference>
        </references>
      </pivotArea>
    </chartFormat>
    <chartFormat chart="0" format="80" series="1">
      <pivotArea type="data" outline="0" fieldPosition="0">
        <references count="2">
          <reference field="4294967294" count="1" selected="0">
            <x v="0"/>
          </reference>
          <reference field="1" count="1" selected="0">
            <x v="18"/>
          </reference>
        </references>
      </pivotArea>
    </chartFormat>
    <chartFormat chart="0" format="81" series="1">
      <pivotArea type="data" outline="0" fieldPosition="0">
        <references count="2">
          <reference field="4294967294" count="1" selected="0">
            <x v="0"/>
          </reference>
          <reference field="1" count="1" selected="0">
            <x v="19"/>
          </reference>
        </references>
      </pivotArea>
    </chartFormat>
    <chartFormat chart="0" format="82" series="1">
      <pivotArea type="data" outline="0" fieldPosition="0">
        <references count="2">
          <reference field="4294967294" count="1" selected="0">
            <x v="0"/>
          </reference>
          <reference field="1" count="1" selected="0">
            <x v="20"/>
          </reference>
        </references>
      </pivotArea>
    </chartFormat>
    <chartFormat chart="0" format="83" series="1">
      <pivotArea type="data" outline="0" fieldPosition="0">
        <references count="2">
          <reference field="4294967294" count="1" selected="0">
            <x v="0"/>
          </reference>
          <reference field="1" count="1" selected="0">
            <x v="21"/>
          </reference>
        </references>
      </pivotArea>
    </chartFormat>
    <chartFormat chart="0" format="84" series="1">
      <pivotArea type="data" outline="0" fieldPosition="0">
        <references count="2">
          <reference field="4294967294" count="1" selected="0">
            <x v="0"/>
          </reference>
          <reference field="1" count="1" selected="0">
            <x v="22"/>
          </reference>
        </references>
      </pivotArea>
    </chartFormat>
    <chartFormat chart="0" format="85" series="1">
      <pivotArea type="data" outline="0" fieldPosition="0">
        <references count="2">
          <reference field="4294967294" count="1" selected="0">
            <x v="0"/>
          </reference>
          <reference field="1" count="1" selected="0">
            <x v="23"/>
          </reference>
        </references>
      </pivotArea>
    </chartFormat>
    <chartFormat chart="0" format="86" series="1">
      <pivotArea type="data" outline="0" fieldPosition="0">
        <references count="2">
          <reference field="4294967294" count="1" selected="0">
            <x v="0"/>
          </reference>
          <reference field="1" count="1" selected="0">
            <x v="24"/>
          </reference>
        </references>
      </pivotArea>
    </chartFormat>
    <chartFormat chart="0" format="87" series="1">
      <pivotArea type="data" outline="0" fieldPosition="0">
        <references count="2">
          <reference field="4294967294" count="1" selected="0">
            <x v="0"/>
          </reference>
          <reference field="1" count="1" selected="0">
            <x v="25"/>
          </reference>
        </references>
      </pivotArea>
    </chartFormat>
    <chartFormat chart="0" format="88" series="1">
      <pivotArea type="data" outline="0" fieldPosition="0">
        <references count="2">
          <reference field="4294967294" count="1" selected="0">
            <x v="0"/>
          </reference>
          <reference field="1" count="1" selected="0">
            <x v="26"/>
          </reference>
        </references>
      </pivotArea>
    </chartFormat>
    <chartFormat chart="0" format="89" series="1">
      <pivotArea type="data" outline="0" fieldPosition="0">
        <references count="2">
          <reference field="4294967294" count="1" selected="0">
            <x v="0"/>
          </reference>
          <reference field="1" count="1" selected="0">
            <x v="27"/>
          </reference>
        </references>
      </pivotArea>
    </chartFormat>
    <chartFormat chart="0" format="90" series="1">
      <pivotArea type="data" outline="0" fieldPosition="0">
        <references count="2">
          <reference field="4294967294" count="1" selected="0">
            <x v="0"/>
          </reference>
          <reference field="1" count="1" selected="0">
            <x v="28"/>
          </reference>
        </references>
      </pivotArea>
    </chartFormat>
    <chartFormat chart="0" format="91" series="1">
      <pivotArea type="data" outline="0" fieldPosition="0">
        <references count="2">
          <reference field="4294967294" count="1" selected="0">
            <x v="0"/>
          </reference>
          <reference field="1" count="1" selected="0">
            <x v="29"/>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F05F6300-D549-584E-8169-08C8632625D6}" name="PivotTable7"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E33" firstHeaderRow="0" firstDataRow="1" firstDataCol="1"/>
  <pivotFields count="62">
    <pivotField showAll="0"/>
    <pivotField axis="axisRow" dataField="1" showAll="0">
      <items count="31">
        <item x="26"/>
        <item x="11"/>
        <item x="4"/>
        <item x="29"/>
        <item x="27"/>
        <item x="12"/>
        <item x="17"/>
        <item x="2"/>
        <item x="3"/>
        <item x="1"/>
        <item x="8"/>
        <item x="25"/>
        <item x="10"/>
        <item x="0"/>
        <item x="23"/>
        <item x="24"/>
        <item x="20"/>
        <item x="7"/>
        <item x="21"/>
        <item x="18"/>
        <item x="13"/>
        <item x="28"/>
        <item x="9"/>
        <item x="19"/>
        <item x="6"/>
        <item x="5"/>
        <item x="22"/>
        <item x="16"/>
        <item x="15"/>
        <item x="14"/>
        <item t="default"/>
      </items>
    </pivotField>
    <pivotField showAll="0"/>
    <pivotField showAll="0"/>
    <pivotField showAll="0"/>
    <pivotField showAll="0"/>
    <pivotField showAll="0"/>
    <pivotField showAll="0">
      <items count="4">
        <item h="1" x="0"/>
        <item h="1" x="1"/>
        <item x="2"/>
        <item t="default"/>
      </items>
    </pivotField>
    <pivotField showAll="0"/>
    <pivotField showAll="0"/>
    <pivotField showAll="0"/>
    <pivotField showAll="0"/>
    <pivotField showAll="0"/>
    <pivotField showAll="0"/>
    <pivotField showAll="0"/>
    <pivotField showAll="0"/>
    <pivotField dataField="1"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s>
  <rowFields count="1">
    <field x="1"/>
  </rowFields>
  <rowItems count="30">
    <i>
      <x/>
    </i>
    <i>
      <x v="1"/>
    </i>
    <i>
      <x v="2"/>
    </i>
    <i>
      <x v="3"/>
    </i>
    <i>
      <x v="4"/>
    </i>
    <i>
      <x v="5"/>
    </i>
    <i>
      <x v="6"/>
    </i>
    <i>
      <x v="7"/>
    </i>
    <i>
      <x v="8"/>
    </i>
    <i>
      <x v="9"/>
    </i>
    <i>
      <x v="10"/>
    </i>
    <i>
      <x v="11"/>
    </i>
    <i>
      <x v="12"/>
    </i>
    <i>
      <x v="13"/>
    </i>
    <i>
      <x v="15"/>
    </i>
    <i>
      <x v="16"/>
    </i>
    <i>
      <x v="17"/>
    </i>
    <i>
      <x v="18"/>
    </i>
    <i>
      <x v="19"/>
    </i>
    <i>
      <x v="20"/>
    </i>
    <i>
      <x v="21"/>
    </i>
    <i>
      <x v="22"/>
    </i>
    <i>
      <x v="23"/>
    </i>
    <i>
      <x v="24"/>
    </i>
    <i>
      <x v="25"/>
    </i>
    <i>
      <x v="26"/>
    </i>
    <i>
      <x v="27"/>
    </i>
    <i>
      <x v="28"/>
    </i>
    <i>
      <x v="29"/>
    </i>
    <i t="grand">
      <x/>
    </i>
  </rowItems>
  <colFields count="1">
    <field x="-2"/>
  </colFields>
  <colItems count="4">
    <i>
      <x/>
    </i>
    <i i="1">
      <x v="1"/>
    </i>
    <i i="2">
      <x v="2"/>
    </i>
    <i i="3">
      <x v="3"/>
    </i>
  </colItems>
  <dataFields count="4">
    <dataField name="Count of SGS Programs" fld="1" subtotal="count" baseField="0" baseItem="0"/>
    <dataField name="Total Num Unique Patients Served" fld="16" baseField="0" baseItem="0"/>
    <dataField name="Sum of Num Visits Anually" fld="50" baseField="0" baseItem="0"/>
    <dataField name="Sum of Num Beds" fld="18" baseField="0" baseItem="0"/>
  </dataFields>
  <formats count="1">
    <format dxfId="19">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iscal" xr10:uid="{99D9646F-F6C4-9749-B9E7-2AE53DF621BD}" sourceName="Fiscal">
  <pivotTables>
    <pivotTable tabId="5" name="PivotTable1"/>
  </pivotTables>
  <data>
    <tabular pivotCacheId="1970202461">
      <items count="3">
        <i x="0"/>
        <i x="1"/>
        <i x="2" s="1"/>
      </items>
    </tabular>
  </data>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GS_Type_Name2" xr10:uid="{DF6820C1-FF16-2941-9973-72F4AA76715A}" sourceName="SGS Type Name">
  <pivotTables>
    <pivotTable tabId="3" name="PivotTable1"/>
  </pivotTables>
  <data>
    <tabular pivotCacheId="1970202461">
      <items count="30">
        <i x="26"/>
        <i x="11"/>
        <i x="4"/>
        <i x="29"/>
        <i x="27"/>
        <i x="12"/>
        <i x="17"/>
        <i x="2"/>
        <i x="3"/>
        <i x="1" s="1"/>
        <i x="8"/>
        <i x="25"/>
        <i x="10"/>
        <i x="0"/>
        <i x="24"/>
        <i x="20"/>
        <i x="7"/>
        <i x="21"/>
        <i x="18"/>
        <i x="13"/>
        <i x="28"/>
        <i x="9"/>
        <i x="19"/>
        <i x="6"/>
        <i x="5"/>
        <i x="22"/>
        <i x="16"/>
        <i x="15"/>
        <i x="14"/>
        <i x="23" nd="1"/>
      </items>
    </tabular>
  </data>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GS_Type_Name6" xr10:uid="{2DA3BEFF-45F3-8E44-A4AC-EE6C7C7ED5A5}" sourceName="SGS Type Name">
  <pivotTables>
    <pivotTable tabId="17" name="PivotTable6"/>
  </pivotTables>
  <data>
    <tabular pivotCacheId="1970202461">
      <items count="30">
        <i x="26" s="1"/>
        <i x="11" s="1"/>
        <i x="4" s="1"/>
        <i x="29" s="1"/>
        <i x="27" s="1"/>
        <i x="12" s="1"/>
        <i x="17" s="1"/>
        <i x="2" s="1"/>
        <i x="3" s="1"/>
        <i x="1" s="1"/>
        <i x="8" s="1"/>
        <i x="25" s="1"/>
        <i x="10" s="1"/>
        <i x="0" s="1"/>
        <i x="24" s="1"/>
        <i x="20" s="1"/>
        <i x="7" s="1"/>
        <i x="21" s="1"/>
        <i x="18" s="1"/>
        <i x="13" s="1"/>
        <i x="28" s="1"/>
        <i x="9" s="1"/>
        <i x="19" s="1"/>
        <i x="6" s="1"/>
        <i x="5" s="1"/>
        <i x="22" s="1"/>
        <i x="16" s="1"/>
        <i x="15" s="1"/>
        <i x="14" s="1"/>
        <i x="23" s="1" nd="1"/>
      </items>
    </tabular>
  </data>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ility_Name" xr10:uid="{E34567B5-51A9-9643-AC8E-00D1E342B56F}" sourceName="Facility Name">
  <pivotTables>
    <pivotTable tabId="17" name="PivotTable6"/>
  </pivotTables>
  <data>
    <tabular pivotCacheId="1970202461">
      <items count="144">
        <i x="142" s="1"/>
        <i x="135" s="1"/>
        <i x="113" s="1"/>
        <i x="72" s="1"/>
        <i x="73" s="1"/>
        <i x="4" s="1"/>
        <i x="120" s="1"/>
        <i x="1" s="1"/>
        <i x="59" s="1"/>
        <i x="110" s="1"/>
        <i x="63" s="1"/>
        <i x="58" s="1"/>
        <i x="6" s="1"/>
        <i x="22" s="1"/>
        <i x="127" s="1"/>
        <i x="47" s="1"/>
        <i x="50" s="1"/>
        <i x="56" s="1"/>
        <i x="105" s="1"/>
        <i x="34" s="1"/>
        <i x="74" s="1"/>
        <i x="65" s="1"/>
        <i x="88" s="1"/>
        <i x="136" s="1"/>
        <i x="67" s="1"/>
        <i x="108" s="1"/>
        <i x="0" s="1"/>
        <i x="112" s="1"/>
        <i x="89" s="1"/>
        <i x="86" s="1"/>
        <i x="101" s="1"/>
        <i x="84" s="1"/>
        <i x="90" s="1"/>
        <i x="106" s="1"/>
        <i x="114" s="1"/>
        <i x="37" s="1"/>
        <i x="95" s="1"/>
        <i x="103" s="1"/>
        <i x="71" s="1"/>
        <i x="38" s="1"/>
        <i x="44" s="1"/>
        <i x="43" s="1"/>
        <i x="42" s="1"/>
        <i x="40" s="1"/>
        <i x="41" s="1"/>
        <i x="11" s="1"/>
        <i x="30" s="1"/>
        <i x="27" s="1"/>
        <i x="21" s="1"/>
        <i x="93" s="1"/>
        <i x="8" s="1"/>
        <i x="12" s="1"/>
        <i x="119" s="1"/>
        <i x="122" s="1"/>
        <i x="118" s="1"/>
        <i x="126" s="1"/>
        <i x="62" s="1"/>
        <i x="128" s="1"/>
        <i x="133" s="1"/>
        <i x="83" s="1"/>
        <i x="129" s="1"/>
        <i x="3" s="1"/>
        <i x="28" s="1"/>
        <i x="69" s="1"/>
        <i x="5" s="1"/>
        <i x="115" s="1"/>
        <i x="10" s="1"/>
        <i x="82" s="1"/>
        <i x="35" s="1"/>
        <i x="31" s="1"/>
        <i x="123" s="1"/>
        <i x="24" s="1"/>
        <i x="14" s="1"/>
        <i x="109" s="1"/>
        <i x="20" s="1"/>
        <i x="29" s="1"/>
        <i x="19" s="1"/>
        <i x="141" s="1"/>
        <i x="7" s="1"/>
        <i x="32" s="1"/>
        <i x="33" s="1"/>
        <i x="107" s="1"/>
        <i x="138" s="1"/>
        <i x="137" s="1"/>
        <i x="13" s="1"/>
        <i x="61" s="1"/>
        <i x="54" s="1"/>
        <i x="55" s="1"/>
        <i x="96" s="1"/>
        <i x="97" s="1"/>
        <i x="98" s="1"/>
        <i x="99" s="1"/>
        <i x="36" s="1"/>
        <i x="91" s="1"/>
        <i x="17" s="1"/>
        <i x="18" s="1"/>
        <i x="9" s="1"/>
        <i x="116" s="1"/>
        <i x="111" s="1"/>
        <i x="130" s="1"/>
        <i x="131" s="1"/>
        <i x="132" s="1"/>
        <i x="85" s="1"/>
        <i x="104" s="1"/>
        <i x="139" s="1"/>
        <i x="140" s="1"/>
        <i x="26" s="1"/>
        <i x="48" s="1"/>
        <i x="23" s="1"/>
        <i x="87" s="1"/>
        <i x="70" s="1"/>
        <i x="125" s="1"/>
        <i x="134" s="1"/>
        <i x="49" s="1"/>
        <i x="94" s="1"/>
        <i x="102" s="1"/>
        <i x="64" s="1" nd="1"/>
        <i x="46" s="1" nd="1"/>
        <i x="2" s="1" nd="1"/>
        <i x="16" s="1" nd="1"/>
        <i x="66" s="1" nd="1"/>
        <i x="81" s="1" nd="1"/>
        <i x="60" s="1" nd="1"/>
        <i x="92" s="1" nd="1"/>
        <i x="45" s="1" nd="1"/>
        <i x="80" s="1" nd="1"/>
        <i x="77" s="1" nd="1"/>
        <i x="78" s="1" nd="1"/>
        <i x="79" s="1" nd="1"/>
        <i x="39" s="1" nd="1"/>
        <i x="117" s="1" nd="1"/>
        <i x="68" s="1" nd="1"/>
        <i x="15" s="1" nd="1"/>
        <i x="51" s="1" nd="1"/>
        <i x="143" s="1" nd="1"/>
        <i x="52" s="1" nd="1"/>
        <i x="75" s="1" nd="1"/>
        <i x="76" s="1" nd="1"/>
        <i x="100" s="1" nd="1"/>
        <i x="25" s="1" nd="1"/>
        <i x="57" s="1" nd="1"/>
        <i x="53" s="1" nd="1"/>
        <i x="121" s="1" nd="1"/>
        <i x="124" s="1" nd="1"/>
      </items>
    </tabular>
  </data>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iscal4" xr10:uid="{7BC7777D-490E-1D49-B26B-03C88E09AF45}" sourceName="Fiscal">
  <pivotTables>
    <pivotTable tabId="17" name="PivotTable6"/>
  </pivotTables>
  <data>
    <tabular pivotCacheId="1970202461">
      <items count="3">
        <i x="0"/>
        <i x="1"/>
        <i x="2" s="1"/>
      </items>
    </tabular>
  </data>
</slicerCacheDefinition>
</file>

<file path=xl/slicerCaches/slicerCache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iscal5" xr10:uid="{63C98D29-7A87-4349-9D4E-F6DB16E81E00}" sourceName="Fiscal">
  <pivotTables>
    <pivotTable tabId="25" name="PivotTable7"/>
  </pivotTables>
  <data>
    <tabular pivotCacheId="1970202461">
      <items count="3">
        <i x="0"/>
        <i x="1"/>
        <i x="2" s="1"/>
      </items>
    </tabular>
  </data>
</slicerCacheDefinition>
</file>

<file path=xl/slicerCaches/slicerCache1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GS_Type_Name3" xr10:uid="{0085EB56-28FC-1743-A6BA-BA6960689C46}" sourceName="SGS Type Name">
  <extLst>
    <x:ext xmlns:x15="http://schemas.microsoft.com/office/spreadsheetml/2010/11/main" uri="{2F2917AC-EB37-4324-AD4E-5DD8C200BD13}">
      <x15:tableSlicerCache tableId="4" column="2"/>
    </x:ext>
  </extLst>
</slicerCacheDefinition>
</file>

<file path=xl/slicerCaches/slicerCache1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GS_Type_Name4" xr10:uid="{F0408834-E939-7147-B702-7C239780D1DB}" sourceName="SGS Type Name">
  <extLst>
    <x:ext xmlns:x15="http://schemas.microsoft.com/office/spreadsheetml/2010/11/main" uri="{2F2917AC-EB37-4324-AD4E-5DD8C200BD13}">
      <x15:tableSlicerCache tableId="5" column="2"/>
    </x:ext>
  </extLst>
</slicerCacheDefinition>
</file>

<file path=xl/slicerCaches/slicerCache1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GS_Type_Name5" xr10:uid="{32928AF4-B6F4-E448-B65E-258B018B1FA0}" sourceName="SGS Type Name">
  <extLst>
    <x:ext xmlns:x15="http://schemas.microsoft.com/office/spreadsheetml/2010/11/main" uri="{2F2917AC-EB37-4324-AD4E-5DD8C200BD13}">
      <x15:tableSlicerCache tableId="6" column="2"/>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Health_Region" xr10:uid="{2144D1F9-1D23-1A48-87DC-8E1F57A33781}" sourceName="Health Region">
  <pivotTables>
    <pivotTable tabId="5" name="PivotTable1"/>
  </pivotTables>
  <data>
    <tabular pivotCacheId="1970202461">
      <items count="6">
        <i x="2" s="1"/>
        <i x="0"/>
        <i x="3"/>
        <i x="5"/>
        <i x="1"/>
        <i x="4"/>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iscal1" xr10:uid="{F2D9374C-3FA2-C640-A1DD-76652D75E766}" sourceName="Fiscal">
  <pivotTables>
    <pivotTable tabId="4" name="PivotTable1"/>
  </pivotTables>
  <data>
    <tabular pivotCacheId="1970202461">
      <items count="3">
        <i x="0"/>
        <i x="1"/>
        <i x="2"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Health_Region1" xr10:uid="{0CD9672E-CA26-1444-ABCA-1E6E0739763A}" sourceName="Health Region">
  <pivotTables>
    <pivotTable tabId="4" name="PivotTable1"/>
  </pivotTables>
  <data>
    <tabular pivotCacheId="1970202461">
      <items count="6">
        <i x="2" s="1"/>
        <i x="0"/>
        <i x="1"/>
        <i x="4"/>
        <i x="3" nd="1"/>
        <i x="5"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GS_Type_Name" xr10:uid="{43E97894-17DD-9841-94A9-4A7FAE007AA2}" sourceName="SGS Type Name">
  <pivotTables>
    <pivotTable tabId="4" name="PivotTable1"/>
  </pivotTables>
  <data>
    <tabular pivotCacheId="1970202461">
      <items count="30">
        <i x="11"/>
        <i x="4"/>
        <i x="29"/>
        <i x="27" s="1"/>
        <i x="17"/>
        <i x="2"/>
        <i x="1"/>
        <i x="8"/>
        <i x="0"/>
        <i x="24"/>
        <i x="20"/>
        <i x="7"/>
        <i x="21"/>
        <i x="13"/>
        <i x="28"/>
        <i x="6"/>
        <i x="5"/>
        <i x="16"/>
        <i x="14"/>
        <i x="26" nd="1"/>
        <i x="12" nd="1"/>
        <i x="3" nd="1"/>
        <i x="25" nd="1"/>
        <i x="10" nd="1"/>
        <i x="23" nd="1"/>
        <i x="18" nd="1"/>
        <i x="9" nd="1"/>
        <i x="19" nd="1"/>
        <i x="22" nd="1"/>
        <i x="15"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iscal2" xr10:uid="{87EC2BF6-98B5-8348-A9BF-A2439B07F49C}" sourceName="Fiscal">
  <pivotTables>
    <pivotTable tabId="7" name="PivotTable3"/>
  </pivotTables>
  <data>
    <tabular pivotCacheId="1970202461">
      <items count="3">
        <i x="0"/>
        <i x="1"/>
        <i x="2" s="1"/>
      </items>
    </tabular>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GS_Type_Name1" xr10:uid="{037045DB-C434-2842-BFA9-C2146C80400D}" sourceName="SGS Type Name">
  <pivotTables>
    <pivotTable tabId="7" name="PivotTable3"/>
  </pivotTables>
  <data>
    <tabular pivotCacheId="1970202461">
      <items count="30">
        <i x="11"/>
        <i x="27"/>
        <i x="12"/>
        <i x="17"/>
        <i x="2"/>
        <i x="3"/>
        <i x="1"/>
        <i x="8" s="1"/>
        <i x="25"/>
        <i x="10"/>
        <i x="0"/>
        <i x="18"/>
        <i x="13"/>
        <i x="28"/>
        <i x="6"/>
        <i x="5"/>
        <i x="16"/>
        <i x="15"/>
        <i x="26" nd="1"/>
        <i x="4" nd="1"/>
        <i x="29" nd="1"/>
        <i x="23" nd="1"/>
        <i x="24" nd="1"/>
        <i x="20" nd="1"/>
        <i x="7" nd="1"/>
        <i x="21" nd="1"/>
        <i x="9" nd="1"/>
        <i x="19" nd="1"/>
        <i x="22" nd="1"/>
        <i x="14" nd="1"/>
      </items>
    </tabular>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Health_Region2" xr10:uid="{95F9ACFD-7975-EB41-BDF6-1BC034C7458E}" sourceName="Health Region">
  <pivotTables>
    <pivotTable tabId="7" name="PivotTable3"/>
  </pivotTables>
  <data>
    <tabular pivotCacheId="1970202461">
      <items count="6">
        <i x="2"/>
        <i x="0" s="1"/>
        <i x="3"/>
        <i x="1"/>
        <i x="4"/>
        <i x="5" nd="1"/>
      </items>
    </tabular>
  </data>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iscal3" xr10:uid="{0CECBB87-7E99-DC4C-B86F-A32E6E2379B7}" sourceName="Fiscal">
  <pivotTables>
    <pivotTable tabId="3" name="PivotTable1"/>
  </pivotTables>
  <data>
    <tabular pivotCacheId="1970202461">
      <items count="3">
        <i x="0"/>
        <i x="1"/>
        <i x="2"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iscal 1" xr10:uid="{2A86A8EE-6996-A14A-9081-7D63BF11707F}" cache="Slicer_Fiscal" caption="Fiscal" rowHeight="251883"/>
  <slicer name="Health Region 1" xr10:uid="{1CDF21AC-545F-4C4A-8C43-0A6BD529CDEC}" cache="Slicer_Health_Region" caption="Health Region" rowHeight="251883"/>
  <slicer name="Fiscal 3" xr10:uid="{7ACEF246-65DA-9340-A00F-94D5F64DC259}" cache="Slicer_Fiscal1" caption="Fiscal" rowHeight="251883"/>
  <slicer name="Health Region 3" xr10:uid="{7075E493-47DD-3846-B31F-9845786DE169}" cache="Slicer_Health_Region1" caption="Health Region" rowHeight="251883"/>
  <slicer name="SGS Type Name 1" xr10:uid="{2E1C7893-AE02-D542-BFED-1651EA6AE044}" cache="Slicer_SGS_Type_Name" caption="SGS Type Name" startItem="2" rowHeight="251883"/>
  <slicer name="Fiscal 6" xr10:uid="{80667219-7315-2A49-83DD-F5379BF28DB2}" cache="Slicer_Fiscal2" caption="Fiscal" rowHeight="251883"/>
  <slicer name="SGS Type Name 3" xr10:uid="{FF2321F5-0AF0-774B-8282-BAAB4CCD27E5}" cache="Slicer_SGS_Type_Name1" caption="SGS Type Name" startItem="2" rowHeight="251883"/>
  <slicer name="Health Region 5" xr10:uid="{EAAB6948-94E8-4541-ACBE-5BCF423F2219}" cache="Slicer_Health_Region2" caption="Health Region" rowHeight="251883"/>
  <slicer name="Fiscal 8" xr10:uid="{C32EB178-9A04-3640-A011-A3C826C57DA5}" cache="Slicer_Fiscal3" caption="Fiscal" rowHeight="251883"/>
  <slicer name="SGS Type Name 5" xr10:uid="{3EA74D9D-0A25-A241-AB78-DE83C8D390ED}" cache="Slicer_SGS_Type_Name2" caption="SGS Type Name" startItem="6" rowHeight="251883"/>
  <slicer name="SGS Type Name 14" xr10:uid="{AC9D44AD-1084-9D49-9A58-99D1D81C276B}" cache="Slicer_SGS_Type_Name6" caption="SGS Type Name" startItem="5" rowHeight="251883"/>
  <slicer name="Facility Name 1" xr10:uid="{A4A33B68-6C60-4A4F-BAF5-FEB91216F60D}" cache="Slicer_Facility_Name" caption="Facility Name" startItem="1" rowHeight="251883"/>
  <slicer name="Fiscal 10" xr10:uid="{407797B1-FECD-D04A-B61F-C7653966912F}" cache="Slicer_Fiscal4" caption="Fiscal" rowHeight="251883"/>
</slicers>
</file>

<file path=xl/slicers/slicer10.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GS Type Name 9" xr10:uid="{E1B0EE4A-6D23-D44C-BCCB-CFD700A8BB15}" cache="Slicer_SGS_Type_Name5" caption="SGS Type Name" rowHeight="251883"/>
</slicers>
</file>

<file path=xl/slicers/slicer1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iscal 11" xr10:uid="{F74E1CF1-7D60-1243-A1F2-53C374EFF753}" cache="Slicer_Fiscal5" caption="Fiscal" rowHeight="251883"/>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GS Type Name 10" xr10:uid="{A9B10547-C8E7-9243-A502-CA4EF9A54A8D}" cache="Slicer_SGS_Type_Name3" caption="SGS Type Name" startItem="5" rowHeight="251883"/>
  <slicer name="SGS Type Name 11" xr10:uid="{2C075C8F-CB2E-4A40-9418-F3313251874B}" cache="Slicer_SGS_Type_Name4" caption="SGS Type Name" startItem="4" rowHeight="251883"/>
  <slicer name="SGS Type Name 12" xr10:uid="{22296B88-351B-B449-8125-4554F30634E7}" cache="Slicer_SGS_Type_Name4" caption="SGS Type Name" startItem="3" rowHeight="251883"/>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iscal 2" xr10:uid="{C7B28D11-325C-9946-BCEF-E3DB5FF606DC}" cache="Slicer_Fiscal1" caption="Fiscal" rowHeight="251883"/>
  <slicer name="Health Region 2" xr10:uid="{4EA0B557-0ADC-B14D-8D7D-E2B4CEBEDA55}" cache="Slicer_Health_Region1" caption="Health Region" rowHeight="251883"/>
  <slicer name="SGS Type Name" xr10:uid="{332AFA00-D72B-4449-AEFD-9179039E235D}" cache="Slicer_SGS_Type_Name" caption="SGS Type Name" rowHeight="251883"/>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iscal" xr10:uid="{40AE063E-6128-A445-AED7-9DD3875AEFA3}" cache="Slicer_Fiscal" caption="Fiscal" rowHeight="251883"/>
  <slicer name="Health Region" xr10:uid="{E7936805-2B26-FE45-9FD4-E387885668F2}" cache="Slicer_Health_Region" caption="Health Region" rowHeight="251883"/>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iscal 4" xr10:uid="{B05D23E4-66E0-7742-BD44-27BC9E8CBAF7}" cache="Slicer_Fiscal2" caption="Fiscal" rowHeight="251883"/>
  <slicer name="SGS Type Name 2" xr10:uid="{6A57DDE9-06F5-C847-8628-4EDE166384C6}" cache="Slicer_SGS_Type_Name1" caption="SGS Type Name" startItem="3" rowHeight="251883"/>
  <slicer name="Health Region 4" xr10:uid="{5BB83329-807D-C749-807C-D2EF639897F3}" cache="Slicer_Health_Region2" caption="Health Region" rowHeight="251883"/>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GS Type Name 13" xr10:uid="{2BEEF59F-7ADB-6D46-9568-31DE7988BF7B}" cache="Slicer_SGS_Type_Name6" caption="SGS Type Name" rowHeight="251883"/>
  <slicer name="Facility Name" xr10:uid="{FC65DCC0-F5F2-8E41-8455-10EBFCDDC35E}" cache="Slicer_Facility_Name" caption="Facility Name" rowHeight="251883"/>
  <slicer name="Fiscal 9" xr10:uid="{BF5ACB8C-C5DB-E948-A587-EF0D7C5887EA}" cache="Slicer_Fiscal4" caption="Fiscal" rowHeight="251883"/>
</slicers>
</file>

<file path=xl/slicers/slicer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iscal 7" xr10:uid="{6A2BE0E2-A1A1-4841-8FBB-C8751AE31A46}" cache="Slicer_Fiscal3" caption="Fiscal" rowHeight="251883"/>
  <slicer name="SGS Type Name 4" xr10:uid="{912190AE-3124-1A42-B72C-D0ABDEA4181C}" cache="Slicer_SGS_Type_Name2" caption="SGS Type Name" rowHeight="251883"/>
</slicers>
</file>

<file path=xl/slicers/slicer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GS Type Name 6" xr10:uid="{5CFC6009-4686-2B45-B4D5-F0D01559E82D}" cache="Slicer_SGS_Type_Name3" caption="SGS Type Name" rowHeight="251883"/>
</slicers>
</file>

<file path=xl/slicers/slicer9.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GS Type Name 7" xr10:uid="{FAA60F9A-E969-FF4A-BB31-87CBEC0677AE}" cache="Slicer_SGS_Type_Name4" caption="SGS Type Name" rowHeight="251883"/>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A2854DE-2E3E-2B42-83E5-90C93B29634E}" name="Table18" displayName="Table18" ref="B5:B23" totalsRowShown="0" headerRowDxfId="28" dataDxfId="27">
  <tableColumns count="1">
    <tableColumn id="2" xr3:uid="{B1477DA0-1A5B-6C4E-BE95-D84EC7CDE3F6}" name="Title" dataDxfId="26"/>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84BDBE4-FC14-394A-86EA-DAB871F6476C}" name="Table4" displayName="Table4" ref="A3:B295" totalsRowShown="0">
  <autoFilter ref="A3:B295" xr:uid="{F84BDBE4-FC14-394A-86EA-DAB871F6476C}">
    <filterColumn colId="1">
      <filters>
        <filter val="Geriatric Emergency Management (Nurses)"/>
      </filters>
    </filterColumn>
  </autoFilter>
  <tableColumns count="2">
    <tableColumn id="1" xr3:uid="{79233431-8D88-7245-83D1-DBBAA05C6CB9}" name="PrimaryPostalCode"/>
    <tableColumn id="2" xr3:uid="{37F6AA08-6197-D241-BB65-6B232EA30CD2}" name="SGS Type Name"/>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20FC478-9F10-9141-B351-9F801B493C89}" name="Table5" displayName="Table5" ref="A3:B215" totalsRowShown="0">
  <autoFilter ref="A3:B215" xr:uid="{520FC478-9F10-9141-B351-9F801B493C89}">
    <filterColumn colId="1">
      <filters>
        <filter val="Geriatric Emergency Management (Nurses)"/>
      </filters>
    </filterColumn>
  </autoFilter>
  <tableColumns count="2">
    <tableColumn id="1" xr3:uid="{A95BF44E-9146-F543-AD83-6365DBE64694}" name="PrimaryPostalCode"/>
    <tableColumn id="2" xr3:uid="{B2B058C2-737A-AB4C-AC9A-A296A2F23CF2}" name="SGS Type Name"/>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0139766-7F8B-6342-96D6-294A09BB428D}" name="Table6" displayName="Table6" ref="A3:B272" totalsRowShown="0">
  <autoFilter ref="A3:B272" xr:uid="{E0139766-7F8B-6342-96D6-294A09BB428D}">
    <filterColumn colId="1">
      <filters>
        <filter val="Geriatric Emergency Management (Nurses)"/>
      </filters>
    </filterColumn>
  </autoFilter>
  <tableColumns count="2">
    <tableColumn id="1" xr3:uid="{0FDE204B-C59D-624B-95EC-004978ACC2FD}" name="PrimaryPostalCode"/>
    <tableColumn id="2" xr3:uid="{B843AB76-C205-0141-AA76-72E9490685C8}" name="SGS Type Name"/>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3CCEA85-4F68-424E-A19F-616F4727CE86}" name="Table1" displayName="Table1" ref="A1:BJ766" totalsRowShown="0">
  <autoFilter ref="A1:BJ766" xr:uid="{C3CCEA85-4F68-424E-A19F-616F4727CE86}"/>
  <tableColumns count="62">
    <tableColumn id="1" xr3:uid="{7794E0D0-5722-DF4C-8A59-0EA3B6DD42A7}" name="Identifier"/>
    <tableColumn id="2" xr3:uid="{FEA6A3B9-F2EE-7948-B850-EE963AA047F7}" name="SGS Type Name"/>
    <tableColumn id="3" xr3:uid="{68E2E886-1779-E24E-AB55-A002B265FAA7}" name="Other SGS Type Name"/>
    <tableColumn id="4" xr3:uid="{8233F1A6-369E-2D4B-9192-38334AB5D8C1}" name="Other SGS Type Description"/>
    <tableColumn id="5" xr3:uid="{EFB2A464-FE6C-3542-A112-3812823D1BBB}" name="SGS Name"/>
    <tableColumn id="6" xr3:uid="{A2664234-02D7-D341-8931-E53802B19D88}" name="Facility Type"/>
    <tableColumn id="7" xr3:uid="{C053C405-4775-EB41-9074-591A8BE7A3CA}" name="Facility Name"/>
    <tableColumn id="8" xr3:uid="{B7746D61-689C-434E-AFE1-3AAB804E76ED}" name="Fiscal"/>
    <tableColumn id="9" xr3:uid="{1C860992-CE88-374A-97AE-9D5BC9AC5E21}" name="PrimaryAddress"/>
    <tableColumn id="62" xr3:uid="{9555EA3B-14BF-9C4C-8B29-8FDA26CB7290}" name="Province"/>
    <tableColumn id="10" xr3:uid="{7FB7F491-34DC-5F48-B3C4-4EFE16F31514}" name="PrimaryPostalCode"/>
    <tableColumn id="11" xr3:uid="{C865F151-95C0-444B-A03E-B884A28CA908}" name="Secondary Address"/>
    <tableColumn id="12" xr3:uid="{FDBB2D9B-E8A9-2F48-AF35-7D9F79BA3141}" name="Secondary Postal Code"/>
    <tableColumn id="13" xr3:uid="{B75A1FC3-CFEC-7244-9B6E-78E6DCDBEA76}" name="County District"/>
    <tableColumn id="14" xr3:uid="{50538B9B-08C9-9D42-8A9F-4289F6F93F0D}" name="Health Region"/>
    <tableColumn id="15" xr3:uid="{B4382D7F-6E11-4344-AFE9-F560CF4ADA36}" name="Num Appointments Available"/>
    <tableColumn id="16" xr3:uid="{D4C5B3CF-E0C2-6649-9C54-5ED3C1D8218C}" name="Num Unique Patients Served"/>
    <tableColumn id="17" xr3:uid="{FC584A0E-442B-6A4B-B27F-CD2CEAE156F3}" name="Num Caregivers Served"/>
    <tableColumn id="18" xr3:uid="{E8294E1E-6D60-3D46-8ABA-D99DCD959DC9}" name="Num Beds"/>
    <tableColumn id="19" xr3:uid="{550A1FD8-E0D0-AF4B-8061-D50C8E5D5560}" name="Annual Occupancy Rate Bedded"/>
    <tableColumn id="20" xr3:uid="{A3E19D4F-53D6-D847-AC9F-6FA208A1482C}" name="Std Expected Length Of Stay"/>
    <tableColumn id="21" xr3:uid="{33FB96E3-FBE9-3642-B8E7-F3EAAA316B5D}" name="Actual Average Length Of Stay"/>
    <tableColumn id="22" xr3:uid="{03B4D198-0553-5F4E-B6CA-4B7EDB5F15F2}" name="Num Hours Per Week"/>
    <tableColumn id="23" xr3:uid="{0A6C5892-FB36-6544-8839-7BFB8FF32F07}" name="Week Days"/>
    <tableColumn id="24" xr3:uid="{2FF716EE-90FD-6C43-9AA7-A1593DDFB5CD}" name="Weekend Days Name"/>
    <tableColumn id="25" xr3:uid="{D3FFF25F-45E8-6B4B-8B2C-D34220355BF0}" name="Num Patients Waiting Year End"/>
    <tableColumn id="26" xr3:uid="{6D401E73-95CC-CD4D-93CF-9983F7C89F17}" name="Mean Avg Wait Time"/>
    <tableColumn id="27" xr3:uid="{5AEB7214-F530-C645-BB51-2866497977A0}" name="Geriatrician"/>
    <tableColumn id="28" xr3:uid="{7B6793E3-C2B7-C249-A7EE-633B36E7C48C}" name="Geriatric Psychiatrist"/>
    <tableColumn id="29" xr3:uid="{53832EC2-D140-0D49-96CB-77DB67868C87}" name="Care Elderly Primary Care Physician"/>
    <tableColumn id="30" xr3:uid="{FC82D724-ED6A-B440-9905-4D8703E990C0}" name="Psychologist"/>
    <tableColumn id="31" xr3:uid="{28EF1260-E97B-3941-B0E7-3F9192A2C8B9}" name="Nurse Practitioner"/>
    <tableColumn id="32" xr3:uid="{A75BC725-6FDE-1844-B9EB-CA7188EFB548}" name="Registered Nurse"/>
    <tableColumn id="33" xr3:uid="{7398EAB7-5A98-6149-8CEA-DF45511E661A}" name="Registered Practical Nurse"/>
    <tableColumn id="34" xr3:uid="{6A8E6BE7-63B3-4142-B77A-9394E6FB0804}" name="Personal Support Worker UCP"/>
    <tableColumn id="35" xr3:uid="{D013C55C-A55B-7749-B33A-781088825E87}" name="Social Worker"/>
    <tableColumn id="36" xr3:uid="{EF477C06-1A54-4B4A-B54E-E480BA03D796}" name="Pharmacist"/>
    <tableColumn id="37" xr3:uid="{8CAAAFDA-D53C-F346-AE41-3DF7A0757F5B}" name="Dietitian"/>
    <tableColumn id="38" xr3:uid="{D7857962-8642-B440-8961-4416B9A39435}" name="Physiotherapist"/>
    <tableColumn id="39" xr3:uid="{F9D0F91F-0C81-854F-95A9-68C5BE97189F}" name="Occupational Therapist"/>
    <tableColumn id="40" xr3:uid="{3D3DCB15-C36B-BA47-8DD0-88D4539F1A3C}" name="Primary Care Physician"/>
    <tableColumn id="41" xr3:uid="{C20DD09A-8F09-D840-8A19-0B5A3E2FABB8}" name="Administration"/>
    <tableColumn id="42" xr3:uid="{AABE5360-6201-BB4A-9871-B81FE5A0505B}" name="Physiotherapy Assistant"/>
    <tableColumn id="43" xr3:uid="{8570E4E6-0415-ED40-8E69-914843448AD4}" name="Occupational Therapy Assistant"/>
    <tableColumn id="44" xr3:uid="{915FB270-4DF0-0A45-A5C3-E60CB3516DFD}" name="Therapeutic Recreationist"/>
    <tableColumn id="45" xr3:uid="{1C677EB7-FC70-4C43-A53A-C6BD3A11348F}" name="Speech Language Pathologist"/>
    <tableColumn id="46" xr3:uid="{2D851EC0-72D8-6E4B-8D79-B7663B68427D}" name="Community Paramedic"/>
    <tableColumn id="47" xr3:uid="{D9044F9D-4615-5E45-846E-0953A5F666CE}" name="Redeployed During Fiscal"/>
    <tableColumn id="48" xr3:uid="{E2A2CB4B-A880-5C47-A3D0-FCEB544E95E5}" name="Other"/>
    <tableColumn id="49" xr3:uid="{05D0CDF5-179C-6F47-B109-F9641623391F}" name="Other Notes"/>
    <tableColumn id="50" xr3:uid="{783711CA-1D46-8A49-BA91-37982E1E604A}" name="Num Visits Anually"/>
    <tableColumn id="51" xr3:uid="{11067514-DA9E-9942-87F7-F26FF9AE3680}" name="Num Visits Telephone"/>
    <tableColumn id="52" xr3:uid="{281D2772-3FCB-E249-9D11-10E310EC8A16}" name="Num Visits Video"/>
    <tableColumn id="53" xr3:uid="{D741BF2A-1364-8445-ACEF-1E37D6B2B39F}" name="Mental Health And Addiction Worker"/>
    <tableColumn id="54" xr3:uid="{A88662A8-26E9-BE4F-B6BC-9627E887A9ED}" name="Admitted Locations"/>
    <tableColumn id="55" xr3:uid="{FAF8E1AC-302A-554B-AA68-00592B644BB2}" name="Other Admitted Location Notes"/>
    <tableColumn id="56" xr3:uid="{05545413-AD8B-C84D-A402-F977D2A05915}" name="Pct Patients Seen In Service 65 Older"/>
    <tableColumn id="57" xr3:uid="{A81B546C-F1BD-0041-8922-8A05B81427E8}" name="Narrative"/>
    <tableColumn id="58" xr3:uid="{63BC62F6-6B1F-474E-8135-29B6C391F867}" name="Contact Email"/>
    <tableColumn id="59" xr3:uid="{1372B51C-5F34-9D4E-9AE1-D5428C2C294A}" name="Last Modified UID"/>
    <tableColumn id="60" xr3:uid="{8D923B24-549E-F543-B2EE-D515BD5B020D}" name="Last Modified Date"/>
    <tableColumn id="61" xr3:uid="{5B988678-95B8-584C-A62C-A355C8F226B3}" name="Column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10.xml"/><Relationship Id="rId1" Type="http://schemas.openxmlformats.org/officeDocument/2006/relationships/pivotTable" Target="../pivotTables/pivotTable3.xml"/></Relationships>
</file>

<file path=xl/worksheets/_rels/sheet11.xml.rels><?xml version="1.0" encoding="UTF-8" standalone="yes"?>
<Relationships xmlns="http://schemas.openxmlformats.org/package/2006/relationships"><Relationship Id="rId3" Type="http://schemas.microsoft.com/office/2007/relationships/slicer" Target="../slicers/slicer6.xml"/><Relationship Id="rId2" Type="http://schemas.openxmlformats.org/officeDocument/2006/relationships/drawing" Target="../drawings/drawing11.xml"/><Relationship Id="rId1" Type="http://schemas.openxmlformats.org/officeDocument/2006/relationships/pivotTable" Target="../pivotTables/pivotTable4.xml"/></Relationships>
</file>

<file path=xl/worksheets/_rels/sheet12.xml.rels><?xml version="1.0" encoding="UTF-8" standalone="yes"?>
<Relationships xmlns="http://schemas.openxmlformats.org/package/2006/relationships"><Relationship Id="rId3" Type="http://schemas.microsoft.com/office/2007/relationships/slicer" Target="../slicers/slicer7.xml"/><Relationship Id="rId2" Type="http://schemas.openxmlformats.org/officeDocument/2006/relationships/drawing" Target="../drawings/drawing12.xml"/><Relationship Id="rId1" Type="http://schemas.openxmlformats.org/officeDocument/2006/relationships/pivotTable" Target="../pivotTables/pivotTable5.xml"/></Relationships>
</file>

<file path=xl/worksheets/_rels/sheet13.xml.rels><?xml version="1.0" encoding="UTF-8" standalone="yes"?>
<Relationships xmlns="http://schemas.openxmlformats.org/package/2006/relationships"><Relationship Id="rId3" Type="http://schemas.microsoft.com/office/2007/relationships/slicer" Target="../slicers/slicer8.xml"/><Relationship Id="rId2" Type="http://schemas.openxmlformats.org/officeDocument/2006/relationships/table" Target="../tables/table2.xml"/><Relationship Id="rId1" Type="http://schemas.openxmlformats.org/officeDocument/2006/relationships/drawing" Target="../drawings/drawing14.xml"/></Relationships>
</file>

<file path=xl/worksheets/_rels/sheet14.xml.rels><?xml version="1.0" encoding="UTF-8" standalone="yes"?>
<Relationships xmlns="http://schemas.openxmlformats.org/package/2006/relationships"><Relationship Id="rId3" Type="http://schemas.microsoft.com/office/2007/relationships/slicer" Target="../slicers/slicer9.xml"/><Relationship Id="rId2" Type="http://schemas.openxmlformats.org/officeDocument/2006/relationships/table" Target="../tables/table3.xml"/><Relationship Id="rId1" Type="http://schemas.openxmlformats.org/officeDocument/2006/relationships/drawing" Target="../drawings/drawing15.xml"/></Relationships>
</file>

<file path=xl/worksheets/_rels/sheet15.xml.rels><?xml version="1.0" encoding="UTF-8" standalone="yes"?>
<Relationships xmlns="http://schemas.openxmlformats.org/package/2006/relationships"><Relationship Id="rId3" Type="http://schemas.microsoft.com/office/2007/relationships/slicer" Target="../slicers/slicer10.xml"/><Relationship Id="rId2" Type="http://schemas.openxmlformats.org/officeDocument/2006/relationships/table" Target="../tables/table4.xml"/><Relationship Id="rId1" Type="http://schemas.openxmlformats.org/officeDocument/2006/relationships/drawing" Target="../drawings/drawing16.xml"/></Relationships>
</file>

<file path=xl/worksheets/_rels/sheet16.xml.rels><?xml version="1.0" encoding="UTF-8" standalone="yes"?>
<Relationships xmlns="http://schemas.openxmlformats.org/package/2006/relationships"><Relationship Id="rId3" Type="http://schemas.microsoft.com/office/2007/relationships/slicer" Target="../slicers/slicer11.xml"/><Relationship Id="rId2" Type="http://schemas.openxmlformats.org/officeDocument/2006/relationships/drawing" Target="../drawings/drawing17.xml"/><Relationship Id="rId1" Type="http://schemas.openxmlformats.org/officeDocument/2006/relationships/pivotTable" Target="../pivotTables/pivotTable6.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hyperlink" Target="applewebdata://E458E5B2-6B2E-4EF6-8205-FFA737255A22/"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microsoft.com/office/2007/relationships/slicer" Target="../slicers/slicer2.xml"/><Relationship Id="rId2" Type="http://schemas.microsoft.com/office/2007/relationships/slicer" Target="../slicers/slicer1.x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8.xml"/><Relationship Id="rId1" Type="http://schemas.openxmlformats.org/officeDocument/2006/relationships/pivotTable" Target="../pivotTables/pivotTable1.xml"/></Relationships>
</file>

<file path=xl/worksheets/_rels/sheet9.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9.xml"/><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F6A10-EE77-6440-9758-B51041418D66}">
  <sheetPr>
    <tabColor theme="1"/>
  </sheetPr>
  <dimension ref="A1:I31"/>
  <sheetViews>
    <sheetView showGridLines="0" zoomScale="120" zoomScaleNormal="120" workbookViewId="0"/>
  </sheetViews>
  <sheetFormatPr baseColWidth="10" defaultRowHeight="15" x14ac:dyDescent="0.2"/>
  <cols>
    <col min="1" max="16384" width="10.83203125" style="9"/>
  </cols>
  <sheetData>
    <row r="1" spans="1:1" ht="26" x14ac:dyDescent="0.3">
      <c r="A1" s="11" t="s">
        <v>3955</v>
      </c>
    </row>
    <row r="3" spans="1:1" x14ac:dyDescent="0.2">
      <c r="A3" s="38" t="s">
        <v>4161</v>
      </c>
    </row>
    <row r="4" spans="1:1" x14ac:dyDescent="0.2">
      <c r="A4" s="9" t="s">
        <v>3943</v>
      </c>
    </row>
    <row r="5" spans="1:1" x14ac:dyDescent="0.2">
      <c r="A5" s="9" t="s">
        <v>3944</v>
      </c>
    </row>
    <row r="6" spans="1:1" x14ac:dyDescent="0.2">
      <c r="A6" s="9" t="s">
        <v>3945</v>
      </c>
    </row>
    <row r="7" spans="1:1" x14ac:dyDescent="0.2">
      <c r="A7" s="9" t="s">
        <v>3946</v>
      </c>
    </row>
    <row r="9" spans="1:1" x14ac:dyDescent="0.2">
      <c r="A9" s="38" t="s">
        <v>4162</v>
      </c>
    </row>
    <row r="10" spans="1:1" x14ac:dyDescent="0.2">
      <c r="A10" s="10">
        <v>44999</v>
      </c>
    </row>
    <row r="13" spans="1:1" x14ac:dyDescent="0.2">
      <c r="A13" s="38" t="s">
        <v>3947</v>
      </c>
    </row>
    <row r="14" spans="1:1" x14ac:dyDescent="0.2">
      <c r="A14" s="9" t="s">
        <v>3948</v>
      </c>
    </row>
    <row r="15" spans="1:1" x14ac:dyDescent="0.2">
      <c r="A15" s="9" t="s">
        <v>3949</v>
      </c>
    </row>
    <row r="16" spans="1:1" x14ac:dyDescent="0.2">
      <c r="A16" s="9" t="s">
        <v>3950</v>
      </c>
    </row>
    <row r="17" spans="1:9" x14ac:dyDescent="0.2">
      <c r="A17" s="9" t="s">
        <v>3951</v>
      </c>
    </row>
    <row r="18" spans="1:9" x14ac:dyDescent="0.2">
      <c r="A18" s="9" t="s">
        <v>3952</v>
      </c>
    </row>
    <row r="19" spans="1:9" x14ac:dyDescent="0.2">
      <c r="A19" s="9" t="s">
        <v>281</v>
      </c>
    </row>
    <row r="23" spans="1:9" x14ac:dyDescent="0.2">
      <c r="A23" s="38" t="s">
        <v>3953</v>
      </c>
    </row>
    <row r="24" spans="1:9" ht="53" customHeight="1" x14ac:dyDescent="0.2">
      <c r="A24" s="69" t="s">
        <v>3956</v>
      </c>
      <c r="B24" s="69"/>
      <c r="C24" s="69"/>
      <c r="D24" s="69"/>
      <c r="E24" s="69"/>
      <c r="F24" s="69"/>
      <c r="G24" s="69"/>
      <c r="H24" s="69"/>
      <c r="I24" s="69"/>
    </row>
    <row r="26" spans="1:9" x14ac:dyDescent="0.2">
      <c r="A26" s="38" t="s">
        <v>4160</v>
      </c>
    </row>
    <row r="27" spans="1:9" ht="50" customHeight="1" x14ac:dyDescent="0.2">
      <c r="A27" s="69" t="s">
        <v>4163</v>
      </c>
      <c r="B27" s="69"/>
      <c r="C27" s="69"/>
      <c r="D27" s="69"/>
      <c r="E27" s="69"/>
      <c r="F27" s="69"/>
      <c r="G27" s="69"/>
      <c r="H27" s="69"/>
      <c r="I27" s="69"/>
    </row>
    <row r="28" spans="1:9" ht="33" customHeight="1" x14ac:dyDescent="0.2">
      <c r="A28" s="69" t="s">
        <v>4164</v>
      </c>
      <c r="B28" s="69"/>
      <c r="C28" s="69"/>
      <c r="D28" s="69"/>
      <c r="E28" s="69"/>
      <c r="F28" s="69"/>
      <c r="G28" s="69"/>
      <c r="H28" s="69"/>
      <c r="I28" s="69"/>
    </row>
    <row r="31" spans="1:9" x14ac:dyDescent="0.2">
      <c r="A31" s="9" t="s">
        <v>3954</v>
      </c>
    </row>
  </sheetData>
  <sheetProtection sheet="1" objects="1" scenarios="1"/>
  <mergeCells count="3">
    <mergeCell ref="A24:I24"/>
    <mergeCell ref="A27:I27"/>
    <mergeCell ref="A28:I28"/>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08D78-A955-894F-A9E3-E3C577691E7F}">
  <sheetPr>
    <tabColor theme="5"/>
  </sheetPr>
  <dimension ref="A1:D18"/>
  <sheetViews>
    <sheetView showZeros="0" topLeftCell="A6" workbookViewId="0"/>
  </sheetViews>
  <sheetFormatPr baseColWidth="10" defaultRowHeight="16" x14ac:dyDescent="0.2"/>
  <cols>
    <col min="1" max="1" width="45.1640625" bestFit="1" customWidth="1"/>
    <col min="2" max="2" width="17.1640625" bestFit="1" customWidth="1"/>
    <col min="3" max="3" width="17.33203125" bestFit="1" customWidth="1"/>
    <col min="4" max="4" width="13.33203125" bestFit="1" customWidth="1"/>
  </cols>
  <sheetData>
    <row r="1" spans="1:4" ht="26" x14ac:dyDescent="0.3">
      <c r="B1" s="11" t="s">
        <v>3955</v>
      </c>
    </row>
    <row r="2" spans="1:4" ht="64" customHeight="1" x14ac:dyDescent="0.2"/>
    <row r="3" spans="1:4" x14ac:dyDescent="0.2">
      <c r="A3" s="2" t="s">
        <v>3915</v>
      </c>
      <c r="B3" t="s">
        <v>3916</v>
      </c>
      <c r="C3" t="s">
        <v>3917</v>
      </c>
      <c r="D3" t="s">
        <v>3918</v>
      </c>
    </row>
    <row r="4" spans="1:4" x14ac:dyDescent="0.2">
      <c r="A4" s="3" t="s">
        <v>898</v>
      </c>
      <c r="B4" s="5">
        <v>32967</v>
      </c>
      <c r="C4" s="5">
        <v>11106</v>
      </c>
      <c r="D4" s="5">
        <v>968</v>
      </c>
    </row>
    <row r="5" spans="1:4" x14ac:dyDescent="0.2">
      <c r="A5" s="4" t="s">
        <v>2329</v>
      </c>
      <c r="B5" s="100">
        <v>877</v>
      </c>
      <c r="C5" s="100">
        <v>231</v>
      </c>
      <c r="D5" s="100">
        <v>0</v>
      </c>
    </row>
    <row r="6" spans="1:4" x14ac:dyDescent="0.2">
      <c r="A6" s="4" t="s">
        <v>921</v>
      </c>
      <c r="B6" s="100">
        <v>1936</v>
      </c>
      <c r="C6" s="100">
        <v>999</v>
      </c>
      <c r="D6" s="100">
        <v>0</v>
      </c>
    </row>
    <row r="7" spans="1:4" x14ac:dyDescent="0.2">
      <c r="A7" s="4" t="s">
        <v>931</v>
      </c>
      <c r="B7" s="100">
        <v>2268</v>
      </c>
      <c r="C7" s="100">
        <v>1411</v>
      </c>
      <c r="D7" s="100">
        <v>21</v>
      </c>
    </row>
    <row r="8" spans="1:4" x14ac:dyDescent="0.2">
      <c r="A8" s="4" t="s">
        <v>938</v>
      </c>
      <c r="B8" s="100">
        <v>1558</v>
      </c>
      <c r="C8" s="100">
        <v>1022</v>
      </c>
      <c r="D8" s="100">
        <v>35</v>
      </c>
    </row>
    <row r="9" spans="1:4" x14ac:dyDescent="0.2">
      <c r="A9" s="4" t="s">
        <v>944</v>
      </c>
      <c r="B9" s="100">
        <v>1944</v>
      </c>
      <c r="C9" s="100">
        <v>1139</v>
      </c>
      <c r="D9" s="100">
        <v>0</v>
      </c>
    </row>
    <row r="10" spans="1:4" x14ac:dyDescent="0.2">
      <c r="A10" s="4" t="s">
        <v>959</v>
      </c>
      <c r="B10" s="100">
        <v>1734</v>
      </c>
      <c r="C10" s="100">
        <v>925</v>
      </c>
      <c r="D10" s="100">
        <v>1</v>
      </c>
    </row>
    <row r="11" spans="1:4" x14ac:dyDescent="0.2">
      <c r="A11" s="4" t="s">
        <v>112</v>
      </c>
      <c r="B11" s="100">
        <v>2286</v>
      </c>
      <c r="C11" s="100">
        <v>531</v>
      </c>
      <c r="D11" s="100">
        <v>0</v>
      </c>
    </row>
    <row r="12" spans="1:4" x14ac:dyDescent="0.2">
      <c r="A12" s="4" t="s">
        <v>1018</v>
      </c>
      <c r="B12" s="100">
        <v>2945</v>
      </c>
      <c r="C12" s="100">
        <v>1699</v>
      </c>
      <c r="D12" s="100">
        <v>54</v>
      </c>
    </row>
    <row r="13" spans="1:4" x14ac:dyDescent="0.2">
      <c r="A13" s="4" t="s">
        <v>124</v>
      </c>
      <c r="B13" s="100">
        <v>846</v>
      </c>
      <c r="C13" s="100">
        <v>202</v>
      </c>
      <c r="D13" s="100">
        <v>0</v>
      </c>
    </row>
    <row r="14" spans="1:4" x14ac:dyDescent="0.2">
      <c r="A14" s="4" t="s">
        <v>534</v>
      </c>
      <c r="B14" s="100">
        <v>8337</v>
      </c>
      <c r="C14" s="100">
        <v>0</v>
      </c>
      <c r="D14" s="100">
        <v>0</v>
      </c>
    </row>
    <row r="15" spans="1:4" x14ac:dyDescent="0.2">
      <c r="A15" s="4" t="s">
        <v>431</v>
      </c>
      <c r="B15" s="100">
        <v>2981</v>
      </c>
      <c r="C15" s="100">
        <v>1513</v>
      </c>
      <c r="D15" s="100">
        <v>705</v>
      </c>
    </row>
    <row r="16" spans="1:4" x14ac:dyDescent="0.2">
      <c r="A16" s="4" t="s">
        <v>437</v>
      </c>
      <c r="B16" s="100">
        <v>3487</v>
      </c>
      <c r="C16" s="100">
        <v>591</v>
      </c>
      <c r="D16" s="100">
        <v>120</v>
      </c>
    </row>
    <row r="17" spans="1:4" x14ac:dyDescent="0.2">
      <c r="A17" s="4" t="s">
        <v>1049</v>
      </c>
      <c r="B17" s="100">
        <v>1768</v>
      </c>
      <c r="C17" s="100">
        <v>843</v>
      </c>
      <c r="D17" s="100">
        <v>32</v>
      </c>
    </row>
    <row r="18" spans="1:4" x14ac:dyDescent="0.2">
      <c r="A18" s="3" t="s">
        <v>3908</v>
      </c>
      <c r="B18" s="5">
        <v>32967</v>
      </c>
      <c r="C18" s="5">
        <v>11106</v>
      </c>
      <c r="D18" s="5">
        <v>968</v>
      </c>
    </row>
  </sheetData>
  <sheetProtection sheet="1" scenarios="1" sort="0" autoFilter="0" pivotTables="0"/>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DFECE-D2AD-EA4A-8A74-A6399464F362}">
  <sheetPr>
    <tabColor rgb="FF4472C4"/>
  </sheetPr>
  <dimension ref="A1:V10"/>
  <sheetViews>
    <sheetView showZeros="0" topLeftCell="N1" workbookViewId="0"/>
  </sheetViews>
  <sheetFormatPr baseColWidth="10" defaultRowHeight="16" x14ac:dyDescent="0.2"/>
  <cols>
    <col min="1" max="1" width="13" bestFit="1" customWidth="1"/>
    <col min="2" max="2" width="15.5" bestFit="1" customWidth="1"/>
    <col min="3" max="3" width="23.33203125" bestFit="1" customWidth="1"/>
    <col min="4" max="4" width="35.6640625" bestFit="1" customWidth="1"/>
    <col min="5" max="5" width="20.83203125" bestFit="1" customWidth="1"/>
    <col min="6" max="6" width="20.1640625" bestFit="1" customWidth="1"/>
    <col min="7" max="7" width="28" bestFit="1" customWidth="1"/>
    <col min="8" max="8" width="30.6640625" bestFit="1" customWidth="1"/>
    <col min="9" max="9" width="17.5" bestFit="1" customWidth="1"/>
    <col min="10" max="10" width="15" bestFit="1" customWidth="1"/>
    <col min="11" max="11" width="13" bestFit="1" customWidth="1"/>
    <col min="12" max="12" width="18.6640625" bestFit="1" customWidth="1"/>
    <col min="13" max="14" width="25" bestFit="1" customWidth="1"/>
    <col min="15" max="15" width="18.1640625" bestFit="1" customWidth="1"/>
    <col min="16" max="16" width="25.83203125" bestFit="1" customWidth="1"/>
    <col min="17" max="17" width="32.33203125" bestFit="1" customWidth="1"/>
    <col min="18" max="18" width="27.33203125" bestFit="1" customWidth="1"/>
    <col min="19" max="19" width="30.1640625" bestFit="1" customWidth="1"/>
    <col min="20" max="20" width="24.83203125" bestFit="1" customWidth="1"/>
    <col min="21" max="21" width="37" bestFit="1" customWidth="1"/>
    <col min="22" max="22" width="20.33203125" bestFit="1" customWidth="1"/>
  </cols>
  <sheetData>
    <row r="1" spans="1:22" ht="26" x14ac:dyDescent="0.3">
      <c r="A1" s="11" t="s">
        <v>3955</v>
      </c>
    </row>
    <row r="2" spans="1:22" ht="47" customHeight="1" x14ac:dyDescent="0.2"/>
    <row r="3" spans="1:22" x14ac:dyDescent="0.2">
      <c r="A3" s="2" t="s">
        <v>3907</v>
      </c>
      <c r="B3" t="s">
        <v>3923</v>
      </c>
      <c r="C3" t="s">
        <v>3924</v>
      </c>
      <c r="D3" t="s">
        <v>3925</v>
      </c>
      <c r="E3" t="s">
        <v>3926</v>
      </c>
      <c r="F3" t="s">
        <v>3927</v>
      </c>
      <c r="G3" t="s">
        <v>3928</v>
      </c>
      <c r="H3" t="s">
        <v>3929</v>
      </c>
      <c r="I3" t="s">
        <v>3930</v>
      </c>
      <c r="J3" t="s">
        <v>3931</v>
      </c>
      <c r="K3" t="s">
        <v>3932</v>
      </c>
      <c r="L3" t="s">
        <v>3933</v>
      </c>
      <c r="M3" t="s">
        <v>3934</v>
      </c>
      <c r="N3" t="s">
        <v>3935</v>
      </c>
      <c r="O3" t="s">
        <v>3936</v>
      </c>
      <c r="P3" t="s">
        <v>3937</v>
      </c>
      <c r="Q3" t="s">
        <v>3938</v>
      </c>
      <c r="R3" t="s">
        <v>3939</v>
      </c>
      <c r="S3" t="s">
        <v>3940</v>
      </c>
      <c r="T3" t="s">
        <v>3941</v>
      </c>
      <c r="U3" t="s">
        <v>3942</v>
      </c>
    </row>
    <row r="4" spans="1:22" x14ac:dyDescent="0.2">
      <c r="A4" s="3" t="s">
        <v>191</v>
      </c>
      <c r="B4" s="6">
        <v>63.64</v>
      </c>
      <c r="C4" s="6">
        <v>1.3</v>
      </c>
      <c r="D4" s="6">
        <v>2</v>
      </c>
      <c r="E4" s="6">
        <v>23.130000000000003</v>
      </c>
      <c r="F4" s="6">
        <v>60.019999999999996</v>
      </c>
      <c r="G4" s="6">
        <v>33.57</v>
      </c>
      <c r="H4" s="6">
        <v>21.6</v>
      </c>
      <c r="I4" s="6">
        <v>14.850000000000001</v>
      </c>
      <c r="J4" s="6">
        <v>4.5</v>
      </c>
      <c r="K4" s="6">
        <v>1.78</v>
      </c>
      <c r="L4" s="6">
        <v>9.3000000000000007</v>
      </c>
      <c r="M4" s="6">
        <v>15.5</v>
      </c>
      <c r="N4" s="6">
        <v>0.4</v>
      </c>
      <c r="O4" s="6">
        <v>28.66</v>
      </c>
      <c r="P4" s="6">
        <v>1.6</v>
      </c>
      <c r="Q4" s="6">
        <v>1.6</v>
      </c>
      <c r="R4" s="6">
        <v>5.2999999999999989</v>
      </c>
      <c r="S4" s="6">
        <v>1.73</v>
      </c>
      <c r="T4" s="6">
        <v>26.48</v>
      </c>
      <c r="U4" s="6">
        <v>0</v>
      </c>
    </row>
    <row r="5" spans="1:22" x14ac:dyDescent="0.2">
      <c r="A5" s="3" t="s">
        <v>127</v>
      </c>
      <c r="B5" s="6">
        <v>14.360000000000001</v>
      </c>
      <c r="C5" s="6">
        <v>14.510000000000002</v>
      </c>
      <c r="D5" s="6">
        <v>12.71</v>
      </c>
      <c r="E5" s="6">
        <v>19.38</v>
      </c>
      <c r="F5" s="6">
        <v>113.71000000000002</v>
      </c>
      <c r="G5" s="6">
        <v>68.63</v>
      </c>
      <c r="H5" s="6">
        <v>8.7000000000000011</v>
      </c>
      <c r="I5" s="6">
        <v>26.7</v>
      </c>
      <c r="J5" s="6">
        <v>10.220000000000001</v>
      </c>
      <c r="K5" s="6">
        <v>2.0699999999999998</v>
      </c>
      <c r="L5" s="6">
        <v>24.12</v>
      </c>
      <c r="M5" s="6">
        <v>36.090000000000003</v>
      </c>
      <c r="N5" s="6">
        <v>0.37</v>
      </c>
      <c r="O5" s="6">
        <v>28.930000000000003</v>
      </c>
      <c r="P5" s="6">
        <v>2.5</v>
      </c>
      <c r="Q5" s="6">
        <v>2.5</v>
      </c>
      <c r="R5" s="6">
        <v>2.27</v>
      </c>
      <c r="S5" s="6">
        <v>1.6</v>
      </c>
      <c r="T5" s="6">
        <v>0</v>
      </c>
      <c r="U5" s="6">
        <v>0</v>
      </c>
    </row>
    <row r="6" spans="1:22" x14ac:dyDescent="0.2">
      <c r="A6" s="3" t="s">
        <v>603</v>
      </c>
      <c r="B6" s="6">
        <v>1</v>
      </c>
      <c r="C6" s="6">
        <v>0.29000000000000004</v>
      </c>
      <c r="D6" s="6">
        <v>5.3999999999999995</v>
      </c>
      <c r="E6" s="6">
        <v>3</v>
      </c>
      <c r="F6" s="6">
        <v>20.300000000000004</v>
      </c>
      <c r="G6" s="6">
        <v>11.8</v>
      </c>
      <c r="H6" s="6">
        <v>2.5</v>
      </c>
      <c r="I6" s="6">
        <v>5.5</v>
      </c>
      <c r="J6" s="6">
        <v>0.4</v>
      </c>
      <c r="K6" s="6">
        <v>0.5</v>
      </c>
      <c r="L6" s="6">
        <v>4.5</v>
      </c>
      <c r="M6" s="6">
        <v>7.3</v>
      </c>
      <c r="N6" s="6">
        <v>0</v>
      </c>
      <c r="O6" s="6">
        <v>8.3000000000000007</v>
      </c>
      <c r="P6" s="6">
        <v>0</v>
      </c>
      <c r="Q6" s="6">
        <v>0</v>
      </c>
      <c r="R6" s="6">
        <v>5.8</v>
      </c>
      <c r="S6" s="6">
        <v>1</v>
      </c>
      <c r="T6" s="6">
        <v>1</v>
      </c>
      <c r="U6" s="6">
        <v>0</v>
      </c>
    </row>
    <row r="7" spans="1:22" x14ac:dyDescent="0.2">
      <c r="A7" s="3" t="s">
        <v>2033</v>
      </c>
      <c r="B7" s="6">
        <v>0</v>
      </c>
      <c r="C7" s="6">
        <v>1.46</v>
      </c>
      <c r="D7" s="6">
        <v>0</v>
      </c>
      <c r="E7" s="6">
        <v>0</v>
      </c>
      <c r="F7" s="6">
        <v>3.8</v>
      </c>
      <c r="G7" s="6">
        <v>5.6</v>
      </c>
      <c r="H7" s="6">
        <v>0</v>
      </c>
      <c r="I7" s="6">
        <v>11.5</v>
      </c>
      <c r="J7" s="6">
        <v>0</v>
      </c>
      <c r="K7" s="6">
        <v>0</v>
      </c>
      <c r="L7" s="6">
        <v>0</v>
      </c>
      <c r="M7" s="6">
        <v>1</v>
      </c>
      <c r="N7" s="6">
        <v>0</v>
      </c>
      <c r="O7" s="6">
        <v>0</v>
      </c>
      <c r="P7" s="6">
        <v>0</v>
      </c>
      <c r="Q7" s="6">
        <v>0</v>
      </c>
      <c r="R7" s="6">
        <v>0</v>
      </c>
      <c r="S7" s="6">
        <v>0</v>
      </c>
      <c r="T7" s="6">
        <v>0</v>
      </c>
      <c r="U7" s="6">
        <v>0</v>
      </c>
    </row>
    <row r="8" spans="1:22" ht="17" thickBot="1" x14ac:dyDescent="0.25">
      <c r="A8" s="3" t="s">
        <v>94</v>
      </c>
      <c r="B8" s="6">
        <v>22.849999999999994</v>
      </c>
      <c r="C8" s="6">
        <v>9.68</v>
      </c>
      <c r="D8" s="6">
        <v>11.299999999999999</v>
      </c>
      <c r="E8" s="6">
        <v>6.1</v>
      </c>
      <c r="F8" s="6">
        <v>89.950000000000017</v>
      </c>
      <c r="G8" s="6">
        <v>49.5</v>
      </c>
      <c r="H8" s="6">
        <v>15.9</v>
      </c>
      <c r="I8" s="6">
        <v>16.95</v>
      </c>
      <c r="J8" s="6">
        <v>7.8500000000000005</v>
      </c>
      <c r="K8" s="6">
        <v>3.3000000000000003</v>
      </c>
      <c r="L8" s="6">
        <v>26.38</v>
      </c>
      <c r="M8" s="6">
        <v>26.55</v>
      </c>
      <c r="N8" s="6">
        <v>4</v>
      </c>
      <c r="O8" s="6">
        <v>18.28</v>
      </c>
      <c r="P8" s="6">
        <v>6.6999999999999993</v>
      </c>
      <c r="Q8" s="6">
        <v>7.05</v>
      </c>
      <c r="R8" s="6">
        <v>4.5</v>
      </c>
      <c r="S8" s="6">
        <v>2.65</v>
      </c>
      <c r="T8" s="6">
        <v>0</v>
      </c>
      <c r="U8" s="6">
        <v>0</v>
      </c>
    </row>
    <row r="9" spans="1:22" x14ac:dyDescent="0.2">
      <c r="A9" s="3" t="s">
        <v>878</v>
      </c>
      <c r="B9" s="6">
        <v>10.02</v>
      </c>
      <c r="C9" s="6">
        <v>2.4900000000000002</v>
      </c>
      <c r="D9" s="6">
        <v>0.27</v>
      </c>
      <c r="E9" s="6">
        <v>8.6000000000000014</v>
      </c>
      <c r="F9" s="6">
        <v>39.470000000000006</v>
      </c>
      <c r="G9" s="6">
        <v>23.9</v>
      </c>
      <c r="H9" s="6">
        <v>5.4</v>
      </c>
      <c r="I9" s="6">
        <v>6.3999999999999995</v>
      </c>
      <c r="J9" s="6">
        <v>3.75</v>
      </c>
      <c r="K9" s="6">
        <v>0.75</v>
      </c>
      <c r="L9" s="6">
        <v>3.55</v>
      </c>
      <c r="M9" s="6">
        <v>6.3500000000000005</v>
      </c>
      <c r="N9" s="6">
        <v>3.1</v>
      </c>
      <c r="O9" s="6">
        <v>2.89</v>
      </c>
      <c r="P9" s="6">
        <v>3.35</v>
      </c>
      <c r="Q9" s="6">
        <v>0.2</v>
      </c>
      <c r="R9" s="6">
        <v>1.25</v>
      </c>
      <c r="S9" s="6">
        <v>0.8</v>
      </c>
      <c r="T9" s="6">
        <v>0</v>
      </c>
      <c r="U9" s="6">
        <v>19</v>
      </c>
      <c r="V9" s="32" t="s">
        <v>4116</v>
      </c>
    </row>
    <row r="10" spans="1:22" ht="17" thickBot="1" x14ac:dyDescent="0.25">
      <c r="A10" s="3" t="s">
        <v>3908</v>
      </c>
      <c r="B10" s="100">
        <v>111.86999999999999</v>
      </c>
      <c r="C10" s="100">
        <v>29.730000000000004</v>
      </c>
      <c r="D10" s="100">
        <v>31.679999999999996</v>
      </c>
      <c r="E10" s="100">
        <v>60.210000000000008</v>
      </c>
      <c r="F10" s="100">
        <v>327.25000000000011</v>
      </c>
      <c r="G10" s="100">
        <v>192.99999999999997</v>
      </c>
      <c r="H10" s="100">
        <v>54.1</v>
      </c>
      <c r="I10" s="100">
        <v>81.900000000000006</v>
      </c>
      <c r="J10" s="100">
        <v>26.720000000000002</v>
      </c>
      <c r="K10" s="100">
        <v>8.4</v>
      </c>
      <c r="L10" s="100">
        <v>67.849999999999994</v>
      </c>
      <c r="M10" s="100">
        <v>92.789999999999992</v>
      </c>
      <c r="N10" s="100">
        <v>7.8699999999999992</v>
      </c>
      <c r="O10" s="100">
        <v>87.06</v>
      </c>
      <c r="P10" s="100">
        <v>14.149999999999999</v>
      </c>
      <c r="Q10" s="100">
        <v>11.349999999999998</v>
      </c>
      <c r="R10" s="100">
        <v>19.119999999999997</v>
      </c>
      <c r="S10" s="100">
        <v>7.78</v>
      </c>
      <c r="T10" s="100">
        <v>27.48</v>
      </c>
      <c r="U10" s="100">
        <v>19</v>
      </c>
      <c r="V10" s="33">
        <f>SUM(B10:U10)</f>
        <v>1279.31</v>
      </c>
    </row>
  </sheetData>
  <sheetProtection sheet="1" scenarios="1" sort="0" autoFilter="0" pivotTables="0"/>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F00FD-3EE0-D740-B55F-DAF246105A3C}">
  <sheetPr>
    <tabColor rgb="FF00B050"/>
  </sheetPr>
  <dimension ref="A1:C36"/>
  <sheetViews>
    <sheetView showZeros="0" topLeftCell="A20" workbookViewId="0"/>
  </sheetViews>
  <sheetFormatPr baseColWidth="10" defaultRowHeight="16" x14ac:dyDescent="0.2"/>
  <cols>
    <col min="1" max="1" width="51.1640625" bestFit="1" customWidth="1"/>
    <col min="2" max="2" width="23.6640625" bestFit="1" customWidth="1"/>
    <col min="3" max="3" width="10.83203125" bestFit="1" customWidth="1"/>
    <col min="4" max="4" width="25.6640625" bestFit="1" customWidth="1"/>
    <col min="5" max="5" width="22.6640625" bestFit="1" customWidth="1"/>
    <col min="6" max="6" width="32.33203125" bestFit="1" customWidth="1"/>
    <col min="7" max="7" width="37" bestFit="1" customWidth="1"/>
    <col min="8" max="8" width="37.83203125" bestFit="1" customWidth="1"/>
    <col min="9" max="9" width="28.83203125" bestFit="1" customWidth="1"/>
    <col min="10" max="10" width="33.83203125" bestFit="1" customWidth="1"/>
    <col min="11" max="11" width="23.6640625" bestFit="1" customWidth="1"/>
    <col min="12" max="12" width="22.6640625" bestFit="1" customWidth="1"/>
    <col min="13" max="13" width="19.33203125" bestFit="1" customWidth="1"/>
    <col min="14" max="14" width="33" bestFit="1" customWidth="1"/>
    <col min="15" max="15" width="32" bestFit="1" customWidth="1"/>
    <col min="16" max="16" width="40" bestFit="1" customWidth="1"/>
    <col min="17" max="17" width="11.6640625" bestFit="1" customWidth="1"/>
    <col min="18" max="18" width="30.1640625" bestFit="1" customWidth="1"/>
    <col min="19" max="19" width="39.1640625" bestFit="1" customWidth="1"/>
    <col min="20" max="20" width="39" bestFit="1" customWidth="1"/>
    <col min="21" max="21" width="31.1640625" bestFit="1" customWidth="1"/>
    <col min="22" max="22" width="23.33203125" bestFit="1" customWidth="1"/>
    <col min="23" max="23" width="29.83203125" bestFit="1" customWidth="1"/>
    <col min="24" max="24" width="43.5" bestFit="1" customWidth="1"/>
    <col min="25" max="25" width="56.6640625" bestFit="1" customWidth="1"/>
    <col min="26" max="26" width="32.33203125" bestFit="1" customWidth="1"/>
    <col min="27" max="27" width="38.5" bestFit="1" customWidth="1"/>
    <col min="28" max="28" width="34" bestFit="1" customWidth="1"/>
    <col min="29" max="29" width="29.6640625" bestFit="1" customWidth="1"/>
    <col min="30" max="30" width="43.33203125" bestFit="1" customWidth="1"/>
    <col min="31" max="32" width="10.83203125" bestFit="1" customWidth="1"/>
    <col min="33" max="60" width="56.6640625" bestFit="1" customWidth="1"/>
    <col min="61" max="61" width="30.1640625" bestFit="1" customWidth="1"/>
    <col min="62" max="62" width="25.1640625" bestFit="1" customWidth="1"/>
  </cols>
  <sheetData>
    <row r="1" spans="1:3" ht="26" x14ac:dyDescent="0.3">
      <c r="A1" s="11" t="s">
        <v>3955</v>
      </c>
    </row>
    <row r="2" spans="1:3" ht="39" customHeight="1" x14ac:dyDescent="0.2"/>
    <row r="3" spans="1:3" x14ac:dyDescent="0.2">
      <c r="A3" s="2" t="s">
        <v>3920</v>
      </c>
      <c r="B3" s="2" t="s">
        <v>3909</v>
      </c>
    </row>
    <row r="4" spans="1:3" x14ac:dyDescent="0.2">
      <c r="A4" s="2" t="s">
        <v>3907</v>
      </c>
      <c r="B4" t="s">
        <v>171</v>
      </c>
      <c r="C4" t="s">
        <v>3908</v>
      </c>
    </row>
    <row r="5" spans="1:3" x14ac:dyDescent="0.2">
      <c r="A5" s="3" t="s">
        <v>3901</v>
      </c>
      <c r="B5">
        <v>127</v>
      </c>
      <c r="C5">
        <v>127</v>
      </c>
    </row>
    <row r="6" spans="1:3" x14ac:dyDescent="0.2">
      <c r="A6" s="3" t="s">
        <v>286</v>
      </c>
      <c r="B6">
        <v>97</v>
      </c>
      <c r="C6">
        <v>97</v>
      </c>
    </row>
    <row r="7" spans="1:3" x14ac:dyDescent="0.2">
      <c r="A7" s="3" t="s">
        <v>1135</v>
      </c>
      <c r="B7">
        <v>74.099999999999994</v>
      </c>
      <c r="C7">
        <v>74.099999999999994</v>
      </c>
    </row>
    <row r="8" spans="1:3" x14ac:dyDescent="0.2">
      <c r="A8" s="3" t="s">
        <v>951</v>
      </c>
      <c r="B8">
        <v>0</v>
      </c>
      <c r="C8">
        <v>0</v>
      </c>
    </row>
    <row r="9" spans="1:3" x14ac:dyDescent="0.2">
      <c r="A9" s="3" t="s">
        <v>704</v>
      </c>
      <c r="B9">
        <v>28</v>
      </c>
      <c r="C9">
        <v>28</v>
      </c>
    </row>
    <row r="10" spans="1:3" x14ac:dyDescent="0.2">
      <c r="A10" s="3" t="s">
        <v>172</v>
      </c>
      <c r="B10">
        <v>0</v>
      </c>
      <c r="C10">
        <v>0</v>
      </c>
    </row>
    <row r="11" spans="1:3" x14ac:dyDescent="0.2">
      <c r="A11" s="3" t="s">
        <v>333</v>
      </c>
      <c r="B11">
        <v>0</v>
      </c>
      <c r="C11">
        <v>0</v>
      </c>
    </row>
    <row r="12" spans="1:3" x14ac:dyDescent="0.2">
      <c r="A12" s="3" t="s">
        <v>610</v>
      </c>
      <c r="B12">
        <v>370</v>
      </c>
      <c r="C12">
        <v>370</v>
      </c>
    </row>
    <row r="13" spans="1:3" x14ac:dyDescent="0.2">
      <c r="A13" s="3" t="s">
        <v>742</v>
      </c>
      <c r="B13">
        <v>43</v>
      </c>
      <c r="C13">
        <v>43</v>
      </c>
    </row>
    <row r="14" spans="1:3" x14ac:dyDescent="0.2">
      <c r="A14" s="3" t="s">
        <v>757</v>
      </c>
      <c r="B14">
        <v>58</v>
      </c>
      <c r="C14">
        <v>58</v>
      </c>
    </row>
    <row r="15" spans="1:3" x14ac:dyDescent="0.2">
      <c r="A15" s="3" t="s">
        <v>763</v>
      </c>
      <c r="B15">
        <v>201</v>
      </c>
      <c r="C15">
        <v>201</v>
      </c>
    </row>
    <row r="16" spans="1:3" x14ac:dyDescent="0.2">
      <c r="A16" s="3" t="s">
        <v>91</v>
      </c>
      <c r="B16">
        <v>0</v>
      </c>
      <c r="C16">
        <v>0</v>
      </c>
    </row>
    <row r="17" spans="1:3" x14ac:dyDescent="0.2">
      <c r="A17" s="3" t="s">
        <v>362</v>
      </c>
      <c r="B17">
        <v>0</v>
      </c>
      <c r="C17">
        <v>0</v>
      </c>
    </row>
    <row r="18" spans="1:3" x14ac:dyDescent="0.2">
      <c r="A18" s="3" t="s">
        <v>776</v>
      </c>
      <c r="B18">
        <v>114.67</v>
      </c>
      <c r="C18">
        <v>114.67</v>
      </c>
    </row>
    <row r="19" spans="1:3" x14ac:dyDescent="0.2">
      <c r="A19" s="3" t="s">
        <v>2871</v>
      </c>
      <c r="B19">
        <v>242.6</v>
      </c>
      <c r="C19">
        <v>242.6</v>
      </c>
    </row>
    <row r="20" spans="1:3" x14ac:dyDescent="0.2">
      <c r="A20" s="3" t="s">
        <v>786</v>
      </c>
      <c r="B20">
        <v>0</v>
      </c>
      <c r="C20">
        <v>0</v>
      </c>
    </row>
    <row r="21" spans="1:3" x14ac:dyDescent="0.2">
      <c r="A21" s="3" t="s">
        <v>377</v>
      </c>
      <c r="B21">
        <v>116</v>
      </c>
      <c r="C21">
        <v>116</v>
      </c>
    </row>
    <row r="22" spans="1:3" x14ac:dyDescent="0.2">
      <c r="A22" s="3" t="s">
        <v>514</v>
      </c>
      <c r="B22">
        <v>0</v>
      </c>
      <c r="C22">
        <v>0</v>
      </c>
    </row>
    <row r="23" spans="1:3" x14ac:dyDescent="0.2">
      <c r="A23" s="3" t="s">
        <v>2629</v>
      </c>
      <c r="B23">
        <v>136</v>
      </c>
      <c r="C23">
        <v>136</v>
      </c>
    </row>
    <row r="24" spans="1:3" x14ac:dyDescent="0.2">
      <c r="A24" s="3" t="s">
        <v>3557</v>
      </c>
      <c r="B24">
        <v>0</v>
      </c>
      <c r="C24">
        <v>0</v>
      </c>
    </row>
    <row r="25" spans="1:3" x14ac:dyDescent="0.2">
      <c r="A25" s="3" t="s">
        <v>3385</v>
      </c>
      <c r="B25">
        <v>60</v>
      </c>
      <c r="C25">
        <v>60</v>
      </c>
    </row>
    <row r="26" spans="1:3" x14ac:dyDescent="0.2">
      <c r="A26" s="3" t="s">
        <v>821</v>
      </c>
      <c r="B26">
        <v>280</v>
      </c>
      <c r="C26">
        <v>280</v>
      </c>
    </row>
    <row r="27" spans="1:3" x14ac:dyDescent="0.2">
      <c r="A27" s="3" t="s">
        <v>844</v>
      </c>
      <c r="B27">
        <v>92.9</v>
      </c>
      <c r="C27">
        <v>92.9</v>
      </c>
    </row>
    <row r="28" spans="1:3" x14ac:dyDescent="0.2">
      <c r="A28" s="3" t="s">
        <v>134</v>
      </c>
      <c r="B28">
        <v>90</v>
      </c>
      <c r="C28">
        <v>90</v>
      </c>
    </row>
    <row r="29" spans="1:3" x14ac:dyDescent="0.2">
      <c r="A29" s="3" t="s">
        <v>2964</v>
      </c>
      <c r="B29">
        <v>90</v>
      </c>
      <c r="C29">
        <v>90</v>
      </c>
    </row>
    <row r="30" spans="1:3" x14ac:dyDescent="0.2">
      <c r="A30" s="3" t="s">
        <v>2993</v>
      </c>
      <c r="B30">
        <v>90</v>
      </c>
      <c r="C30">
        <v>90</v>
      </c>
    </row>
    <row r="31" spans="1:3" x14ac:dyDescent="0.2">
      <c r="A31" s="3" t="s">
        <v>3430</v>
      </c>
      <c r="B31">
        <v>0</v>
      </c>
      <c r="C31">
        <v>0</v>
      </c>
    </row>
    <row r="32" spans="1:3" x14ac:dyDescent="0.2">
      <c r="A32" s="3" t="s">
        <v>572</v>
      </c>
      <c r="B32">
        <v>0</v>
      </c>
      <c r="C32">
        <v>0</v>
      </c>
    </row>
    <row r="33" spans="1:3" x14ac:dyDescent="0.2">
      <c r="A33" s="3" t="s">
        <v>875</v>
      </c>
      <c r="B33">
        <v>14</v>
      </c>
      <c r="C33">
        <v>14</v>
      </c>
    </row>
    <row r="34" spans="1:3" x14ac:dyDescent="0.2">
      <c r="A34" s="3" t="s">
        <v>63</v>
      </c>
      <c r="B34">
        <v>0</v>
      </c>
      <c r="C34">
        <v>0</v>
      </c>
    </row>
    <row r="35" spans="1:3" x14ac:dyDescent="0.2">
      <c r="A35" s="3" t="s">
        <v>648</v>
      </c>
      <c r="B35">
        <v>205</v>
      </c>
      <c r="C35">
        <v>205</v>
      </c>
    </row>
    <row r="36" spans="1:3" x14ac:dyDescent="0.2">
      <c r="A36" s="3" t="s">
        <v>3908</v>
      </c>
      <c r="B36">
        <v>2529.27</v>
      </c>
      <c r="C36">
        <v>2529.27</v>
      </c>
    </row>
  </sheetData>
  <sheetProtection sheet="1" scenarios="1" sort="0" autoFilter="0" pivotTables="0"/>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E925A-5569-874C-92AB-A3125600D5E4}">
  <sheetPr>
    <tabColor rgb="FF184F7C"/>
  </sheetPr>
  <dimension ref="A1:B295"/>
  <sheetViews>
    <sheetView workbookViewId="0"/>
  </sheetViews>
  <sheetFormatPr baseColWidth="10" defaultRowHeight="16" x14ac:dyDescent="0.2"/>
  <cols>
    <col min="1" max="1" width="18.83203125" customWidth="1"/>
    <col min="2" max="2" width="16.6640625" customWidth="1"/>
  </cols>
  <sheetData>
    <row r="1" spans="1:2" ht="26" x14ac:dyDescent="0.3">
      <c r="A1" s="11" t="s">
        <v>3955</v>
      </c>
    </row>
    <row r="3" spans="1:2" x14ac:dyDescent="0.2">
      <c r="A3" t="s">
        <v>8</v>
      </c>
      <c r="B3" t="s">
        <v>1</v>
      </c>
    </row>
    <row r="4" spans="1:2" hidden="1" x14ac:dyDescent="0.2">
      <c r="A4" t="s">
        <v>1305</v>
      </c>
      <c r="B4" t="s">
        <v>1241</v>
      </c>
    </row>
    <row r="5" spans="1:2" hidden="1" x14ac:dyDescent="0.2">
      <c r="A5" t="s">
        <v>494</v>
      </c>
      <c r="B5" t="s">
        <v>171</v>
      </c>
    </row>
    <row r="6" spans="1:2" hidden="1" x14ac:dyDescent="0.2">
      <c r="A6" t="s">
        <v>494</v>
      </c>
      <c r="B6" t="s">
        <v>482</v>
      </c>
    </row>
    <row r="7" spans="1:2" hidden="1" x14ac:dyDescent="0.2">
      <c r="A7" t="s">
        <v>494</v>
      </c>
      <c r="B7" t="s">
        <v>581</v>
      </c>
    </row>
    <row r="8" spans="1:2" hidden="1" x14ac:dyDescent="0.2">
      <c r="A8" t="s">
        <v>164</v>
      </c>
      <c r="B8" t="s">
        <v>161</v>
      </c>
    </row>
    <row r="9" spans="1:2" hidden="1" x14ac:dyDescent="0.2">
      <c r="A9" t="s">
        <v>1897</v>
      </c>
      <c r="B9" t="s">
        <v>1894</v>
      </c>
    </row>
    <row r="10" spans="1:2" hidden="1" x14ac:dyDescent="0.2">
      <c r="A10" t="s">
        <v>1770</v>
      </c>
      <c r="B10" t="s">
        <v>1766</v>
      </c>
    </row>
    <row r="11" spans="1:2" hidden="1" x14ac:dyDescent="0.2">
      <c r="A11" t="s">
        <v>1835</v>
      </c>
      <c r="B11" t="s">
        <v>1766</v>
      </c>
    </row>
    <row r="12" spans="1:2" hidden="1" x14ac:dyDescent="0.2">
      <c r="A12" t="s">
        <v>1780</v>
      </c>
      <c r="B12" t="s">
        <v>1766</v>
      </c>
    </row>
    <row r="13" spans="1:2" hidden="1" x14ac:dyDescent="0.2">
      <c r="A13" t="s">
        <v>425</v>
      </c>
      <c r="B13" t="s">
        <v>1241</v>
      </c>
    </row>
    <row r="14" spans="1:2" hidden="1" x14ac:dyDescent="0.2">
      <c r="A14" t="s">
        <v>778</v>
      </c>
      <c r="B14" t="s">
        <v>1618</v>
      </c>
    </row>
    <row r="15" spans="1:2" hidden="1" x14ac:dyDescent="0.2">
      <c r="A15" t="s">
        <v>778</v>
      </c>
      <c r="B15" t="s">
        <v>898</v>
      </c>
    </row>
    <row r="16" spans="1:2" hidden="1" x14ac:dyDescent="0.2">
      <c r="A16" t="s">
        <v>506</v>
      </c>
      <c r="B16" t="s">
        <v>898</v>
      </c>
    </row>
    <row r="17" spans="1:2" hidden="1" x14ac:dyDescent="0.2">
      <c r="A17" t="s">
        <v>506</v>
      </c>
      <c r="B17" t="s">
        <v>1707</v>
      </c>
    </row>
    <row r="18" spans="1:2" hidden="1" x14ac:dyDescent="0.2">
      <c r="A18" t="s">
        <v>506</v>
      </c>
      <c r="B18" t="s">
        <v>1241</v>
      </c>
    </row>
    <row r="19" spans="1:2" hidden="1" x14ac:dyDescent="0.2">
      <c r="A19" t="s">
        <v>506</v>
      </c>
      <c r="B19" t="s">
        <v>1129</v>
      </c>
    </row>
    <row r="20" spans="1:2" hidden="1" x14ac:dyDescent="0.2">
      <c r="A20" t="s">
        <v>506</v>
      </c>
      <c r="B20" t="s">
        <v>171</v>
      </c>
    </row>
    <row r="21" spans="1:2" hidden="1" x14ac:dyDescent="0.2">
      <c r="A21" t="s">
        <v>506</v>
      </c>
      <c r="B21" t="s">
        <v>482</v>
      </c>
    </row>
    <row r="22" spans="1:2" hidden="1" x14ac:dyDescent="0.2">
      <c r="A22" t="s">
        <v>778</v>
      </c>
      <c r="B22" t="s">
        <v>171</v>
      </c>
    </row>
    <row r="23" spans="1:2" hidden="1" x14ac:dyDescent="0.2">
      <c r="A23" t="s">
        <v>145</v>
      </c>
      <c r="B23" t="s">
        <v>898</v>
      </c>
    </row>
    <row r="24" spans="1:2" hidden="1" x14ac:dyDescent="0.2">
      <c r="A24" t="s">
        <v>145</v>
      </c>
      <c r="B24" t="s">
        <v>482</v>
      </c>
    </row>
    <row r="25" spans="1:2" hidden="1" x14ac:dyDescent="0.2">
      <c r="A25" t="s">
        <v>114</v>
      </c>
      <c r="B25" t="s">
        <v>171</v>
      </c>
    </row>
    <row r="26" spans="1:2" hidden="1" x14ac:dyDescent="0.2">
      <c r="A26" t="s">
        <v>114</v>
      </c>
      <c r="B26" t="s">
        <v>77</v>
      </c>
    </row>
    <row r="27" spans="1:2" hidden="1" x14ac:dyDescent="0.2">
      <c r="A27" t="s">
        <v>114</v>
      </c>
      <c r="B27" t="s">
        <v>209</v>
      </c>
    </row>
    <row r="28" spans="1:2" hidden="1" x14ac:dyDescent="0.2">
      <c r="A28" t="s">
        <v>114</v>
      </c>
      <c r="B28" t="s">
        <v>1129</v>
      </c>
    </row>
    <row r="29" spans="1:2" hidden="1" x14ac:dyDescent="0.2">
      <c r="A29" t="s">
        <v>114</v>
      </c>
      <c r="B29" t="s">
        <v>1894</v>
      </c>
    </row>
    <row r="30" spans="1:2" hidden="1" x14ac:dyDescent="0.2">
      <c r="A30" t="s">
        <v>93</v>
      </c>
      <c r="B30" t="s">
        <v>1573</v>
      </c>
    </row>
    <row r="31" spans="1:2" hidden="1" x14ac:dyDescent="0.2">
      <c r="A31" t="s">
        <v>778</v>
      </c>
      <c r="B31" t="s">
        <v>1573</v>
      </c>
    </row>
    <row r="32" spans="1:2" hidden="1" x14ac:dyDescent="0.2">
      <c r="A32" t="s">
        <v>1587</v>
      </c>
      <c r="B32" t="s">
        <v>1573</v>
      </c>
    </row>
    <row r="33" spans="1:2" hidden="1" x14ac:dyDescent="0.2">
      <c r="A33" t="s">
        <v>1604</v>
      </c>
      <c r="B33" t="s">
        <v>1573</v>
      </c>
    </row>
    <row r="34" spans="1:2" hidden="1" x14ac:dyDescent="0.2">
      <c r="A34" t="s">
        <v>1166</v>
      </c>
      <c r="B34" t="s">
        <v>1129</v>
      </c>
    </row>
    <row r="35" spans="1:2" hidden="1" x14ac:dyDescent="0.2">
      <c r="A35" t="s">
        <v>257</v>
      </c>
      <c r="B35" t="s">
        <v>209</v>
      </c>
    </row>
    <row r="36" spans="1:2" hidden="1" x14ac:dyDescent="0.2">
      <c r="A36" t="s">
        <v>1191</v>
      </c>
      <c r="B36" t="s">
        <v>1241</v>
      </c>
    </row>
    <row r="37" spans="1:2" hidden="1" x14ac:dyDescent="0.2">
      <c r="A37" t="s">
        <v>1953</v>
      </c>
      <c r="B37" t="s">
        <v>2016</v>
      </c>
    </row>
    <row r="38" spans="1:2" hidden="1" x14ac:dyDescent="0.2">
      <c r="A38" t="s">
        <v>1953</v>
      </c>
      <c r="B38" t="s">
        <v>1964</v>
      </c>
    </row>
    <row r="39" spans="1:2" hidden="1" x14ac:dyDescent="0.2">
      <c r="A39" t="s">
        <v>1953</v>
      </c>
      <c r="B39" t="s">
        <v>1950</v>
      </c>
    </row>
    <row r="40" spans="1:2" hidden="1" x14ac:dyDescent="0.2">
      <c r="A40" t="s">
        <v>1711</v>
      </c>
      <c r="B40" t="s">
        <v>1707</v>
      </c>
    </row>
    <row r="41" spans="1:2" hidden="1" x14ac:dyDescent="0.2">
      <c r="A41" t="s">
        <v>1191</v>
      </c>
      <c r="B41" t="s">
        <v>1129</v>
      </c>
    </row>
    <row r="42" spans="1:2" x14ac:dyDescent="0.2">
      <c r="A42" t="s">
        <v>93</v>
      </c>
      <c r="B42" t="s">
        <v>276</v>
      </c>
    </row>
    <row r="43" spans="1:2" x14ac:dyDescent="0.2">
      <c r="A43" t="s">
        <v>136</v>
      </c>
      <c r="B43" t="s">
        <v>276</v>
      </c>
    </row>
    <row r="44" spans="1:2" hidden="1" x14ac:dyDescent="0.2">
      <c r="A44" t="s">
        <v>136</v>
      </c>
      <c r="B44" t="s">
        <v>1894</v>
      </c>
    </row>
    <row r="45" spans="1:2" hidden="1" x14ac:dyDescent="0.2">
      <c r="A45" t="s">
        <v>136</v>
      </c>
      <c r="B45" t="s">
        <v>1496</v>
      </c>
    </row>
    <row r="46" spans="1:2" hidden="1" x14ac:dyDescent="0.2">
      <c r="A46" t="s">
        <v>456</v>
      </c>
      <c r="B46" t="s">
        <v>482</v>
      </c>
    </row>
    <row r="47" spans="1:2" hidden="1" x14ac:dyDescent="0.2">
      <c r="A47" t="s">
        <v>93</v>
      </c>
      <c r="B47" t="s">
        <v>77</v>
      </c>
    </row>
    <row r="48" spans="1:2" hidden="1" x14ac:dyDescent="0.2">
      <c r="A48" t="s">
        <v>93</v>
      </c>
      <c r="B48" t="s">
        <v>898</v>
      </c>
    </row>
    <row r="49" spans="1:2" hidden="1" x14ac:dyDescent="0.2">
      <c r="A49" t="s">
        <v>93</v>
      </c>
      <c r="B49" t="s">
        <v>171</v>
      </c>
    </row>
    <row r="50" spans="1:2" hidden="1" x14ac:dyDescent="0.2">
      <c r="A50" t="s">
        <v>93</v>
      </c>
      <c r="B50" t="s">
        <v>1241</v>
      </c>
    </row>
    <row r="51" spans="1:2" hidden="1" x14ac:dyDescent="0.2">
      <c r="A51" t="s">
        <v>93</v>
      </c>
      <c r="B51" t="s">
        <v>1129</v>
      </c>
    </row>
    <row r="52" spans="1:2" hidden="1" x14ac:dyDescent="0.2">
      <c r="A52" t="s">
        <v>456</v>
      </c>
      <c r="B52" t="s">
        <v>1496</v>
      </c>
    </row>
    <row r="53" spans="1:2" hidden="1" x14ac:dyDescent="0.2">
      <c r="A53" t="s">
        <v>536</v>
      </c>
      <c r="B53" t="s">
        <v>482</v>
      </c>
    </row>
    <row r="54" spans="1:2" x14ac:dyDescent="0.2">
      <c r="A54" t="s">
        <v>456</v>
      </c>
      <c r="B54" t="s">
        <v>276</v>
      </c>
    </row>
    <row r="55" spans="1:2" x14ac:dyDescent="0.2">
      <c r="A55" t="s">
        <v>145</v>
      </c>
      <c r="B55" t="s">
        <v>276</v>
      </c>
    </row>
    <row r="56" spans="1:2" hidden="1" x14ac:dyDescent="0.2">
      <c r="A56" t="s">
        <v>414</v>
      </c>
      <c r="B56" t="s">
        <v>1618</v>
      </c>
    </row>
    <row r="57" spans="1:2" x14ac:dyDescent="0.2">
      <c r="A57" t="s">
        <v>392</v>
      </c>
      <c r="B57" t="s">
        <v>276</v>
      </c>
    </row>
    <row r="58" spans="1:2" hidden="1" x14ac:dyDescent="0.2">
      <c r="A58" t="s">
        <v>456</v>
      </c>
      <c r="B58" t="s">
        <v>898</v>
      </c>
    </row>
    <row r="59" spans="1:2" hidden="1" x14ac:dyDescent="0.2">
      <c r="A59" t="s">
        <v>456</v>
      </c>
      <c r="B59" t="s">
        <v>171</v>
      </c>
    </row>
    <row r="60" spans="1:2" hidden="1" x14ac:dyDescent="0.2">
      <c r="A60" t="s">
        <v>136</v>
      </c>
      <c r="B60" t="s">
        <v>77</v>
      </c>
    </row>
    <row r="61" spans="1:2" hidden="1" x14ac:dyDescent="0.2">
      <c r="A61" t="s">
        <v>136</v>
      </c>
      <c r="B61" t="s">
        <v>171</v>
      </c>
    </row>
    <row r="62" spans="1:2" hidden="1" x14ac:dyDescent="0.2">
      <c r="A62" t="s">
        <v>997</v>
      </c>
      <c r="B62" t="s">
        <v>898</v>
      </c>
    </row>
    <row r="63" spans="1:2" hidden="1" x14ac:dyDescent="0.2">
      <c r="A63" t="s">
        <v>940</v>
      </c>
      <c r="B63" t="s">
        <v>898</v>
      </c>
    </row>
    <row r="64" spans="1:2" hidden="1" x14ac:dyDescent="0.2">
      <c r="A64" t="s">
        <v>933</v>
      </c>
      <c r="B64" t="s">
        <v>898</v>
      </c>
    </row>
    <row r="65" spans="1:2" hidden="1" x14ac:dyDescent="0.2">
      <c r="A65" t="s">
        <v>1877</v>
      </c>
      <c r="B65" t="s">
        <v>1766</v>
      </c>
    </row>
    <row r="66" spans="1:2" hidden="1" x14ac:dyDescent="0.2">
      <c r="A66" t="s">
        <v>1858</v>
      </c>
      <c r="B66" t="s">
        <v>1766</v>
      </c>
    </row>
    <row r="67" spans="1:2" hidden="1" x14ac:dyDescent="0.2">
      <c r="A67" t="s">
        <v>1877</v>
      </c>
      <c r="B67" t="s">
        <v>1766</v>
      </c>
    </row>
    <row r="68" spans="1:2" hidden="1" x14ac:dyDescent="0.2">
      <c r="A68" t="s">
        <v>552</v>
      </c>
      <c r="B68" t="s">
        <v>898</v>
      </c>
    </row>
    <row r="69" spans="1:2" hidden="1" x14ac:dyDescent="0.2">
      <c r="A69" t="s">
        <v>574</v>
      </c>
      <c r="B69" t="s">
        <v>581</v>
      </c>
    </row>
    <row r="70" spans="1:2" x14ac:dyDescent="0.2">
      <c r="A70" t="s">
        <v>364</v>
      </c>
      <c r="B70" t="s">
        <v>276</v>
      </c>
    </row>
    <row r="71" spans="1:2" x14ac:dyDescent="0.2">
      <c r="A71" t="s">
        <v>425</v>
      </c>
      <c r="B71" t="s">
        <v>276</v>
      </c>
    </row>
    <row r="72" spans="1:2" x14ac:dyDescent="0.2">
      <c r="A72" t="s">
        <v>358</v>
      </c>
      <c r="B72" t="s">
        <v>276</v>
      </c>
    </row>
    <row r="73" spans="1:2" x14ac:dyDescent="0.2">
      <c r="A73" t="s">
        <v>385</v>
      </c>
      <c r="B73" t="s">
        <v>276</v>
      </c>
    </row>
    <row r="74" spans="1:2" x14ac:dyDescent="0.2">
      <c r="A74" t="s">
        <v>114</v>
      </c>
      <c r="B74" t="s">
        <v>276</v>
      </c>
    </row>
    <row r="75" spans="1:2" x14ac:dyDescent="0.2">
      <c r="A75" t="s">
        <v>419</v>
      </c>
      <c r="B75" t="s">
        <v>276</v>
      </c>
    </row>
    <row r="76" spans="1:2" x14ac:dyDescent="0.2">
      <c r="A76" t="s">
        <v>350</v>
      </c>
      <c r="B76" t="s">
        <v>276</v>
      </c>
    </row>
    <row r="77" spans="1:2" hidden="1" x14ac:dyDescent="0.2">
      <c r="A77" t="s">
        <v>552</v>
      </c>
      <c r="B77" t="s">
        <v>581</v>
      </c>
    </row>
    <row r="78" spans="1:2" hidden="1" x14ac:dyDescent="0.2">
      <c r="A78" t="s">
        <v>552</v>
      </c>
      <c r="B78" t="s">
        <v>482</v>
      </c>
    </row>
    <row r="79" spans="1:2" hidden="1" x14ac:dyDescent="0.2">
      <c r="A79" t="s">
        <v>552</v>
      </c>
      <c r="B79" t="s">
        <v>171</v>
      </c>
    </row>
    <row r="80" spans="1:2" hidden="1" x14ac:dyDescent="0.2">
      <c r="A80" t="s">
        <v>516</v>
      </c>
      <c r="B80" t="s">
        <v>1950</v>
      </c>
    </row>
    <row r="81" spans="1:2" hidden="1" x14ac:dyDescent="0.2">
      <c r="A81" t="s">
        <v>516</v>
      </c>
      <c r="B81" t="s">
        <v>1496</v>
      </c>
    </row>
    <row r="82" spans="1:2" hidden="1" x14ac:dyDescent="0.2">
      <c r="A82" t="s">
        <v>516</v>
      </c>
      <c r="B82" t="s">
        <v>171</v>
      </c>
    </row>
    <row r="83" spans="1:2" x14ac:dyDescent="0.2">
      <c r="A83" t="s">
        <v>433</v>
      </c>
      <c r="B83" t="s">
        <v>276</v>
      </c>
    </row>
    <row r="84" spans="1:2" x14ac:dyDescent="0.2">
      <c r="A84" t="s">
        <v>439</v>
      </c>
      <c r="B84" t="s">
        <v>276</v>
      </c>
    </row>
    <row r="85" spans="1:2" x14ac:dyDescent="0.2">
      <c r="A85" t="s">
        <v>296</v>
      </c>
      <c r="B85" t="s">
        <v>276</v>
      </c>
    </row>
    <row r="86" spans="1:2" hidden="1" x14ac:dyDescent="0.2">
      <c r="A86" t="s">
        <v>296</v>
      </c>
      <c r="B86" t="s">
        <v>482</v>
      </c>
    </row>
    <row r="87" spans="1:2" hidden="1" x14ac:dyDescent="0.2">
      <c r="A87" t="s">
        <v>1850</v>
      </c>
      <c r="B87" t="s">
        <v>1766</v>
      </c>
    </row>
    <row r="88" spans="1:2" hidden="1" x14ac:dyDescent="0.2">
      <c r="A88" t="s">
        <v>433</v>
      </c>
      <c r="B88" t="s">
        <v>1403</v>
      </c>
    </row>
    <row r="89" spans="1:2" hidden="1" x14ac:dyDescent="0.2">
      <c r="A89" t="s">
        <v>425</v>
      </c>
      <c r="B89" t="s">
        <v>1403</v>
      </c>
    </row>
    <row r="90" spans="1:2" hidden="1" x14ac:dyDescent="0.2">
      <c r="A90" t="s">
        <v>439</v>
      </c>
      <c r="B90" t="s">
        <v>1403</v>
      </c>
    </row>
    <row r="91" spans="1:2" hidden="1" x14ac:dyDescent="0.2">
      <c r="A91" t="s">
        <v>1633</v>
      </c>
      <c r="B91" t="s">
        <v>1618</v>
      </c>
    </row>
    <row r="92" spans="1:2" hidden="1" x14ac:dyDescent="0.2">
      <c r="A92" t="s">
        <v>1410</v>
      </c>
      <c r="B92" t="s">
        <v>1573</v>
      </c>
    </row>
    <row r="93" spans="1:2" hidden="1" x14ac:dyDescent="0.2">
      <c r="A93" t="s">
        <v>574</v>
      </c>
      <c r="B93" t="s">
        <v>898</v>
      </c>
    </row>
    <row r="94" spans="1:2" hidden="1" x14ac:dyDescent="0.2">
      <c r="A94" t="s">
        <v>574</v>
      </c>
      <c r="B94" t="s">
        <v>482</v>
      </c>
    </row>
    <row r="95" spans="1:2" hidden="1" x14ac:dyDescent="0.2">
      <c r="A95" t="s">
        <v>574</v>
      </c>
      <c r="B95" t="s">
        <v>171</v>
      </c>
    </row>
    <row r="96" spans="1:2" hidden="1" x14ac:dyDescent="0.2">
      <c r="A96" t="s">
        <v>1482</v>
      </c>
      <c r="B96" t="s">
        <v>1465</v>
      </c>
    </row>
    <row r="97" spans="1:2" hidden="1" x14ac:dyDescent="0.2">
      <c r="A97" t="s">
        <v>1508</v>
      </c>
      <c r="B97" t="s">
        <v>1496</v>
      </c>
    </row>
    <row r="98" spans="1:2" hidden="1" x14ac:dyDescent="0.2">
      <c r="A98" t="s">
        <v>744</v>
      </c>
      <c r="B98" t="s">
        <v>171</v>
      </c>
    </row>
    <row r="99" spans="1:2" hidden="1" x14ac:dyDescent="0.2">
      <c r="A99" t="s">
        <v>752</v>
      </c>
      <c r="B99" t="s">
        <v>171</v>
      </c>
    </row>
    <row r="100" spans="1:2" hidden="1" x14ac:dyDescent="0.2">
      <c r="A100" t="s">
        <v>752</v>
      </c>
      <c r="B100" t="s">
        <v>171</v>
      </c>
    </row>
    <row r="101" spans="1:2" hidden="1" x14ac:dyDescent="0.2">
      <c r="A101" t="s">
        <v>765</v>
      </c>
      <c r="B101" t="s">
        <v>171</v>
      </c>
    </row>
    <row r="102" spans="1:2" hidden="1" x14ac:dyDescent="0.2">
      <c r="A102" t="s">
        <v>752</v>
      </c>
      <c r="B102" t="s">
        <v>898</v>
      </c>
    </row>
    <row r="103" spans="1:2" hidden="1" x14ac:dyDescent="0.2">
      <c r="A103" t="s">
        <v>752</v>
      </c>
      <c r="B103" t="s">
        <v>898</v>
      </c>
    </row>
    <row r="104" spans="1:2" hidden="1" x14ac:dyDescent="0.2">
      <c r="A104" t="s">
        <v>752</v>
      </c>
      <c r="B104" t="s">
        <v>898</v>
      </c>
    </row>
    <row r="105" spans="1:2" hidden="1" x14ac:dyDescent="0.2">
      <c r="A105" t="s">
        <v>715</v>
      </c>
      <c r="B105" t="s">
        <v>171</v>
      </c>
    </row>
    <row r="106" spans="1:2" hidden="1" x14ac:dyDescent="0.2">
      <c r="A106" t="s">
        <v>516</v>
      </c>
      <c r="B106" t="s">
        <v>482</v>
      </c>
    </row>
    <row r="107" spans="1:2" hidden="1" x14ac:dyDescent="0.2">
      <c r="A107" t="s">
        <v>516</v>
      </c>
      <c r="B107" t="s">
        <v>581</v>
      </c>
    </row>
    <row r="108" spans="1:2" hidden="1" x14ac:dyDescent="0.2">
      <c r="A108" t="s">
        <v>200</v>
      </c>
      <c r="B108" t="s">
        <v>1241</v>
      </c>
    </row>
    <row r="109" spans="1:2" hidden="1" x14ac:dyDescent="0.2">
      <c r="A109" t="s">
        <v>200</v>
      </c>
      <c r="B109" t="s">
        <v>171</v>
      </c>
    </row>
    <row r="110" spans="1:2" hidden="1" x14ac:dyDescent="0.2">
      <c r="A110" t="s">
        <v>200</v>
      </c>
      <c r="B110" t="s">
        <v>482</v>
      </c>
    </row>
    <row r="111" spans="1:2" hidden="1" x14ac:dyDescent="0.2">
      <c r="A111" t="s">
        <v>200</v>
      </c>
      <c r="B111" t="s">
        <v>898</v>
      </c>
    </row>
    <row r="112" spans="1:2" hidden="1" x14ac:dyDescent="0.2">
      <c r="A112" t="s">
        <v>1276</v>
      </c>
      <c r="B112" t="s">
        <v>1241</v>
      </c>
    </row>
    <row r="113" spans="1:2" hidden="1" x14ac:dyDescent="0.2">
      <c r="A113" t="s">
        <v>154</v>
      </c>
      <c r="B113" t="s">
        <v>1573</v>
      </c>
    </row>
    <row r="114" spans="1:2" x14ac:dyDescent="0.2">
      <c r="A114" t="s">
        <v>154</v>
      </c>
      <c r="B114" t="s">
        <v>276</v>
      </c>
    </row>
    <row r="115" spans="1:2" hidden="1" x14ac:dyDescent="0.2">
      <c r="A115" t="s">
        <v>650</v>
      </c>
      <c r="B115" t="s">
        <v>1465</v>
      </c>
    </row>
    <row r="116" spans="1:2" hidden="1" x14ac:dyDescent="0.2">
      <c r="A116" t="s">
        <v>1287</v>
      </c>
      <c r="B116" t="s">
        <v>1241</v>
      </c>
    </row>
    <row r="117" spans="1:2" hidden="1" x14ac:dyDescent="0.2">
      <c r="A117" t="s">
        <v>516</v>
      </c>
      <c r="B117" t="s">
        <v>1241</v>
      </c>
    </row>
    <row r="118" spans="1:2" hidden="1" x14ac:dyDescent="0.2">
      <c r="A118" t="s">
        <v>516</v>
      </c>
      <c r="B118" t="s">
        <v>1129</v>
      </c>
    </row>
    <row r="119" spans="1:2" hidden="1" x14ac:dyDescent="0.2">
      <c r="A119" t="s">
        <v>516</v>
      </c>
      <c r="B119" t="s">
        <v>1964</v>
      </c>
    </row>
    <row r="120" spans="1:2" hidden="1" x14ac:dyDescent="0.2">
      <c r="A120" t="s">
        <v>248</v>
      </c>
      <c r="B120" t="s">
        <v>898</v>
      </c>
    </row>
    <row r="121" spans="1:2" hidden="1" x14ac:dyDescent="0.2">
      <c r="A121" t="s">
        <v>248</v>
      </c>
      <c r="B121" t="s">
        <v>171</v>
      </c>
    </row>
    <row r="122" spans="1:2" hidden="1" x14ac:dyDescent="0.2">
      <c r="A122" t="s">
        <v>248</v>
      </c>
      <c r="B122" t="s">
        <v>482</v>
      </c>
    </row>
    <row r="123" spans="1:2" hidden="1" x14ac:dyDescent="0.2">
      <c r="A123" t="s">
        <v>248</v>
      </c>
      <c r="B123" t="s">
        <v>209</v>
      </c>
    </row>
    <row r="124" spans="1:2" hidden="1" x14ac:dyDescent="0.2">
      <c r="A124" t="s">
        <v>248</v>
      </c>
      <c r="B124" t="s">
        <v>1496</v>
      </c>
    </row>
    <row r="125" spans="1:2" hidden="1" x14ac:dyDescent="0.2">
      <c r="A125" t="s">
        <v>574</v>
      </c>
      <c r="B125" t="s">
        <v>1964</v>
      </c>
    </row>
    <row r="126" spans="1:2" hidden="1" x14ac:dyDescent="0.2">
      <c r="A126" t="s">
        <v>574</v>
      </c>
      <c r="B126" t="s">
        <v>1129</v>
      </c>
    </row>
    <row r="127" spans="1:2" hidden="1" x14ac:dyDescent="0.2">
      <c r="A127" t="s">
        <v>1443</v>
      </c>
      <c r="B127" t="s">
        <v>1403</v>
      </c>
    </row>
    <row r="128" spans="1:2" hidden="1" x14ac:dyDescent="0.2">
      <c r="A128" t="s">
        <v>650</v>
      </c>
      <c r="B128" t="s">
        <v>171</v>
      </c>
    </row>
    <row r="129" spans="1:2" hidden="1" x14ac:dyDescent="0.2">
      <c r="A129" t="s">
        <v>650</v>
      </c>
      <c r="B129" t="s">
        <v>1938</v>
      </c>
    </row>
    <row r="130" spans="1:2" hidden="1" x14ac:dyDescent="0.2">
      <c r="A130" t="s">
        <v>650</v>
      </c>
      <c r="B130" t="s">
        <v>581</v>
      </c>
    </row>
    <row r="131" spans="1:2" hidden="1" x14ac:dyDescent="0.2">
      <c r="A131" t="s">
        <v>154</v>
      </c>
      <c r="B131" t="s">
        <v>1766</v>
      </c>
    </row>
    <row r="132" spans="1:2" hidden="1" x14ac:dyDescent="0.2">
      <c r="A132" t="s">
        <v>154</v>
      </c>
      <c r="B132" t="s">
        <v>77</v>
      </c>
    </row>
    <row r="133" spans="1:2" hidden="1" x14ac:dyDescent="0.2">
      <c r="A133" t="s">
        <v>1740</v>
      </c>
      <c r="B133" t="s">
        <v>1707</v>
      </c>
    </row>
    <row r="134" spans="1:2" hidden="1" x14ac:dyDescent="0.2">
      <c r="A134" t="s">
        <v>823</v>
      </c>
      <c r="B134" t="s">
        <v>1496</v>
      </c>
    </row>
    <row r="135" spans="1:2" hidden="1" x14ac:dyDescent="0.2">
      <c r="A135" t="s">
        <v>832</v>
      </c>
      <c r="B135" t="s">
        <v>171</v>
      </c>
    </row>
    <row r="136" spans="1:2" hidden="1" x14ac:dyDescent="0.2">
      <c r="A136" t="s">
        <v>823</v>
      </c>
      <c r="B136" t="s">
        <v>171</v>
      </c>
    </row>
    <row r="137" spans="1:2" hidden="1" x14ac:dyDescent="0.2">
      <c r="A137" t="s">
        <v>200</v>
      </c>
      <c r="B137" t="s">
        <v>1389</v>
      </c>
    </row>
    <row r="138" spans="1:2" hidden="1" x14ac:dyDescent="0.2">
      <c r="A138" t="s">
        <v>200</v>
      </c>
      <c r="B138" t="s">
        <v>1129</v>
      </c>
    </row>
    <row r="139" spans="1:2" hidden="1" x14ac:dyDescent="0.2">
      <c r="A139" t="s">
        <v>200</v>
      </c>
      <c r="B139" t="s">
        <v>1403</v>
      </c>
    </row>
    <row r="140" spans="1:2" hidden="1" x14ac:dyDescent="0.2">
      <c r="A140" t="s">
        <v>200</v>
      </c>
      <c r="B140" t="s">
        <v>1964</v>
      </c>
    </row>
    <row r="141" spans="1:2" hidden="1" x14ac:dyDescent="0.2">
      <c r="A141" t="s">
        <v>200</v>
      </c>
      <c r="B141" t="s">
        <v>2016</v>
      </c>
    </row>
    <row r="142" spans="1:2" hidden="1" x14ac:dyDescent="0.2">
      <c r="A142" t="s">
        <v>200</v>
      </c>
      <c r="B142" t="s">
        <v>581</v>
      </c>
    </row>
    <row r="143" spans="1:2" hidden="1" x14ac:dyDescent="0.2">
      <c r="A143" t="s">
        <v>765</v>
      </c>
      <c r="B143" t="s">
        <v>1241</v>
      </c>
    </row>
    <row r="144" spans="1:2" hidden="1" x14ac:dyDescent="0.2">
      <c r="A144" t="s">
        <v>456</v>
      </c>
      <c r="B144" t="s">
        <v>1241</v>
      </c>
    </row>
    <row r="145" spans="1:2" hidden="1" x14ac:dyDescent="0.2">
      <c r="A145" t="s">
        <v>456</v>
      </c>
      <c r="B145" t="s">
        <v>1894</v>
      </c>
    </row>
    <row r="146" spans="1:2" x14ac:dyDescent="0.2">
      <c r="A146" t="s">
        <v>473</v>
      </c>
      <c r="B146" t="s">
        <v>276</v>
      </c>
    </row>
    <row r="147" spans="1:2" hidden="1" x14ac:dyDescent="0.2">
      <c r="A147" t="s">
        <v>1258</v>
      </c>
      <c r="B147" t="s">
        <v>1241</v>
      </c>
    </row>
    <row r="148" spans="1:2" hidden="1" x14ac:dyDescent="0.2">
      <c r="A148" t="s">
        <v>288</v>
      </c>
      <c r="B148" t="s">
        <v>1241</v>
      </c>
    </row>
    <row r="149" spans="1:2" hidden="1" x14ac:dyDescent="0.2">
      <c r="A149" t="s">
        <v>1137</v>
      </c>
      <c r="B149" t="s">
        <v>1129</v>
      </c>
    </row>
    <row r="150" spans="1:2" hidden="1" x14ac:dyDescent="0.2">
      <c r="A150" t="s">
        <v>1793</v>
      </c>
      <c r="B150" t="s">
        <v>1766</v>
      </c>
    </row>
    <row r="151" spans="1:2" hidden="1" x14ac:dyDescent="0.2">
      <c r="A151" t="s">
        <v>268</v>
      </c>
      <c r="B151" t="s">
        <v>482</v>
      </c>
    </row>
    <row r="152" spans="1:2" hidden="1" x14ac:dyDescent="0.2">
      <c r="A152" t="s">
        <v>268</v>
      </c>
      <c r="B152" t="s">
        <v>1496</v>
      </c>
    </row>
    <row r="153" spans="1:2" hidden="1" x14ac:dyDescent="0.2">
      <c r="A153" t="s">
        <v>473</v>
      </c>
      <c r="B153" t="s">
        <v>1496</v>
      </c>
    </row>
    <row r="154" spans="1:2" hidden="1" x14ac:dyDescent="0.2">
      <c r="A154" t="s">
        <v>268</v>
      </c>
      <c r="B154" t="s">
        <v>1618</v>
      </c>
    </row>
    <row r="155" spans="1:2" hidden="1" x14ac:dyDescent="0.2">
      <c r="A155" t="s">
        <v>268</v>
      </c>
      <c r="B155" t="s">
        <v>1618</v>
      </c>
    </row>
    <row r="156" spans="1:2" hidden="1" x14ac:dyDescent="0.2">
      <c r="A156" t="s">
        <v>788</v>
      </c>
      <c r="B156" t="s">
        <v>1496</v>
      </c>
    </row>
    <row r="157" spans="1:2" hidden="1" x14ac:dyDescent="0.2">
      <c r="A157" t="s">
        <v>788</v>
      </c>
      <c r="B157" t="s">
        <v>171</v>
      </c>
    </row>
    <row r="158" spans="1:2" hidden="1" x14ac:dyDescent="0.2">
      <c r="A158" t="s">
        <v>1176</v>
      </c>
      <c r="B158" t="s">
        <v>1573</v>
      </c>
    </row>
    <row r="159" spans="1:2" hidden="1" x14ac:dyDescent="0.2">
      <c r="A159" t="s">
        <v>1176</v>
      </c>
      <c r="B159" t="s">
        <v>1129</v>
      </c>
    </row>
    <row r="160" spans="1:2" hidden="1" x14ac:dyDescent="0.2">
      <c r="A160" t="s">
        <v>1111</v>
      </c>
      <c r="B160" t="s">
        <v>1107</v>
      </c>
    </row>
    <row r="161" spans="1:2" hidden="1" x14ac:dyDescent="0.2">
      <c r="A161" t="s">
        <v>1111</v>
      </c>
      <c r="B161" t="s">
        <v>1241</v>
      </c>
    </row>
    <row r="162" spans="1:2" hidden="1" x14ac:dyDescent="0.2">
      <c r="A162" t="s">
        <v>536</v>
      </c>
      <c r="B162" t="s">
        <v>1465</v>
      </c>
    </row>
    <row r="163" spans="1:2" hidden="1" x14ac:dyDescent="0.2">
      <c r="A163" t="s">
        <v>902</v>
      </c>
      <c r="B163" t="s">
        <v>898</v>
      </c>
    </row>
    <row r="164" spans="1:2" hidden="1" x14ac:dyDescent="0.2">
      <c r="A164" t="s">
        <v>953</v>
      </c>
      <c r="B164" t="s">
        <v>898</v>
      </c>
    </row>
    <row r="165" spans="1:2" hidden="1" x14ac:dyDescent="0.2">
      <c r="A165" t="s">
        <v>1146</v>
      </c>
      <c r="B165" t="s">
        <v>1129</v>
      </c>
    </row>
    <row r="166" spans="1:2" hidden="1" x14ac:dyDescent="0.2">
      <c r="A166" t="s">
        <v>698</v>
      </c>
      <c r="B166" t="s">
        <v>171</v>
      </c>
    </row>
    <row r="167" spans="1:2" hidden="1" x14ac:dyDescent="0.2">
      <c r="A167" t="s">
        <v>698</v>
      </c>
      <c r="B167" t="s">
        <v>1129</v>
      </c>
    </row>
    <row r="168" spans="1:2" hidden="1" x14ac:dyDescent="0.2">
      <c r="A168" t="s">
        <v>799</v>
      </c>
      <c r="B168" t="s">
        <v>171</v>
      </c>
    </row>
    <row r="169" spans="1:2" hidden="1" x14ac:dyDescent="0.2">
      <c r="A169" t="s">
        <v>104</v>
      </c>
      <c r="B169" t="s">
        <v>77</v>
      </c>
    </row>
    <row r="170" spans="1:2" hidden="1" x14ac:dyDescent="0.2">
      <c r="A170" t="s">
        <v>885</v>
      </c>
      <c r="B170" t="s">
        <v>898</v>
      </c>
    </row>
    <row r="171" spans="1:2" hidden="1" x14ac:dyDescent="0.2">
      <c r="A171" t="s">
        <v>885</v>
      </c>
      <c r="B171" t="s">
        <v>1894</v>
      </c>
    </row>
    <row r="172" spans="1:2" hidden="1" x14ac:dyDescent="0.2">
      <c r="A172" t="s">
        <v>66</v>
      </c>
      <c r="B172" t="s">
        <v>1241</v>
      </c>
    </row>
    <row r="173" spans="1:2" hidden="1" x14ac:dyDescent="0.2">
      <c r="A173" t="s">
        <v>66</v>
      </c>
      <c r="B173" t="s">
        <v>60</v>
      </c>
    </row>
    <row r="174" spans="1:2" hidden="1" x14ac:dyDescent="0.2">
      <c r="A174" t="s">
        <v>885</v>
      </c>
      <c r="B174" t="s">
        <v>171</v>
      </c>
    </row>
    <row r="175" spans="1:2" hidden="1" x14ac:dyDescent="0.2">
      <c r="A175" t="s">
        <v>885</v>
      </c>
      <c r="B175" t="s">
        <v>1618</v>
      </c>
    </row>
    <row r="176" spans="1:2" hidden="1" x14ac:dyDescent="0.2">
      <c r="A176" t="s">
        <v>885</v>
      </c>
      <c r="B176" t="s">
        <v>1618</v>
      </c>
    </row>
    <row r="177" spans="1:2" hidden="1" x14ac:dyDescent="0.2">
      <c r="A177" t="s">
        <v>612</v>
      </c>
      <c r="B177" t="s">
        <v>1766</v>
      </c>
    </row>
    <row r="178" spans="1:2" hidden="1" x14ac:dyDescent="0.2">
      <c r="A178" t="s">
        <v>612</v>
      </c>
      <c r="B178" t="s">
        <v>171</v>
      </c>
    </row>
    <row r="179" spans="1:2" hidden="1" x14ac:dyDescent="0.2">
      <c r="A179" t="s">
        <v>974</v>
      </c>
      <c r="B179" t="s">
        <v>898</v>
      </c>
    </row>
    <row r="180" spans="1:2" hidden="1" x14ac:dyDescent="0.2">
      <c r="A180" t="s">
        <v>667</v>
      </c>
      <c r="B180" t="s">
        <v>171</v>
      </c>
    </row>
    <row r="181" spans="1:2" hidden="1" x14ac:dyDescent="0.2">
      <c r="A181" t="s">
        <v>912</v>
      </c>
      <c r="B181" t="s">
        <v>898</v>
      </c>
    </row>
    <row r="182" spans="1:2" hidden="1" x14ac:dyDescent="0.2">
      <c r="A182" t="s">
        <v>1785</v>
      </c>
      <c r="B182" t="s">
        <v>1766</v>
      </c>
    </row>
    <row r="183" spans="1:2" hidden="1" x14ac:dyDescent="0.2">
      <c r="A183" t="s">
        <v>2028</v>
      </c>
      <c r="B183" t="s">
        <v>2016</v>
      </c>
    </row>
    <row r="184" spans="1:2" hidden="1" x14ac:dyDescent="0.2">
      <c r="A184" t="s">
        <v>1213</v>
      </c>
      <c r="B184" t="s">
        <v>1964</v>
      </c>
    </row>
    <row r="185" spans="1:2" hidden="1" x14ac:dyDescent="0.2">
      <c r="A185" t="s">
        <v>612</v>
      </c>
      <c r="B185" t="s">
        <v>581</v>
      </c>
    </row>
    <row r="186" spans="1:2" hidden="1" x14ac:dyDescent="0.2">
      <c r="A186" t="s">
        <v>1427</v>
      </c>
      <c r="B186" t="s">
        <v>1403</v>
      </c>
    </row>
    <row r="187" spans="1:2" x14ac:dyDescent="0.2">
      <c r="A187" t="s">
        <v>322</v>
      </c>
      <c r="B187" t="s">
        <v>276</v>
      </c>
    </row>
    <row r="188" spans="1:2" hidden="1" x14ac:dyDescent="0.2">
      <c r="A188" t="s">
        <v>322</v>
      </c>
      <c r="B188" t="s">
        <v>581</v>
      </c>
    </row>
    <row r="189" spans="1:2" hidden="1" x14ac:dyDescent="0.2">
      <c r="A189" t="s">
        <v>224</v>
      </c>
      <c r="B189" t="s">
        <v>209</v>
      </c>
    </row>
    <row r="190" spans="1:2" hidden="1" x14ac:dyDescent="0.2">
      <c r="A190" t="s">
        <v>224</v>
      </c>
      <c r="B190" t="s">
        <v>1964</v>
      </c>
    </row>
    <row r="191" spans="1:2" hidden="1" x14ac:dyDescent="0.2">
      <c r="A191" t="s">
        <v>235</v>
      </c>
      <c r="B191" t="s">
        <v>209</v>
      </c>
    </row>
    <row r="192" spans="1:2" hidden="1" x14ac:dyDescent="0.2">
      <c r="A192" t="s">
        <v>224</v>
      </c>
      <c r="B192" t="s">
        <v>1618</v>
      </c>
    </row>
    <row r="193" spans="1:2" hidden="1" x14ac:dyDescent="0.2">
      <c r="A193" t="s">
        <v>224</v>
      </c>
      <c r="B193" t="s">
        <v>171</v>
      </c>
    </row>
    <row r="194" spans="1:2" hidden="1" x14ac:dyDescent="0.2">
      <c r="A194" t="s">
        <v>224</v>
      </c>
      <c r="B194" t="s">
        <v>898</v>
      </c>
    </row>
    <row r="195" spans="1:2" hidden="1" x14ac:dyDescent="0.2">
      <c r="A195" t="s">
        <v>235</v>
      </c>
      <c r="B195" t="s">
        <v>171</v>
      </c>
    </row>
    <row r="196" spans="1:2" hidden="1" x14ac:dyDescent="0.2">
      <c r="A196" t="s">
        <v>224</v>
      </c>
      <c r="B196" t="s">
        <v>1129</v>
      </c>
    </row>
    <row r="197" spans="1:2" hidden="1" x14ac:dyDescent="0.2">
      <c r="A197" t="s">
        <v>224</v>
      </c>
      <c r="B197" t="s">
        <v>1241</v>
      </c>
    </row>
    <row r="198" spans="1:2" hidden="1" x14ac:dyDescent="0.2">
      <c r="A198" t="s">
        <v>322</v>
      </c>
      <c r="B198" t="s">
        <v>1465</v>
      </c>
    </row>
    <row r="199" spans="1:2" hidden="1" x14ac:dyDescent="0.2">
      <c r="A199" t="s">
        <v>1469</v>
      </c>
      <c r="B199" t="s">
        <v>1465</v>
      </c>
    </row>
    <row r="200" spans="1:2" hidden="1" x14ac:dyDescent="0.2">
      <c r="A200" t="s">
        <v>322</v>
      </c>
      <c r="B200" t="s">
        <v>1496</v>
      </c>
    </row>
    <row r="201" spans="1:2" hidden="1" x14ac:dyDescent="0.2">
      <c r="A201" t="s">
        <v>1469</v>
      </c>
      <c r="B201" t="s">
        <v>1496</v>
      </c>
    </row>
    <row r="202" spans="1:2" hidden="1" x14ac:dyDescent="0.2">
      <c r="A202" t="s">
        <v>268</v>
      </c>
      <c r="B202" t="s">
        <v>209</v>
      </c>
    </row>
    <row r="203" spans="1:2" hidden="1" x14ac:dyDescent="0.2">
      <c r="A203" t="s">
        <v>1056</v>
      </c>
      <c r="B203" t="s">
        <v>898</v>
      </c>
    </row>
    <row r="204" spans="1:2" hidden="1" x14ac:dyDescent="0.2">
      <c r="A204" t="s">
        <v>268</v>
      </c>
      <c r="B204" t="s">
        <v>1107</v>
      </c>
    </row>
    <row r="205" spans="1:2" hidden="1" x14ac:dyDescent="0.2">
      <c r="A205" t="s">
        <v>268</v>
      </c>
      <c r="B205" t="s">
        <v>1241</v>
      </c>
    </row>
    <row r="206" spans="1:2" hidden="1" x14ac:dyDescent="0.2">
      <c r="A206" t="s">
        <v>268</v>
      </c>
      <c r="B206" t="s">
        <v>1403</v>
      </c>
    </row>
    <row r="207" spans="1:2" hidden="1" x14ac:dyDescent="0.2">
      <c r="A207" t="s">
        <v>1645</v>
      </c>
      <c r="B207" t="s">
        <v>1618</v>
      </c>
    </row>
    <row r="208" spans="1:2" hidden="1" x14ac:dyDescent="0.2">
      <c r="A208" t="s">
        <v>1020</v>
      </c>
      <c r="B208" t="s">
        <v>1766</v>
      </c>
    </row>
    <row r="209" spans="1:2" hidden="1" x14ac:dyDescent="0.2">
      <c r="A209" t="s">
        <v>456</v>
      </c>
      <c r="B209" t="s">
        <v>1129</v>
      </c>
    </row>
    <row r="210" spans="1:2" hidden="1" x14ac:dyDescent="0.2">
      <c r="A210" t="s">
        <v>154</v>
      </c>
      <c r="B210" t="s">
        <v>898</v>
      </c>
    </row>
    <row r="211" spans="1:2" hidden="1" x14ac:dyDescent="0.2">
      <c r="A211" t="s">
        <v>370</v>
      </c>
      <c r="B211" t="s">
        <v>1746</v>
      </c>
    </row>
    <row r="212" spans="1:2" hidden="1" x14ac:dyDescent="0.2">
      <c r="A212" t="s">
        <v>308</v>
      </c>
      <c r="B212" t="s">
        <v>1746</v>
      </c>
    </row>
    <row r="213" spans="1:2" hidden="1" x14ac:dyDescent="0.2">
      <c r="A213" t="s">
        <v>1865</v>
      </c>
      <c r="B213" t="s">
        <v>1766</v>
      </c>
    </row>
    <row r="214" spans="1:2" hidden="1" x14ac:dyDescent="0.2">
      <c r="A214" t="s">
        <v>1814</v>
      </c>
      <c r="B214" t="s">
        <v>1766</v>
      </c>
    </row>
    <row r="215" spans="1:2" hidden="1" x14ac:dyDescent="0.2">
      <c r="A215" t="s">
        <v>877</v>
      </c>
      <c r="B215" t="s">
        <v>171</v>
      </c>
    </row>
    <row r="216" spans="1:2" hidden="1" x14ac:dyDescent="0.2">
      <c r="A216" t="s">
        <v>877</v>
      </c>
      <c r="B216" t="s">
        <v>1403</v>
      </c>
    </row>
    <row r="217" spans="1:2" hidden="1" x14ac:dyDescent="0.2">
      <c r="A217" t="s">
        <v>1890</v>
      </c>
      <c r="B217" t="s">
        <v>1766</v>
      </c>
    </row>
    <row r="218" spans="1:2" hidden="1" x14ac:dyDescent="0.2">
      <c r="A218" t="s">
        <v>1258</v>
      </c>
      <c r="B218" t="s">
        <v>1241</v>
      </c>
    </row>
    <row r="219" spans="1:2" hidden="1" x14ac:dyDescent="0.2">
      <c r="A219" t="s">
        <v>288</v>
      </c>
      <c r="B219" t="s">
        <v>171</v>
      </c>
    </row>
    <row r="220" spans="1:2" hidden="1" x14ac:dyDescent="0.2">
      <c r="A220" t="s">
        <v>846</v>
      </c>
      <c r="B220" t="s">
        <v>171</v>
      </c>
    </row>
    <row r="221" spans="1:2" hidden="1" x14ac:dyDescent="0.2">
      <c r="A221" t="s">
        <v>1723</v>
      </c>
      <c r="B221" t="s">
        <v>1707</v>
      </c>
    </row>
    <row r="222" spans="1:2" hidden="1" x14ac:dyDescent="0.2">
      <c r="A222" t="s">
        <v>1258</v>
      </c>
      <c r="B222" t="s">
        <v>1241</v>
      </c>
    </row>
    <row r="223" spans="1:2" hidden="1" x14ac:dyDescent="0.2">
      <c r="A223" t="s">
        <v>1665</v>
      </c>
      <c r="B223" t="s">
        <v>1618</v>
      </c>
    </row>
    <row r="224" spans="1:2" hidden="1" x14ac:dyDescent="0.2">
      <c r="A224" t="s">
        <v>1971</v>
      </c>
      <c r="B224" t="s">
        <v>1964</v>
      </c>
    </row>
    <row r="225" spans="1:2" hidden="1" x14ac:dyDescent="0.2">
      <c r="A225" t="s">
        <v>1137</v>
      </c>
      <c r="B225" t="s">
        <v>1938</v>
      </c>
    </row>
    <row r="226" spans="1:2" x14ac:dyDescent="0.2">
      <c r="A226" t="s">
        <v>81</v>
      </c>
      <c r="B226" t="s">
        <v>276</v>
      </c>
    </row>
    <row r="227" spans="1:2" x14ac:dyDescent="0.2">
      <c r="A227" t="s">
        <v>308</v>
      </c>
      <c r="B227" t="s">
        <v>276</v>
      </c>
    </row>
    <row r="228" spans="1:2" x14ac:dyDescent="0.2">
      <c r="A228" t="s">
        <v>370</v>
      </c>
      <c r="B228" t="s">
        <v>276</v>
      </c>
    </row>
    <row r="229" spans="1:2" hidden="1" x14ac:dyDescent="0.2">
      <c r="A229" t="s">
        <v>81</v>
      </c>
      <c r="B229" t="s">
        <v>1746</v>
      </c>
    </row>
    <row r="230" spans="1:2" hidden="1" x14ac:dyDescent="0.2">
      <c r="A230" t="s">
        <v>81</v>
      </c>
      <c r="B230" t="s">
        <v>77</v>
      </c>
    </row>
    <row r="231" spans="1:2" x14ac:dyDescent="0.2">
      <c r="A231" t="s">
        <v>288</v>
      </c>
      <c r="B231" t="s">
        <v>276</v>
      </c>
    </row>
    <row r="232" spans="1:2" x14ac:dyDescent="0.2">
      <c r="A232" t="s">
        <v>213</v>
      </c>
      <c r="B232" t="s">
        <v>276</v>
      </c>
    </row>
    <row r="233" spans="1:2" x14ac:dyDescent="0.2">
      <c r="A233" t="s">
        <v>445</v>
      </c>
      <c r="B233" t="s">
        <v>276</v>
      </c>
    </row>
    <row r="234" spans="1:2" hidden="1" x14ac:dyDescent="0.2">
      <c r="A234" t="s">
        <v>445</v>
      </c>
      <c r="B234" t="s">
        <v>1496</v>
      </c>
    </row>
    <row r="235" spans="1:2" hidden="1" x14ac:dyDescent="0.2">
      <c r="A235" t="s">
        <v>445</v>
      </c>
      <c r="B235" t="s">
        <v>171</v>
      </c>
    </row>
    <row r="236" spans="1:2" hidden="1" x14ac:dyDescent="0.2">
      <c r="A236" t="s">
        <v>213</v>
      </c>
      <c r="B236" t="s">
        <v>1403</v>
      </c>
    </row>
    <row r="237" spans="1:2" hidden="1" x14ac:dyDescent="0.2">
      <c r="A237" t="s">
        <v>213</v>
      </c>
      <c r="B237" t="s">
        <v>1746</v>
      </c>
    </row>
    <row r="238" spans="1:2" hidden="1" x14ac:dyDescent="0.2">
      <c r="A238" t="s">
        <v>1410</v>
      </c>
      <c r="B238" t="s">
        <v>1403</v>
      </c>
    </row>
    <row r="239" spans="1:2" hidden="1" x14ac:dyDescent="0.2">
      <c r="A239" t="s">
        <v>288</v>
      </c>
      <c r="B239" t="s">
        <v>1403</v>
      </c>
    </row>
    <row r="240" spans="1:2" hidden="1" x14ac:dyDescent="0.2">
      <c r="A240" t="s">
        <v>1410</v>
      </c>
      <c r="B240" t="s">
        <v>1403</v>
      </c>
    </row>
    <row r="241" spans="1:2" hidden="1" x14ac:dyDescent="0.2">
      <c r="A241" t="s">
        <v>213</v>
      </c>
      <c r="B241" t="s">
        <v>209</v>
      </c>
    </row>
    <row r="242" spans="1:2" hidden="1" x14ac:dyDescent="0.2">
      <c r="A242" t="s">
        <v>257</v>
      </c>
      <c r="B242" t="s">
        <v>898</v>
      </c>
    </row>
    <row r="243" spans="1:2" hidden="1" x14ac:dyDescent="0.2">
      <c r="A243" t="s">
        <v>1827</v>
      </c>
      <c r="B243" t="s">
        <v>1766</v>
      </c>
    </row>
    <row r="244" spans="1:2" hidden="1" x14ac:dyDescent="0.2">
      <c r="A244" t="s">
        <v>145</v>
      </c>
      <c r="B244" t="s">
        <v>1496</v>
      </c>
    </row>
    <row r="245" spans="1:2" hidden="1" x14ac:dyDescent="0.2">
      <c r="A245" t="s">
        <v>660</v>
      </c>
      <c r="B245" t="s">
        <v>581</v>
      </c>
    </row>
    <row r="246" spans="1:2" hidden="1" x14ac:dyDescent="0.2">
      <c r="A246" t="s">
        <v>1656</v>
      </c>
      <c r="B246" t="s">
        <v>1618</v>
      </c>
    </row>
    <row r="247" spans="1:2" hidden="1" x14ac:dyDescent="0.2">
      <c r="A247" t="s">
        <v>145</v>
      </c>
      <c r="B247" t="s">
        <v>77</v>
      </c>
    </row>
    <row r="248" spans="1:2" hidden="1" x14ac:dyDescent="0.2">
      <c r="A248" t="s">
        <v>601</v>
      </c>
      <c r="B248" t="s">
        <v>581</v>
      </c>
    </row>
    <row r="249" spans="1:2" hidden="1" x14ac:dyDescent="0.2">
      <c r="A249" t="s">
        <v>1516</v>
      </c>
      <c r="B249" t="s">
        <v>1496</v>
      </c>
    </row>
    <row r="250" spans="1:2" hidden="1" x14ac:dyDescent="0.2">
      <c r="A250" t="s">
        <v>1355</v>
      </c>
      <c r="B250" t="s">
        <v>1241</v>
      </c>
    </row>
    <row r="251" spans="1:2" hidden="1" x14ac:dyDescent="0.2">
      <c r="A251" t="s">
        <v>1361</v>
      </c>
      <c r="B251" t="s">
        <v>1241</v>
      </c>
    </row>
    <row r="252" spans="1:2" hidden="1" x14ac:dyDescent="0.2">
      <c r="A252" t="s">
        <v>1213</v>
      </c>
      <c r="B252" t="s">
        <v>1129</v>
      </c>
    </row>
    <row r="253" spans="1:2" hidden="1" x14ac:dyDescent="0.2">
      <c r="A253" t="s">
        <v>1370</v>
      </c>
      <c r="B253" t="s">
        <v>1241</v>
      </c>
    </row>
    <row r="254" spans="1:2" hidden="1" x14ac:dyDescent="0.2">
      <c r="A254" t="s">
        <v>1910</v>
      </c>
      <c r="B254" t="s">
        <v>1894</v>
      </c>
    </row>
    <row r="255" spans="1:2" hidden="1" x14ac:dyDescent="0.2">
      <c r="A255" t="s">
        <v>126</v>
      </c>
      <c r="B255" t="s">
        <v>581</v>
      </c>
    </row>
    <row r="256" spans="1:2" hidden="1" x14ac:dyDescent="0.2">
      <c r="A256" t="s">
        <v>174</v>
      </c>
      <c r="B256" t="s">
        <v>1129</v>
      </c>
    </row>
    <row r="257" spans="1:2" hidden="1" x14ac:dyDescent="0.2">
      <c r="A257" t="s">
        <v>174</v>
      </c>
      <c r="B257" t="s">
        <v>161</v>
      </c>
    </row>
    <row r="258" spans="1:2" hidden="1" x14ac:dyDescent="0.2">
      <c r="A258" t="s">
        <v>536</v>
      </c>
      <c r="B258" t="s">
        <v>898</v>
      </c>
    </row>
    <row r="259" spans="1:2" hidden="1" x14ac:dyDescent="0.2">
      <c r="A259" t="s">
        <v>187</v>
      </c>
      <c r="B259" t="s">
        <v>183</v>
      </c>
    </row>
    <row r="260" spans="1:2" hidden="1" x14ac:dyDescent="0.2">
      <c r="A260" t="s">
        <v>126</v>
      </c>
      <c r="B260" t="s">
        <v>77</v>
      </c>
    </row>
    <row r="261" spans="1:2" x14ac:dyDescent="0.2">
      <c r="A261" t="s">
        <v>406</v>
      </c>
      <c r="B261" t="s">
        <v>276</v>
      </c>
    </row>
    <row r="262" spans="1:2" hidden="1" x14ac:dyDescent="0.2">
      <c r="A262" t="s">
        <v>257</v>
      </c>
      <c r="B262" t="s">
        <v>482</v>
      </c>
    </row>
    <row r="263" spans="1:2" hidden="1" x14ac:dyDescent="0.2">
      <c r="A263" t="s">
        <v>1597</v>
      </c>
      <c r="B263" t="s">
        <v>1573</v>
      </c>
    </row>
    <row r="264" spans="1:2" hidden="1" x14ac:dyDescent="0.2">
      <c r="A264" t="s">
        <v>189</v>
      </c>
      <c r="B264" t="s">
        <v>1894</v>
      </c>
    </row>
    <row r="265" spans="1:2" hidden="1" x14ac:dyDescent="0.2">
      <c r="A265" t="s">
        <v>126</v>
      </c>
      <c r="B265" t="s">
        <v>1496</v>
      </c>
    </row>
    <row r="266" spans="1:2" hidden="1" x14ac:dyDescent="0.2">
      <c r="A266" t="s">
        <v>335</v>
      </c>
      <c r="B266" t="s">
        <v>1618</v>
      </c>
    </row>
    <row r="267" spans="1:2" hidden="1" x14ac:dyDescent="0.2">
      <c r="A267" t="s">
        <v>1232</v>
      </c>
      <c r="B267" t="s">
        <v>1129</v>
      </c>
    </row>
    <row r="268" spans="1:2" hidden="1" x14ac:dyDescent="0.2">
      <c r="A268" t="s">
        <v>1079</v>
      </c>
      <c r="B268" t="s">
        <v>898</v>
      </c>
    </row>
    <row r="269" spans="1:2" hidden="1" x14ac:dyDescent="0.2">
      <c r="A269" t="s">
        <v>946</v>
      </c>
      <c r="B269" t="s">
        <v>898</v>
      </c>
    </row>
    <row r="270" spans="1:2" hidden="1" x14ac:dyDescent="0.2">
      <c r="A270" t="s">
        <v>961</v>
      </c>
      <c r="B270" t="s">
        <v>898</v>
      </c>
    </row>
    <row r="271" spans="1:2" x14ac:dyDescent="0.2">
      <c r="A271" t="s">
        <v>335</v>
      </c>
      <c r="B271" t="s">
        <v>276</v>
      </c>
    </row>
    <row r="272" spans="1:2" hidden="1" x14ac:dyDescent="0.2">
      <c r="A272" t="s">
        <v>335</v>
      </c>
      <c r="B272" t="s">
        <v>1618</v>
      </c>
    </row>
    <row r="273" spans="1:2" hidden="1" x14ac:dyDescent="0.2">
      <c r="A273" t="s">
        <v>335</v>
      </c>
      <c r="B273" t="s">
        <v>1618</v>
      </c>
    </row>
    <row r="274" spans="1:2" hidden="1" x14ac:dyDescent="0.2">
      <c r="A274" t="s">
        <v>335</v>
      </c>
      <c r="B274" t="s">
        <v>1618</v>
      </c>
    </row>
    <row r="275" spans="1:2" hidden="1" x14ac:dyDescent="0.2">
      <c r="A275" t="s">
        <v>335</v>
      </c>
      <c r="B275" t="s">
        <v>1618</v>
      </c>
    </row>
    <row r="276" spans="1:2" hidden="1" x14ac:dyDescent="0.2">
      <c r="A276" t="s">
        <v>335</v>
      </c>
      <c r="B276" t="s">
        <v>1618</v>
      </c>
    </row>
    <row r="277" spans="1:2" hidden="1" x14ac:dyDescent="0.2">
      <c r="A277" t="s">
        <v>1020</v>
      </c>
      <c r="B277" t="s">
        <v>898</v>
      </c>
    </row>
    <row r="278" spans="1:2" hidden="1" x14ac:dyDescent="0.2">
      <c r="A278" t="s">
        <v>104</v>
      </c>
      <c r="B278" t="s">
        <v>1394</v>
      </c>
    </row>
    <row r="279" spans="1:2" hidden="1" x14ac:dyDescent="0.2">
      <c r="A279" t="s">
        <v>114</v>
      </c>
      <c r="B279" t="s">
        <v>898</v>
      </c>
    </row>
    <row r="280" spans="1:2" hidden="1" x14ac:dyDescent="0.2">
      <c r="A280" t="s">
        <v>1051</v>
      </c>
      <c r="B280" t="s">
        <v>898</v>
      </c>
    </row>
    <row r="281" spans="1:2" hidden="1" x14ac:dyDescent="0.2">
      <c r="A281" t="s">
        <v>706</v>
      </c>
      <c r="B281" t="s">
        <v>171</v>
      </c>
    </row>
    <row r="282" spans="1:2" hidden="1" x14ac:dyDescent="0.2">
      <c r="A282" t="s">
        <v>425</v>
      </c>
      <c r="B282" t="s">
        <v>1107</v>
      </c>
    </row>
    <row r="283" spans="1:2" hidden="1" x14ac:dyDescent="0.2">
      <c r="A283" t="s">
        <v>1997</v>
      </c>
      <c r="B283" t="s">
        <v>1964</v>
      </c>
    </row>
    <row r="284" spans="1:2" hidden="1" x14ac:dyDescent="0.2">
      <c r="A284" t="s">
        <v>923</v>
      </c>
      <c r="B284" t="s">
        <v>898</v>
      </c>
    </row>
    <row r="285" spans="1:2" hidden="1" x14ac:dyDescent="0.2">
      <c r="A285" t="s">
        <v>439</v>
      </c>
      <c r="B285" t="s">
        <v>898</v>
      </c>
    </row>
    <row r="286" spans="1:2" hidden="1" x14ac:dyDescent="0.2">
      <c r="A286" t="s">
        <v>433</v>
      </c>
      <c r="B286" t="s">
        <v>898</v>
      </c>
    </row>
    <row r="287" spans="1:2" hidden="1" x14ac:dyDescent="0.2">
      <c r="A287" t="s">
        <v>200</v>
      </c>
      <c r="B287" t="s">
        <v>196</v>
      </c>
    </row>
    <row r="288" spans="1:2" hidden="1" x14ac:dyDescent="0.2">
      <c r="A288" t="s">
        <v>1803</v>
      </c>
      <c r="B288" t="s">
        <v>1766</v>
      </c>
    </row>
    <row r="289" spans="1:2" x14ac:dyDescent="0.2">
      <c r="A289" t="s">
        <v>379</v>
      </c>
      <c r="B289" t="s">
        <v>276</v>
      </c>
    </row>
    <row r="290" spans="1:2" x14ac:dyDescent="0.2">
      <c r="A290" t="s">
        <v>280</v>
      </c>
      <c r="B290" t="s">
        <v>276</v>
      </c>
    </row>
    <row r="291" spans="1:2" x14ac:dyDescent="0.2">
      <c r="A291" t="s">
        <v>329</v>
      </c>
      <c r="B291" t="s">
        <v>276</v>
      </c>
    </row>
    <row r="292" spans="1:2" x14ac:dyDescent="0.2">
      <c r="A292" t="s">
        <v>392</v>
      </c>
      <c r="B292" t="s">
        <v>276</v>
      </c>
    </row>
    <row r="293" spans="1:2" x14ac:dyDescent="0.2">
      <c r="A293" t="s">
        <v>414</v>
      </c>
      <c r="B293" t="s">
        <v>276</v>
      </c>
    </row>
    <row r="294" spans="1:2" x14ac:dyDescent="0.2">
      <c r="A294" t="s">
        <v>145</v>
      </c>
      <c r="B294" t="s">
        <v>276</v>
      </c>
    </row>
    <row r="295" spans="1:2" x14ac:dyDescent="0.2">
      <c r="A295" t="s">
        <v>467</v>
      </c>
      <c r="B295" t="s">
        <v>276</v>
      </c>
    </row>
  </sheetData>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62EA1-B7E5-2C4E-9E66-7496E41A98FB}">
  <sheetPr>
    <tabColor rgb="FF184F7C"/>
  </sheetPr>
  <dimension ref="A1:B215"/>
  <sheetViews>
    <sheetView workbookViewId="0"/>
  </sheetViews>
  <sheetFormatPr baseColWidth="10" defaultRowHeight="16" x14ac:dyDescent="0.2"/>
  <cols>
    <col min="1" max="1" width="20" customWidth="1"/>
    <col min="2" max="2" width="27.33203125" customWidth="1"/>
  </cols>
  <sheetData>
    <row r="1" spans="1:2" ht="26" x14ac:dyDescent="0.3">
      <c r="A1" s="11" t="s">
        <v>3955</v>
      </c>
    </row>
    <row r="3" spans="1:2" x14ac:dyDescent="0.2">
      <c r="A3" t="s">
        <v>8</v>
      </c>
      <c r="B3" t="s">
        <v>1</v>
      </c>
    </row>
    <row r="4" spans="1:2" hidden="1" x14ac:dyDescent="0.2">
      <c r="A4" t="s">
        <v>433</v>
      </c>
      <c r="B4" t="s">
        <v>1403</v>
      </c>
    </row>
    <row r="5" spans="1:2" hidden="1" x14ac:dyDescent="0.2">
      <c r="A5" t="s">
        <v>715</v>
      </c>
      <c r="B5" t="s">
        <v>171</v>
      </c>
    </row>
    <row r="6" spans="1:2" hidden="1" x14ac:dyDescent="0.2">
      <c r="A6" t="s">
        <v>200</v>
      </c>
      <c r="B6" t="s">
        <v>171</v>
      </c>
    </row>
    <row r="7" spans="1:2" hidden="1" x14ac:dyDescent="0.2">
      <c r="A7" t="s">
        <v>268</v>
      </c>
      <c r="B7" t="s">
        <v>1618</v>
      </c>
    </row>
    <row r="8" spans="1:2" hidden="1" x14ac:dyDescent="0.2">
      <c r="A8" t="s">
        <v>536</v>
      </c>
      <c r="B8" t="s">
        <v>171</v>
      </c>
    </row>
    <row r="9" spans="1:2" hidden="1" x14ac:dyDescent="0.2">
      <c r="A9" t="s">
        <v>536</v>
      </c>
      <c r="B9" t="s">
        <v>482</v>
      </c>
    </row>
    <row r="10" spans="1:2" hidden="1" x14ac:dyDescent="0.2">
      <c r="A10" t="s">
        <v>456</v>
      </c>
      <c r="B10" t="s">
        <v>1894</v>
      </c>
    </row>
    <row r="11" spans="1:2" x14ac:dyDescent="0.2">
      <c r="A11" t="s">
        <v>2065</v>
      </c>
      <c r="B11" t="s">
        <v>276</v>
      </c>
    </row>
    <row r="12" spans="1:2" hidden="1" x14ac:dyDescent="0.2">
      <c r="A12" t="s">
        <v>2065</v>
      </c>
      <c r="B12" t="s">
        <v>1403</v>
      </c>
    </row>
    <row r="13" spans="1:2" hidden="1" x14ac:dyDescent="0.2">
      <c r="A13" t="s">
        <v>2065</v>
      </c>
      <c r="B13" t="s">
        <v>1618</v>
      </c>
    </row>
    <row r="14" spans="1:2" hidden="1" x14ac:dyDescent="0.2">
      <c r="A14" t="s">
        <v>2065</v>
      </c>
      <c r="B14" t="s">
        <v>77</v>
      </c>
    </row>
    <row r="15" spans="1:2" hidden="1" x14ac:dyDescent="0.2">
      <c r="A15" t="s">
        <v>456</v>
      </c>
      <c r="B15" t="s">
        <v>1129</v>
      </c>
    </row>
    <row r="16" spans="1:2" hidden="1" x14ac:dyDescent="0.2">
      <c r="A16" t="s">
        <v>154</v>
      </c>
      <c r="B16" t="s">
        <v>898</v>
      </c>
    </row>
    <row r="17" spans="1:2" hidden="1" x14ac:dyDescent="0.2">
      <c r="A17" t="s">
        <v>370</v>
      </c>
      <c r="B17" t="s">
        <v>1746</v>
      </c>
    </row>
    <row r="18" spans="1:2" hidden="1" x14ac:dyDescent="0.2">
      <c r="A18" t="s">
        <v>308</v>
      </c>
      <c r="B18" t="s">
        <v>1746</v>
      </c>
    </row>
    <row r="19" spans="1:2" hidden="1" x14ac:dyDescent="0.2">
      <c r="A19" t="s">
        <v>2103</v>
      </c>
      <c r="B19" t="s">
        <v>482</v>
      </c>
    </row>
    <row r="20" spans="1:2" hidden="1" x14ac:dyDescent="0.2">
      <c r="A20" t="s">
        <v>2103</v>
      </c>
      <c r="B20" t="s">
        <v>171</v>
      </c>
    </row>
    <row r="21" spans="1:2" hidden="1" x14ac:dyDescent="0.2">
      <c r="A21" t="s">
        <v>2113</v>
      </c>
      <c r="B21" t="s">
        <v>60</v>
      </c>
    </row>
    <row r="22" spans="1:2" hidden="1" x14ac:dyDescent="0.2">
      <c r="A22" t="s">
        <v>2119</v>
      </c>
      <c r="B22" t="s">
        <v>1766</v>
      </c>
    </row>
    <row r="23" spans="1:2" hidden="1" x14ac:dyDescent="0.2">
      <c r="A23" t="s">
        <v>1410</v>
      </c>
      <c r="B23" t="s">
        <v>1573</v>
      </c>
    </row>
    <row r="24" spans="1:2" hidden="1" x14ac:dyDescent="0.2">
      <c r="A24" t="s">
        <v>1865</v>
      </c>
      <c r="B24" t="s">
        <v>1766</v>
      </c>
    </row>
    <row r="25" spans="1:2" hidden="1" x14ac:dyDescent="0.2">
      <c r="A25" t="s">
        <v>1814</v>
      </c>
      <c r="B25" t="s">
        <v>1766</v>
      </c>
    </row>
    <row r="26" spans="1:2" hidden="1" x14ac:dyDescent="0.2">
      <c r="A26" t="s">
        <v>1890</v>
      </c>
      <c r="B26" t="s">
        <v>1766</v>
      </c>
    </row>
    <row r="27" spans="1:2" hidden="1" x14ac:dyDescent="0.2">
      <c r="A27" t="s">
        <v>877</v>
      </c>
      <c r="B27" t="s">
        <v>171</v>
      </c>
    </row>
    <row r="28" spans="1:2" hidden="1" x14ac:dyDescent="0.2">
      <c r="A28" t="s">
        <v>1890</v>
      </c>
      <c r="B28" t="s">
        <v>1403</v>
      </c>
    </row>
    <row r="29" spans="1:2" hidden="1" x14ac:dyDescent="0.2">
      <c r="A29" t="s">
        <v>1665</v>
      </c>
      <c r="B29" t="s">
        <v>898</v>
      </c>
    </row>
    <row r="30" spans="1:2" hidden="1" x14ac:dyDescent="0.2">
      <c r="A30" t="s">
        <v>1723</v>
      </c>
      <c r="B30" t="s">
        <v>1707</v>
      </c>
    </row>
    <row r="31" spans="1:2" hidden="1" x14ac:dyDescent="0.2">
      <c r="A31" t="s">
        <v>288</v>
      </c>
      <c r="B31" t="s">
        <v>171</v>
      </c>
    </row>
    <row r="32" spans="1:2" hidden="1" x14ac:dyDescent="0.2">
      <c r="A32" t="s">
        <v>1410</v>
      </c>
      <c r="B32" t="s">
        <v>171</v>
      </c>
    </row>
    <row r="33" spans="1:2" hidden="1" x14ac:dyDescent="0.2">
      <c r="A33" t="s">
        <v>1971</v>
      </c>
      <c r="B33" t="s">
        <v>1964</v>
      </c>
    </row>
    <row r="34" spans="1:2" hidden="1" x14ac:dyDescent="0.2">
      <c r="A34" t="s">
        <v>1971</v>
      </c>
      <c r="B34" t="s">
        <v>1241</v>
      </c>
    </row>
    <row r="35" spans="1:2" hidden="1" x14ac:dyDescent="0.2">
      <c r="A35" t="s">
        <v>1665</v>
      </c>
      <c r="B35" t="s">
        <v>1618</v>
      </c>
    </row>
    <row r="36" spans="1:2" hidden="1" x14ac:dyDescent="0.2">
      <c r="A36" t="s">
        <v>1665</v>
      </c>
      <c r="B36" t="s">
        <v>1403</v>
      </c>
    </row>
    <row r="37" spans="1:2" hidden="1" x14ac:dyDescent="0.2">
      <c r="A37" t="s">
        <v>1137</v>
      </c>
      <c r="B37" t="s">
        <v>1938</v>
      </c>
    </row>
    <row r="38" spans="1:2" hidden="1" x14ac:dyDescent="0.2">
      <c r="A38" t="s">
        <v>1665</v>
      </c>
      <c r="B38" t="s">
        <v>183</v>
      </c>
    </row>
    <row r="39" spans="1:2" x14ac:dyDescent="0.2">
      <c r="A39" t="s">
        <v>81</v>
      </c>
      <c r="B39" t="s">
        <v>276</v>
      </c>
    </row>
    <row r="40" spans="1:2" x14ac:dyDescent="0.2">
      <c r="A40" t="s">
        <v>308</v>
      </c>
      <c r="B40" t="s">
        <v>276</v>
      </c>
    </row>
    <row r="41" spans="1:2" x14ac:dyDescent="0.2">
      <c r="A41" t="s">
        <v>370</v>
      </c>
      <c r="B41" t="s">
        <v>276</v>
      </c>
    </row>
    <row r="42" spans="1:2" hidden="1" x14ac:dyDescent="0.2">
      <c r="A42" t="s">
        <v>81</v>
      </c>
      <c r="B42" t="s">
        <v>1746</v>
      </c>
    </row>
    <row r="43" spans="1:2" hidden="1" x14ac:dyDescent="0.2">
      <c r="A43" t="s">
        <v>81</v>
      </c>
      <c r="B43" t="s">
        <v>77</v>
      </c>
    </row>
    <row r="44" spans="1:2" x14ac:dyDescent="0.2">
      <c r="A44" t="s">
        <v>288</v>
      </c>
      <c r="B44" t="s">
        <v>276</v>
      </c>
    </row>
    <row r="45" spans="1:2" hidden="1" x14ac:dyDescent="0.2">
      <c r="A45" t="s">
        <v>2215</v>
      </c>
      <c r="B45" t="s">
        <v>1766</v>
      </c>
    </row>
    <row r="46" spans="1:2" x14ac:dyDescent="0.2">
      <c r="A46" t="s">
        <v>445</v>
      </c>
      <c r="B46" t="s">
        <v>276</v>
      </c>
    </row>
    <row r="47" spans="1:2" hidden="1" x14ac:dyDescent="0.2">
      <c r="A47" t="s">
        <v>445</v>
      </c>
      <c r="B47" t="s">
        <v>1496</v>
      </c>
    </row>
    <row r="48" spans="1:2" hidden="1" x14ac:dyDescent="0.2">
      <c r="A48" t="s">
        <v>445</v>
      </c>
      <c r="B48" t="s">
        <v>171</v>
      </c>
    </row>
    <row r="49" spans="1:2" hidden="1" x14ac:dyDescent="0.2">
      <c r="A49" t="s">
        <v>213</v>
      </c>
      <c r="B49" t="s">
        <v>1403</v>
      </c>
    </row>
    <row r="50" spans="1:2" hidden="1" x14ac:dyDescent="0.2">
      <c r="A50" t="s">
        <v>213</v>
      </c>
      <c r="B50" t="s">
        <v>1746</v>
      </c>
    </row>
    <row r="51" spans="1:2" x14ac:dyDescent="0.2">
      <c r="A51" t="s">
        <v>213</v>
      </c>
      <c r="B51" t="s">
        <v>276</v>
      </c>
    </row>
    <row r="52" spans="1:2" hidden="1" x14ac:dyDescent="0.2">
      <c r="A52" t="s">
        <v>1665</v>
      </c>
      <c r="B52" t="s">
        <v>1403</v>
      </c>
    </row>
    <row r="53" spans="1:2" hidden="1" x14ac:dyDescent="0.2">
      <c r="A53" t="s">
        <v>288</v>
      </c>
      <c r="B53" t="s">
        <v>1403</v>
      </c>
    </row>
    <row r="54" spans="1:2" hidden="1" x14ac:dyDescent="0.2">
      <c r="A54" t="s">
        <v>2254</v>
      </c>
      <c r="B54" t="s">
        <v>171</v>
      </c>
    </row>
    <row r="55" spans="1:2" hidden="1" x14ac:dyDescent="0.2">
      <c r="A55" t="s">
        <v>2261</v>
      </c>
      <c r="B55" t="s">
        <v>209</v>
      </c>
    </row>
    <row r="56" spans="1:2" hidden="1" x14ac:dyDescent="0.2">
      <c r="A56" t="s">
        <v>2267</v>
      </c>
      <c r="B56" t="s">
        <v>482</v>
      </c>
    </row>
    <row r="57" spans="1:2" x14ac:dyDescent="0.2">
      <c r="A57" t="s">
        <v>456</v>
      </c>
      <c r="B57" t="s">
        <v>276</v>
      </c>
    </row>
    <row r="58" spans="1:2" hidden="1" x14ac:dyDescent="0.2">
      <c r="A58" t="s">
        <v>456</v>
      </c>
      <c r="B58" t="s">
        <v>898</v>
      </c>
    </row>
    <row r="59" spans="1:2" hidden="1" x14ac:dyDescent="0.2">
      <c r="A59" t="s">
        <v>456</v>
      </c>
      <c r="B59" t="s">
        <v>1496</v>
      </c>
    </row>
    <row r="60" spans="1:2" hidden="1" x14ac:dyDescent="0.2">
      <c r="A60" t="s">
        <v>660</v>
      </c>
      <c r="B60" t="s">
        <v>1241</v>
      </c>
    </row>
    <row r="61" spans="1:2" x14ac:dyDescent="0.2">
      <c r="A61" t="s">
        <v>126</v>
      </c>
      <c r="B61" t="s">
        <v>276</v>
      </c>
    </row>
    <row r="62" spans="1:2" hidden="1" x14ac:dyDescent="0.2">
      <c r="A62" t="s">
        <v>145</v>
      </c>
      <c r="B62" t="s">
        <v>482</v>
      </c>
    </row>
    <row r="63" spans="1:2" hidden="1" x14ac:dyDescent="0.2">
      <c r="A63" t="s">
        <v>1827</v>
      </c>
      <c r="B63" t="s">
        <v>1766</v>
      </c>
    </row>
    <row r="64" spans="1:2" hidden="1" x14ac:dyDescent="0.2">
      <c r="A64" t="s">
        <v>1858</v>
      </c>
      <c r="B64" t="s">
        <v>1766</v>
      </c>
    </row>
    <row r="65" spans="1:2" hidden="1" x14ac:dyDescent="0.2">
      <c r="A65" t="s">
        <v>2313</v>
      </c>
      <c r="B65" t="s">
        <v>1766</v>
      </c>
    </row>
    <row r="66" spans="1:2" hidden="1" x14ac:dyDescent="0.2">
      <c r="A66" t="s">
        <v>2320</v>
      </c>
      <c r="B66" t="s">
        <v>161</v>
      </c>
    </row>
    <row r="67" spans="1:2" hidden="1" x14ac:dyDescent="0.2">
      <c r="A67" t="s">
        <v>136</v>
      </c>
      <c r="B67" t="s">
        <v>1894</v>
      </c>
    </row>
    <row r="68" spans="1:2" hidden="1" x14ac:dyDescent="0.2">
      <c r="A68" t="s">
        <v>494</v>
      </c>
      <c r="B68" t="s">
        <v>898</v>
      </c>
    </row>
    <row r="69" spans="1:2" hidden="1" x14ac:dyDescent="0.2">
      <c r="A69" t="s">
        <v>2338</v>
      </c>
      <c r="B69" t="s">
        <v>898</v>
      </c>
    </row>
    <row r="70" spans="1:2" hidden="1" x14ac:dyDescent="0.2">
      <c r="A70" t="s">
        <v>1656</v>
      </c>
      <c r="B70" t="s">
        <v>1618</v>
      </c>
    </row>
    <row r="71" spans="1:2" x14ac:dyDescent="0.2">
      <c r="A71" t="s">
        <v>136</v>
      </c>
      <c r="B71" t="s">
        <v>276</v>
      </c>
    </row>
    <row r="72" spans="1:2" hidden="1" x14ac:dyDescent="0.2">
      <c r="A72" t="s">
        <v>136</v>
      </c>
      <c r="B72" t="s">
        <v>171</v>
      </c>
    </row>
    <row r="73" spans="1:2" hidden="1" x14ac:dyDescent="0.2">
      <c r="A73" t="s">
        <v>136</v>
      </c>
      <c r="B73" t="s">
        <v>1496</v>
      </c>
    </row>
    <row r="74" spans="1:2" hidden="1" x14ac:dyDescent="0.2">
      <c r="A74" t="s">
        <v>2353</v>
      </c>
      <c r="B74" t="s">
        <v>1894</v>
      </c>
    </row>
    <row r="75" spans="1:2" hidden="1" x14ac:dyDescent="0.2">
      <c r="A75" t="s">
        <v>2353</v>
      </c>
      <c r="B75" t="s">
        <v>171</v>
      </c>
    </row>
    <row r="76" spans="1:2" hidden="1" x14ac:dyDescent="0.2">
      <c r="A76" t="s">
        <v>2353</v>
      </c>
      <c r="B76" t="s">
        <v>1618</v>
      </c>
    </row>
    <row r="77" spans="1:2" hidden="1" x14ac:dyDescent="0.2">
      <c r="A77" t="s">
        <v>2371</v>
      </c>
      <c r="B77" t="s">
        <v>1496</v>
      </c>
    </row>
    <row r="78" spans="1:2" hidden="1" x14ac:dyDescent="0.2">
      <c r="A78" t="s">
        <v>2371</v>
      </c>
      <c r="B78" t="s">
        <v>171</v>
      </c>
    </row>
    <row r="79" spans="1:2" hidden="1" x14ac:dyDescent="0.2">
      <c r="A79" t="s">
        <v>2371</v>
      </c>
      <c r="B79" t="s">
        <v>1950</v>
      </c>
    </row>
    <row r="80" spans="1:2" hidden="1" x14ac:dyDescent="0.2">
      <c r="A80" t="s">
        <v>1656</v>
      </c>
      <c r="B80" t="s">
        <v>77</v>
      </c>
    </row>
    <row r="81" spans="1:2" hidden="1" x14ac:dyDescent="0.2">
      <c r="A81" t="s">
        <v>2387</v>
      </c>
      <c r="B81" t="s">
        <v>171</v>
      </c>
    </row>
    <row r="82" spans="1:2" hidden="1" x14ac:dyDescent="0.2">
      <c r="A82" t="s">
        <v>2391</v>
      </c>
      <c r="B82" t="s">
        <v>171</v>
      </c>
    </row>
    <row r="83" spans="1:2" hidden="1" x14ac:dyDescent="0.2">
      <c r="A83" t="s">
        <v>2396</v>
      </c>
      <c r="B83" t="s">
        <v>898</v>
      </c>
    </row>
    <row r="84" spans="1:2" hidden="1" x14ac:dyDescent="0.2">
      <c r="A84" t="s">
        <v>2396</v>
      </c>
      <c r="B84" t="s">
        <v>898</v>
      </c>
    </row>
    <row r="85" spans="1:2" hidden="1" x14ac:dyDescent="0.2">
      <c r="A85" t="s">
        <v>2396</v>
      </c>
      <c r="B85" t="s">
        <v>171</v>
      </c>
    </row>
    <row r="86" spans="1:2" hidden="1" x14ac:dyDescent="0.2">
      <c r="A86" t="s">
        <v>2396</v>
      </c>
      <c r="B86" t="s">
        <v>898</v>
      </c>
    </row>
    <row r="87" spans="1:2" hidden="1" x14ac:dyDescent="0.2">
      <c r="A87" t="s">
        <v>2405</v>
      </c>
      <c r="B87" t="s">
        <v>1938</v>
      </c>
    </row>
    <row r="88" spans="1:2" hidden="1" x14ac:dyDescent="0.2">
      <c r="A88" t="s">
        <v>406</v>
      </c>
      <c r="B88" t="s">
        <v>77</v>
      </c>
    </row>
    <row r="89" spans="1:2" hidden="1" x14ac:dyDescent="0.2">
      <c r="A89" t="s">
        <v>667</v>
      </c>
      <c r="B89" t="s">
        <v>171</v>
      </c>
    </row>
    <row r="90" spans="1:2" hidden="1" x14ac:dyDescent="0.2">
      <c r="A90" t="s">
        <v>136</v>
      </c>
      <c r="B90" t="s">
        <v>77</v>
      </c>
    </row>
    <row r="91" spans="1:2" hidden="1" x14ac:dyDescent="0.2">
      <c r="A91" t="s">
        <v>1910</v>
      </c>
      <c r="B91" t="s">
        <v>1241</v>
      </c>
    </row>
    <row r="92" spans="1:2" hidden="1" x14ac:dyDescent="0.2">
      <c r="A92" t="s">
        <v>2429</v>
      </c>
      <c r="B92" t="s">
        <v>1129</v>
      </c>
    </row>
    <row r="93" spans="1:2" hidden="1" x14ac:dyDescent="0.2">
      <c r="A93" t="s">
        <v>1355</v>
      </c>
      <c r="B93" t="s">
        <v>1241</v>
      </c>
    </row>
    <row r="94" spans="1:2" hidden="1" x14ac:dyDescent="0.2">
      <c r="A94" t="s">
        <v>1370</v>
      </c>
      <c r="B94" t="s">
        <v>1241</v>
      </c>
    </row>
    <row r="95" spans="1:2" hidden="1" x14ac:dyDescent="0.2">
      <c r="A95" t="s">
        <v>1910</v>
      </c>
      <c r="B95" t="s">
        <v>1894</v>
      </c>
    </row>
    <row r="96" spans="1:2" hidden="1" x14ac:dyDescent="0.2">
      <c r="A96" t="s">
        <v>126</v>
      </c>
      <c r="B96" t="s">
        <v>581</v>
      </c>
    </row>
    <row r="97" spans="1:2" hidden="1" x14ac:dyDescent="0.2">
      <c r="A97" t="s">
        <v>174</v>
      </c>
      <c r="B97" t="s">
        <v>60</v>
      </c>
    </row>
    <row r="98" spans="1:2" hidden="1" x14ac:dyDescent="0.2">
      <c r="A98" t="s">
        <v>174</v>
      </c>
      <c r="B98" t="s">
        <v>1129</v>
      </c>
    </row>
    <row r="99" spans="1:2" hidden="1" x14ac:dyDescent="0.2">
      <c r="A99" t="s">
        <v>174</v>
      </c>
      <c r="B99" t="s">
        <v>161</v>
      </c>
    </row>
    <row r="100" spans="1:2" hidden="1" x14ac:dyDescent="0.2">
      <c r="A100" t="s">
        <v>1276</v>
      </c>
      <c r="B100" t="s">
        <v>1241</v>
      </c>
    </row>
    <row r="101" spans="1:2" hidden="1" x14ac:dyDescent="0.2">
      <c r="A101" t="s">
        <v>174</v>
      </c>
      <c r="B101" t="s">
        <v>171</v>
      </c>
    </row>
    <row r="102" spans="1:2" hidden="1" x14ac:dyDescent="0.2">
      <c r="A102" t="s">
        <v>2463</v>
      </c>
      <c r="B102" t="s">
        <v>1766</v>
      </c>
    </row>
    <row r="103" spans="1:2" hidden="1" x14ac:dyDescent="0.2">
      <c r="A103" t="s">
        <v>536</v>
      </c>
      <c r="B103" t="s">
        <v>898</v>
      </c>
    </row>
    <row r="104" spans="1:2" hidden="1" x14ac:dyDescent="0.2">
      <c r="A104" t="s">
        <v>2474</v>
      </c>
      <c r="B104" t="s">
        <v>1766</v>
      </c>
    </row>
    <row r="105" spans="1:2" hidden="1" x14ac:dyDescent="0.2">
      <c r="A105" t="s">
        <v>574</v>
      </c>
      <c r="B105" t="s">
        <v>581</v>
      </c>
    </row>
    <row r="106" spans="1:2" hidden="1" x14ac:dyDescent="0.2">
      <c r="A106" t="s">
        <v>574</v>
      </c>
      <c r="B106" t="s">
        <v>482</v>
      </c>
    </row>
    <row r="107" spans="1:2" hidden="1" x14ac:dyDescent="0.2">
      <c r="A107" t="s">
        <v>574</v>
      </c>
      <c r="B107" t="s">
        <v>171</v>
      </c>
    </row>
    <row r="108" spans="1:2" hidden="1" x14ac:dyDescent="0.2">
      <c r="A108" t="s">
        <v>574</v>
      </c>
      <c r="B108" t="s">
        <v>898</v>
      </c>
    </row>
    <row r="109" spans="1:2" hidden="1" x14ac:dyDescent="0.2">
      <c r="A109" t="s">
        <v>574</v>
      </c>
      <c r="B109" t="s">
        <v>1964</v>
      </c>
    </row>
    <row r="110" spans="1:2" hidden="1" x14ac:dyDescent="0.2">
      <c r="A110" t="s">
        <v>2506</v>
      </c>
      <c r="B110" t="s">
        <v>183</v>
      </c>
    </row>
    <row r="111" spans="1:2" hidden="1" x14ac:dyDescent="0.2">
      <c r="A111" t="s">
        <v>189</v>
      </c>
      <c r="B111" t="s">
        <v>1894</v>
      </c>
    </row>
    <row r="112" spans="1:2" hidden="1" x14ac:dyDescent="0.2">
      <c r="A112" t="s">
        <v>2338</v>
      </c>
      <c r="B112" t="s">
        <v>482</v>
      </c>
    </row>
    <row r="113" spans="1:2" hidden="1" x14ac:dyDescent="0.2">
      <c r="A113" t="s">
        <v>1597</v>
      </c>
      <c r="B113" t="s">
        <v>1573</v>
      </c>
    </row>
    <row r="114" spans="1:2" hidden="1" x14ac:dyDescent="0.2">
      <c r="A114" t="s">
        <v>2371</v>
      </c>
      <c r="B114" t="s">
        <v>1964</v>
      </c>
    </row>
    <row r="115" spans="1:2" hidden="1" x14ac:dyDescent="0.2">
      <c r="A115" t="s">
        <v>2371</v>
      </c>
      <c r="B115" t="s">
        <v>581</v>
      </c>
    </row>
    <row r="116" spans="1:2" hidden="1" x14ac:dyDescent="0.2">
      <c r="A116" t="s">
        <v>494</v>
      </c>
      <c r="B116" t="s">
        <v>482</v>
      </c>
    </row>
    <row r="117" spans="1:2" hidden="1" x14ac:dyDescent="0.2">
      <c r="A117" t="s">
        <v>2539</v>
      </c>
      <c r="B117" t="s">
        <v>209</v>
      </c>
    </row>
    <row r="118" spans="1:2" hidden="1" x14ac:dyDescent="0.2">
      <c r="A118" t="s">
        <v>494</v>
      </c>
      <c r="B118" t="s">
        <v>1950</v>
      </c>
    </row>
    <row r="119" spans="1:2" x14ac:dyDescent="0.2">
      <c r="A119" t="s">
        <v>2552</v>
      </c>
      <c r="B119" t="s">
        <v>276</v>
      </c>
    </row>
    <row r="120" spans="1:2" x14ac:dyDescent="0.2">
      <c r="A120" t="s">
        <v>358</v>
      </c>
      <c r="B120" t="s">
        <v>276</v>
      </c>
    </row>
    <row r="121" spans="1:2" x14ac:dyDescent="0.2">
      <c r="A121" t="s">
        <v>364</v>
      </c>
      <c r="B121" t="s">
        <v>276</v>
      </c>
    </row>
    <row r="122" spans="1:2" x14ac:dyDescent="0.2">
      <c r="A122" t="s">
        <v>2563</v>
      </c>
      <c r="B122" t="s">
        <v>276</v>
      </c>
    </row>
    <row r="123" spans="1:2" x14ac:dyDescent="0.2">
      <c r="A123" t="s">
        <v>114</v>
      </c>
      <c r="B123" t="s">
        <v>276</v>
      </c>
    </row>
    <row r="124" spans="1:2" hidden="1" x14ac:dyDescent="0.2">
      <c r="A124" t="s">
        <v>126</v>
      </c>
      <c r="B124" t="s">
        <v>1496</v>
      </c>
    </row>
    <row r="125" spans="1:2" x14ac:dyDescent="0.2">
      <c r="A125" t="s">
        <v>2573</v>
      </c>
      <c r="B125" t="s">
        <v>276</v>
      </c>
    </row>
    <row r="126" spans="1:2" x14ac:dyDescent="0.2">
      <c r="A126" t="s">
        <v>433</v>
      </c>
      <c r="B126" t="s">
        <v>276</v>
      </c>
    </row>
    <row r="127" spans="1:2" x14ac:dyDescent="0.2">
      <c r="A127" t="s">
        <v>2582</v>
      </c>
      <c r="B127" t="s">
        <v>276</v>
      </c>
    </row>
    <row r="128" spans="1:2" hidden="1" x14ac:dyDescent="0.2">
      <c r="A128" t="s">
        <v>1656</v>
      </c>
      <c r="B128" t="s">
        <v>1496</v>
      </c>
    </row>
    <row r="129" spans="1:2" hidden="1" x14ac:dyDescent="0.2">
      <c r="A129" t="s">
        <v>1656</v>
      </c>
      <c r="B129" t="s">
        <v>1618</v>
      </c>
    </row>
    <row r="130" spans="1:2" hidden="1" x14ac:dyDescent="0.2">
      <c r="A130" t="s">
        <v>2353</v>
      </c>
      <c r="B130" t="s">
        <v>898</v>
      </c>
    </row>
    <row r="131" spans="1:2" hidden="1" x14ac:dyDescent="0.2">
      <c r="A131" t="s">
        <v>2602</v>
      </c>
      <c r="B131" t="s">
        <v>171</v>
      </c>
    </row>
    <row r="132" spans="1:2" hidden="1" x14ac:dyDescent="0.2">
      <c r="A132" t="s">
        <v>832</v>
      </c>
      <c r="B132" t="s">
        <v>1403</v>
      </c>
    </row>
    <row r="133" spans="1:2" hidden="1" x14ac:dyDescent="0.2">
      <c r="A133" t="s">
        <v>104</v>
      </c>
      <c r="B133" t="s">
        <v>1465</v>
      </c>
    </row>
    <row r="134" spans="1:2" hidden="1" x14ac:dyDescent="0.2">
      <c r="A134" t="s">
        <v>2371</v>
      </c>
      <c r="B134" t="s">
        <v>1894</v>
      </c>
    </row>
    <row r="135" spans="1:2" hidden="1" x14ac:dyDescent="0.2">
      <c r="A135" t="s">
        <v>1597</v>
      </c>
      <c r="B135" t="s">
        <v>77</v>
      </c>
    </row>
    <row r="136" spans="1:2" hidden="1" x14ac:dyDescent="0.2">
      <c r="A136" t="s">
        <v>248</v>
      </c>
      <c r="B136" t="s">
        <v>1241</v>
      </c>
    </row>
    <row r="137" spans="1:2" hidden="1" x14ac:dyDescent="0.2">
      <c r="A137" t="s">
        <v>335</v>
      </c>
      <c r="B137" t="s">
        <v>1618</v>
      </c>
    </row>
    <row r="138" spans="1:2" hidden="1" x14ac:dyDescent="0.2">
      <c r="A138" t="s">
        <v>1166</v>
      </c>
      <c r="B138" t="s">
        <v>171</v>
      </c>
    </row>
    <row r="139" spans="1:2" hidden="1" x14ac:dyDescent="0.2">
      <c r="A139" t="s">
        <v>1166</v>
      </c>
      <c r="B139" t="s">
        <v>898</v>
      </c>
    </row>
    <row r="140" spans="1:2" hidden="1" x14ac:dyDescent="0.2">
      <c r="A140" t="s">
        <v>1079</v>
      </c>
      <c r="B140" t="s">
        <v>898</v>
      </c>
    </row>
    <row r="141" spans="1:2" hidden="1" x14ac:dyDescent="0.2">
      <c r="A141" t="s">
        <v>93</v>
      </c>
      <c r="B141" t="s">
        <v>898</v>
      </c>
    </row>
    <row r="142" spans="1:2" hidden="1" x14ac:dyDescent="0.2">
      <c r="A142" t="s">
        <v>93</v>
      </c>
      <c r="B142" t="s">
        <v>171</v>
      </c>
    </row>
    <row r="143" spans="1:2" x14ac:dyDescent="0.2">
      <c r="A143" t="s">
        <v>93</v>
      </c>
      <c r="B143" t="s">
        <v>276</v>
      </c>
    </row>
    <row r="144" spans="1:2" hidden="1" x14ac:dyDescent="0.2">
      <c r="A144" t="s">
        <v>2670</v>
      </c>
      <c r="B144" t="s">
        <v>898</v>
      </c>
    </row>
    <row r="145" spans="1:2" hidden="1" x14ac:dyDescent="0.2">
      <c r="A145" t="s">
        <v>2674</v>
      </c>
      <c r="B145" t="s">
        <v>1766</v>
      </c>
    </row>
    <row r="146" spans="1:2" hidden="1" x14ac:dyDescent="0.2">
      <c r="A146" t="s">
        <v>2678</v>
      </c>
      <c r="B146" t="s">
        <v>898</v>
      </c>
    </row>
    <row r="147" spans="1:2" hidden="1" x14ac:dyDescent="0.2">
      <c r="A147" t="s">
        <v>1772</v>
      </c>
      <c r="B147" t="s">
        <v>1766</v>
      </c>
    </row>
    <row r="148" spans="1:2" x14ac:dyDescent="0.2">
      <c r="A148" t="s">
        <v>335</v>
      </c>
      <c r="B148" t="s">
        <v>276</v>
      </c>
    </row>
    <row r="149" spans="1:2" hidden="1" x14ac:dyDescent="0.2">
      <c r="A149" t="s">
        <v>335</v>
      </c>
      <c r="B149" t="s">
        <v>1618</v>
      </c>
    </row>
    <row r="150" spans="1:2" hidden="1" x14ac:dyDescent="0.2">
      <c r="A150" t="s">
        <v>335</v>
      </c>
      <c r="B150" t="s">
        <v>1618</v>
      </c>
    </row>
    <row r="151" spans="1:2" hidden="1" x14ac:dyDescent="0.2">
      <c r="A151" t="s">
        <v>335</v>
      </c>
      <c r="B151" t="s">
        <v>1618</v>
      </c>
    </row>
    <row r="152" spans="1:2" hidden="1" x14ac:dyDescent="0.2">
      <c r="A152" t="s">
        <v>335</v>
      </c>
      <c r="B152" t="s">
        <v>1618</v>
      </c>
    </row>
    <row r="153" spans="1:2" hidden="1" x14ac:dyDescent="0.2">
      <c r="A153" t="s">
        <v>335</v>
      </c>
      <c r="B153" t="s">
        <v>1618</v>
      </c>
    </row>
    <row r="154" spans="1:2" hidden="1" x14ac:dyDescent="0.2">
      <c r="A154" t="s">
        <v>1772</v>
      </c>
      <c r="B154" t="s">
        <v>1766</v>
      </c>
    </row>
    <row r="155" spans="1:2" hidden="1" x14ac:dyDescent="0.2">
      <c r="A155" t="s">
        <v>574</v>
      </c>
      <c r="B155" t="s">
        <v>1129</v>
      </c>
    </row>
    <row r="156" spans="1:2" hidden="1" x14ac:dyDescent="0.2">
      <c r="A156" t="s">
        <v>1020</v>
      </c>
      <c r="B156" t="s">
        <v>898</v>
      </c>
    </row>
    <row r="157" spans="1:2" hidden="1" x14ac:dyDescent="0.2">
      <c r="A157" t="s">
        <v>2703</v>
      </c>
      <c r="B157" t="s">
        <v>1241</v>
      </c>
    </row>
    <row r="158" spans="1:2" hidden="1" x14ac:dyDescent="0.2">
      <c r="A158" t="s">
        <v>2371</v>
      </c>
      <c r="B158" t="s">
        <v>1129</v>
      </c>
    </row>
    <row r="159" spans="1:2" hidden="1" x14ac:dyDescent="0.2">
      <c r="A159" t="s">
        <v>93</v>
      </c>
      <c r="B159" t="s">
        <v>77</v>
      </c>
    </row>
    <row r="160" spans="1:2" hidden="1" x14ac:dyDescent="0.2">
      <c r="A160" t="s">
        <v>104</v>
      </c>
      <c r="B160" t="s">
        <v>1394</v>
      </c>
    </row>
    <row r="161" spans="1:2" x14ac:dyDescent="0.2">
      <c r="A161" t="s">
        <v>425</v>
      </c>
      <c r="B161" t="s">
        <v>276</v>
      </c>
    </row>
    <row r="162" spans="1:2" hidden="1" x14ac:dyDescent="0.2">
      <c r="A162" t="s">
        <v>248</v>
      </c>
      <c r="B162" t="s">
        <v>196</v>
      </c>
    </row>
    <row r="163" spans="1:2" hidden="1" x14ac:dyDescent="0.2">
      <c r="A163" t="s">
        <v>660</v>
      </c>
      <c r="B163" t="s">
        <v>1496</v>
      </c>
    </row>
    <row r="164" spans="1:2" hidden="1" x14ac:dyDescent="0.2">
      <c r="A164" t="s">
        <v>248</v>
      </c>
      <c r="B164" t="s">
        <v>161</v>
      </c>
    </row>
    <row r="165" spans="1:2" hidden="1" x14ac:dyDescent="0.2">
      <c r="A165" t="s">
        <v>93</v>
      </c>
      <c r="B165" t="s">
        <v>1573</v>
      </c>
    </row>
    <row r="166" spans="1:2" hidden="1" x14ac:dyDescent="0.2">
      <c r="A166" t="s">
        <v>248</v>
      </c>
      <c r="B166" t="s">
        <v>581</v>
      </c>
    </row>
    <row r="167" spans="1:2" hidden="1" x14ac:dyDescent="0.2">
      <c r="A167" t="s">
        <v>154</v>
      </c>
      <c r="B167" t="s">
        <v>1766</v>
      </c>
    </row>
    <row r="168" spans="1:2" hidden="1" x14ac:dyDescent="0.2">
      <c r="A168" t="s">
        <v>248</v>
      </c>
      <c r="B168" t="s">
        <v>171</v>
      </c>
    </row>
    <row r="169" spans="1:2" hidden="1" x14ac:dyDescent="0.2">
      <c r="A169" t="s">
        <v>248</v>
      </c>
      <c r="B169" t="s">
        <v>898</v>
      </c>
    </row>
    <row r="170" spans="1:2" hidden="1" x14ac:dyDescent="0.2">
      <c r="A170" t="s">
        <v>248</v>
      </c>
      <c r="B170" t="s">
        <v>1107</v>
      </c>
    </row>
    <row r="171" spans="1:2" hidden="1" x14ac:dyDescent="0.2">
      <c r="A171" t="s">
        <v>248</v>
      </c>
      <c r="B171" t="s">
        <v>1129</v>
      </c>
    </row>
    <row r="172" spans="1:2" hidden="1" x14ac:dyDescent="0.2">
      <c r="A172" t="s">
        <v>154</v>
      </c>
      <c r="B172" t="s">
        <v>1573</v>
      </c>
    </row>
    <row r="173" spans="1:2" hidden="1" x14ac:dyDescent="0.2">
      <c r="A173" t="s">
        <v>248</v>
      </c>
      <c r="B173" t="s">
        <v>1496</v>
      </c>
    </row>
    <row r="174" spans="1:2" x14ac:dyDescent="0.2">
      <c r="A174" t="s">
        <v>154</v>
      </c>
      <c r="B174" t="s">
        <v>276</v>
      </c>
    </row>
    <row r="175" spans="1:2" hidden="1" x14ac:dyDescent="0.2">
      <c r="A175" t="s">
        <v>1587</v>
      </c>
      <c r="B175" t="s">
        <v>1573</v>
      </c>
    </row>
    <row r="176" spans="1:2" hidden="1" x14ac:dyDescent="0.2">
      <c r="A176" t="s">
        <v>1604</v>
      </c>
      <c r="B176" t="s">
        <v>1573</v>
      </c>
    </row>
    <row r="177" spans="1:2" hidden="1" x14ac:dyDescent="0.2">
      <c r="A177" t="s">
        <v>660</v>
      </c>
      <c r="B177" t="s">
        <v>581</v>
      </c>
    </row>
    <row r="178" spans="1:2" hidden="1" x14ac:dyDescent="0.2">
      <c r="A178" t="s">
        <v>2781</v>
      </c>
      <c r="B178" t="s">
        <v>898</v>
      </c>
    </row>
    <row r="179" spans="1:2" hidden="1" x14ac:dyDescent="0.2">
      <c r="A179" t="s">
        <v>660</v>
      </c>
      <c r="B179" t="s">
        <v>581</v>
      </c>
    </row>
    <row r="180" spans="1:2" hidden="1" x14ac:dyDescent="0.2">
      <c r="A180" t="s">
        <v>1051</v>
      </c>
      <c r="B180" t="s">
        <v>898</v>
      </c>
    </row>
    <row r="181" spans="1:2" hidden="1" x14ac:dyDescent="0.2">
      <c r="A181" t="s">
        <v>2795</v>
      </c>
      <c r="B181" t="s">
        <v>1618</v>
      </c>
    </row>
    <row r="182" spans="1:2" hidden="1" x14ac:dyDescent="0.2">
      <c r="A182" t="s">
        <v>433</v>
      </c>
      <c r="B182" t="s">
        <v>898</v>
      </c>
    </row>
    <row r="183" spans="1:2" hidden="1" x14ac:dyDescent="0.2">
      <c r="A183" t="s">
        <v>706</v>
      </c>
      <c r="B183" t="s">
        <v>171</v>
      </c>
    </row>
    <row r="184" spans="1:2" hidden="1" x14ac:dyDescent="0.2">
      <c r="A184" t="s">
        <v>2810</v>
      </c>
      <c r="B184" t="s">
        <v>1618</v>
      </c>
    </row>
    <row r="185" spans="1:2" hidden="1" x14ac:dyDescent="0.2">
      <c r="A185" t="s">
        <v>2391</v>
      </c>
      <c r="B185" t="s">
        <v>1241</v>
      </c>
    </row>
    <row r="186" spans="1:2" hidden="1" x14ac:dyDescent="0.2">
      <c r="A186" t="s">
        <v>2825</v>
      </c>
      <c r="B186" t="s">
        <v>1241</v>
      </c>
    </row>
    <row r="187" spans="1:2" hidden="1" x14ac:dyDescent="0.2">
      <c r="A187" t="s">
        <v>425</v>
      </c>
      <c r="B187" t="s">
        <v>1107</v>
      </c>
    </row>
    <row r="188" spans="1:2" hidden="1" x14ac:dyDescent="0.2">
      <c r="A188" t="s">
        <v>2371</v>
      </c>
      <c r="B188" t="s">
        <v>482</v>
      </c>
    </row>
    <row r="189" spans="1:2" hidden="1" x14ac:dyDescent="0.2">
      <c r="A189" t="s">
        <v>1877</v>
      </c>
      <c r="B189" t="s">
        <v>1766</v>
      </c>
    </row>
    <row r="190" spans="1:2" hidden="1" x14ac:dyDescent="0.2">
      <c r="A190" t="s">
        <v>660</v>
      </c>
      <c r="B190" t="s">
        <v>1938</v>
      </c>
    </row>
    <row r="191" spans="1:2" hidden="1" x14ac:dyDescent="0.2">
      <c r="A191" t="s">
        <v>660</v>
      </c>
      <c r="B191" t="s">
        <v>171</v>
      </c>
    </row>
    <row r="192" spans="1:2" hidden="1" x14ac:dyDescent="0.2">
      <c r="A192" t="s">
        <v>1997</v>
      </c>
      <c r="B192" t="s">
        <v>1964</v>
      </c>
    </row>
    <row r="193" spans="1:2" hidden="1" x14ac:dyDescent="0.2">
      <c r="A193" t="s">
        <v>66</v>
      </c>
      <c r="B193" t="s">
        <v>1618</v>
      </c>
    </row>
    <row r="194" spans="1:2" x14ac:dyDescent="0.2">
      <c r="A194" t="s">
        <v>1176</v>
      </c>
      <c r="B194" t="s">
        <v>276</v>
      </c>
    </row>
    <row r="195" spans="1:2" hidden="1" x14ac:dyDescent="0.2">
      <c r="A195" t="s">
        <v>788</v>
      </c>
      <c r="B195" t="s">
        <v>1496</v>
      </c>
    </row>
    <row r="196" spans="1:2" hidden="1" x14ac:dyDescent="0.2">
      <c r="A196" t="s">
        <v>2877</v>
      </c>
      <c r="B196" t="s">
        <v>898</v>
      </c>
    </row>
    <row r="197" spans="1:2" hidden="1" x14ac:dyDescent="0.2">
      <c r="A197" t="s">
        <v>1176</v>
      </c>
      <c r="B197" t="s">
        <v>171</v>
      </c>
    </row>
    <row r="198" spans="1:2" hidden="1" x14ac:dyDescent="0.2">
      <c r="A198" t="s">
        <v>439</v>
      </c>
      <c r="B198" t="s">
        <v>898</v>
      </c>
    </row>
    <row r="199" spans="1:2" hidden="1" x14ac:dyDescent="0.2">
      <c r="A199" t="s">
        <v>2892</v>
      </c>
      <c r="B199" t="s">
        <v>1766</v>
      </c>
    </row>
    <row r="200" spans="1:2" hidden="1" x14ac:dyDescent="0.2">
      <c r="A200" t="s">
        <v>456</v>
      </c>
      <c r="B200" t="s">
        <v>1241</v>
      </c>
    </row>
    <row r="201" spans="1:2" hidden="1" x14ac:dyDescent="0.2">
      <c r="A201" t="s">
        <v>200</v>
      </c>
      <c r="B201" t="s">
        <v>196</v>
      </c>
    </row>
    <row r="202" spans="1:2" hidden="1" x14ac:dyDescent="0.2">
      <c r="A202" t="s">
        <v>2678</v>
      </c>
      <c r="B202" t="s">
        <v>898</v>
      </c>
    </row>
    <row r="203" spans="1:2" x14ac:dyDescent="0.2">
      <c r="A203" t="s">
        <v>2911</v>
      </c>
      <c r="B203" t="s">
        <v>276</v>
      </c>
    </row>
    <row r="204" spans="1:2" hidden="1" x14ac:dyDescent="0.2">
      <c r="A204" t="s">
        <v>1803</v>
      </c>
      <c r="B204" t="s">
        <v>1766</v>
      </c>
    </row>
    <row r="205" spans="1:2" x14ac:dyDescent="0.2">
      <c r="A205" t="s">
        <v>379</v>
      </c>
      <c r="B205" t="s">
        <v>276</v>
      </c>
    </row>
    <row r="206" spans="1:2" x14ac:dyDescent="0.2">
      <c r="A206" t="s">
        <v>280</v>
      </c>
      <c r="B206" t="s">
        <v>276</v>
      </c>
    </row>
    <row r="207" spans="1:2" x14ac:dyDescent="0.2">
      <c r="A207" t="s">
        <v>2929</v>
      </c>
      <c r="B207" t="s">
        <v>276</v>
      </c>
    </row>
    <row r="208" spans="1:2" x14ac:dyDescent="0.2">
      <c r="A208" t="s">
        <v>329</v>
      </c>
      <c r="B208" t="s">
        <v>276</v>
      </c>
    </row>
    <row r="209" spans="1:2" x14ac:dyDescent="0.2">
      <c r="A209" t="s">
        <v>392</v>
      </c>
      <c r="B209" t="s">
        <v>276</v>
      </c>
    </row>
    <row r="210" spans="1:2" x14ac:dyDescent="0.2">
      <c r="A210" t="s">
        <v>414</v>
      </c>
      <c r="B210" t="s">
        <v>276</v>
      </c>
    </row>
    <row r="211" spans="1:2" x14ac:dyDescent="0.2">
      <c r="A211" t="s">
        <v>145</v>
      </c>
      <c r="B211" t="s">
        <v>276</v>
      </c>
    </row>
    <row r="212" spans="1:2" x14ac:dyDescent="0.2">
      <c r="A212" t="s">
        <v>467</v>
      </c>
      <c r="B212" t="s">
        <v>276</v>
      </c>
    </row>
    <row r="213" spans="1:2" hidden="1" x14ac:dyDescent="0.2">
      <c r="A213" t="s">
        <v>268</v>
      </c>
      <c r="B213" t="s">
        <v>1241</v>
      </c>
    </row>
    <row r="214" spans="1:2" hidden="1" x14ac:dyDescent="0.2">
      <c r="A214" t="s">
        <v>268</v>
      </c>
      <c r="B214" t="s">
        <v>1496</v>
      </c>
    </row>
    <row r="215" spans="1:2" hidden="1" x14ac:dyDescent="0.2">
      <c r="A215" t="s">
        <v>268</v>
      </c>
      <c r="B215" t="s">
        <v>1394</v>
      </c>
    </row>
  </sheetData>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2616B-8395-CD43-A446-EDCE04887D3A}">
  <sheetPr>
    <tabColor rgb="FF184F7C"/>
  </sheetPr>
  <dimension ref="A1:B272"/>
  <sheetViews>
    <sheetView topLeftCell="A280" workbookViewId="0"/>
  </sheetViews>
  <sheetFormatPr baseColWidth="10" defaultRowHeight="16" x14ac:dyDescent="0.2"/>
  <cols>
    <col min="1" max="1" width="18.83203125" customWidth="1"/>
    <col min="2" max="2" width="57.33203125" customWidth="1"/>
  </cols>
  <sheetData>
    <row r="1" spans="1:2" ht="26" x14ac:dyDescent="0.3">
      <c r="A1" s="11" t="s">
        <v>3955</v>
      </c>
    </row>
    <row r="3" spans="1:2" x14ac:dyDescent="0.2">
      <c r="A3" t="s">
        <v>8</v>
      </c>
      <c r="B3" t="s">
        <v>1</v>
      </c>
    </row>
    <row r="4" spans="1:2" hidden="1" x14ac:dyDescent="0.2">
      <c r="A4" t="s">
        <v>370</v>
      </c>
      <c r="B4" t="s">
        <v>1746</v>
      </c>
    </row>
    <row r="5" spans="1:2" x14ac:dyDescent="0.2">
      <c r="A5" t="s">
        <v>372</v>
      </c>
      <c r="B5" t="s">
        <v>276</v>
      </c>
    </row>
    <row r="6" spans="1:2" hidden="1" x14ac:dyDescent="0.2">
      <c r="A6" t="s">
        <v>2966</v>
      </c>
      <c r="B6" t="s">
        <v>1403</v>
      </c>
    </row>
    <row r="7" spans="1:2" x14ac:dyDescent="0.2">
      <c r="A7" t="s">
        <v>2975</v>
      </c>
      <c r="B7" t="s">
        <v>276</v>
      </c>
    </row>
    <row r="8" spans="1:2" x14ac:dyDescent="0.2">
      <c r="A8" t="s">
        <v>2968</v>
      </c>
      <c r="B8" t="s">
        <v>276</v>
      </c>
    </row>
    <row r="9" spans="1:2" hidden="1" x14ac:dyDescent="0.2">
      <c r="A9" t="s">
        <v>2966</v>
      </c>
      <c r="B9" t="s">
        <v>1618</v>
      </c>
    </row>
    <row r="10" spans="1:2" hidden="1" x14ac:dyDescent="0.2">
      <c r="A10" t="s">
        <v>2968</v>
      </c>
      <c r="B10" t="s">
        <v>898</v>
      </c>
    </row>
    <row r="11" spans="1:2" hidden="1" x14ac:dyDescent="0.2">
      <c r="A11" t="s">
        <v>2966</v>
      </c>
      <c r="B11" t="s">
        <v>482</v>
      </c>
    </row>
    <row r="12" spans="1:2" hidden="1" x14ac:dyDescent="0.2">
      <c r="A12" t="s">
        <v>2995</v>
      </c>
      <c r="B12" t="s">
        <v>1618</v>
      </c>
    </row>
    <row r="13" spans="1:2" hidden="1" x14ac:dyDescent="0.2">
      <c r="A13" t="s">
        <v>2966</v>
      </c>
      <c r="B13" t="s">
        <v>171</v>
      </c>
    </row>
    <row r="14" spans="1:2" hidden="1" x14ac:dyDescent="0.2">
      <c r="A14" t="s">
        <v>2995</v>
      </c>
      <c r="B14" t="s">
        <v>171</v>
      </c>
    </row>
    <row r="15" spans="1:2" hidden="1" x14ac:dyDescent="0.2">
      <c r="A15" t="s">
        <v>574</v>
      </c>
      <c r="B15" t="s">
        <v>1241</v>
      </c>
    </row>
    <row r="16" spans="1:2" hidden="1" x14ac:dyDescent="0.2">
      <c r="A16" t="s">
        <v>2968</v>
      </c>
      <c r="B16" t="s">
        <v>77</v>
      </c>
    </row>
    <row r="17" spans="1:2" hidden="1" x14ac:dyDescent="0.2">
      <c r="A17" t="s">
        <v>2267</v>
      </c>
      <c r="B17" t="s">
        <v>482</v>
      </c>
    </row>
    <row r="18" spans="1:2" x14ac:dyDescent="0.2">
      <c r="A18" t="s">
        <v>456</v>
      </c>
      <c r="B18" t="s">
        <v>276</v>
      </c>
    </row>
    <row r="19" spans="1:2" hidden="1" x14ac:dyDescent="0.2">
      <c r="A19" t="s">
        <v>456</v>
      </c>
      <c r="B19" t="s">
        <v>898</v>
      </c>
    </row>
    <row r="20" spans="1:2" hidden="1" x14ac:dyDescent="0.2">
      <c r="A20" t="s">
        <v>456</v>
      </c>
      <c r="B20" t="s">
        <v>1496</v>
      </c>
    </row>
    <row r="21" spans="1:2" hidden="1" x14ac:dyDescent="0.2">
      <c r="A21" t="s">
        <v>3025</v>
      </c>
      <c r="B21" t="s">
        <v>196</v>
      </c>
    </row>
    <row r="22" spans="1:2" hidden="1" x14ac:dyDescent="0.2">
      <c r="A22" t="s">
        <v>997</v>
      </c>
      <c r="B22" t="s">
        <v>171</v>
      </c>
    </row>
    <row r="23" spans="1:2" hidden="1" x14ac:dyDescent="0.2">
      <c r="A23" t="s">
        <v>933</v>
      </c>
      <c r="B23" t="s">
        <v>898</v>
      </c>
    </row>
    <row r="24" spans="1:2" hidden="1" x14ac:dyDescent="0.2">
      <c r="A24" t="s">
        <v>953</v>
      </c>
      <c r="B24" t="s">
        <v>171</v>
      </c>
    </row>
    <row r="25" spans="1:2" x14ac:dyDescent="0.2">
      <c r="A25" t="s">
        <v>145</v>
      </c>
      <c r="B25" t="s">
        <v>276</v>
      </c>
    </row>
    <row r="26" spans="1:2" x14ac:dyDescent="0.2">
      <c r="A26" t="s">
        <v>467</v>
      </c>
      <c r="B26" t="s">
        <v>276</v>
      </c>
    </row>
    <row r="27" spans="1:2" hidden="1" x14ac:dyDescent="0.2">
      <c r="A27" t="s">
        <v>145</v>
      </c>
      <c r="B27" t="s">
        <v>482</v>
      </c>
    </row>
    <row r="28" spans="1:2" hidden="1" x14ac:dyDescent="0.2">
      <c r="A28" t="s">
        <v>1305</v>
      </c>
      <c r="B28" t="s">
        <v>1241</v>
      </c>
    </row>
    <row r="29" spans="1:2" hidden="1" x14ac:dyDescent="0.2">
      <c r="A29" t="s">
        <v>1827</v>
      </c>
      <c r="B29" t="s">
        <v>1766</v>
      </c>
    </row>
    <row r="30" spans="1:2" hidden="1" x14ac:dyDescent="0.2">
      <c r="A30" t="s">
        <v>3069</v>
      </c>
      <c r="B30" t="s">
        <v>1766</v>
      </c>
    </row>
    <row r="31" spans="1:2" hidden="1" x14ac:dyDescent="0.2">
      <c r="A31" t="s">
        <v>145</v>
      </c>
      <c r="B31" t="s">
        <v>1573</v>
      </c>
    </row>
    <row r="32" spans="1:2" hidden="1" x14ac:dyDescent="0.2">
      <c r="A32" t="s">
        <v>2320</v>
      </c>
      <c r="B32" t="s">
        <v>161</v>
      </c>
    </row>
    <row r="33" spans="1:2" hidden="1" x14ac:dyDescent="0.2">
      <c r="A33" t="s">
        <v>136</v>
      </c>
      <c r="B33" t="s">
        <v>1129</v>
      </c>
    </row>
    <row r="34" spans="1:2" hidden="1" x14ac:dyDescent="0.2">
      <c r="A34" t="s">
        <v>136</v>
      </c>
      <c r="B34" t="s">
        <v>1394</v>
      </c>
    </row>
    <row r="35" spans="1:2" hidden="1" x14ac:dyDescent="0.2">
      <c r="A35" t="s">
        <v>136</v>
      </c>
      <c r="B35" t="s">
        <v>1465</v>
      </c>
    </row>
    <row r="36" spans="1:2" hidden="1" x14ac:dyDescent="0.2">
      <c r="A36" t="s">
        <v>136</v>
      </c>
      <c r="B36" t="s">
        <v>1465</v>
      </c>
    </row>
    <row r="37" spans="1:2" hidden="1" x14ac:dyDescent="0.2">
      <c r="A37" t="s">
        <v>494</v>
      </c>
      <c r="B37" t="s">
        <v>898</v>
      </c>
    </row>
    <row r="38" spans="1:2" hidden="1" x14ac:dyDescent="0.2">
      <c r="A38" t="s">
        <v>1656</v>
      </c>
      <c r="B38" t="s">
        <v>1618</v>
      </c>
    </row>
    <row r="39" spans="1:2" hidden="1" x14ac:dyDescent="0.2">
      <c r="A39" t="s">
        <v>1656</v>
      </c>
      <c r="B39" t="s">
        <v>1618</v>
      </c>
    </row>
    <row r="40" spans="1:2" x14ac:dyDescent="0.2">
      <c r="A40" t="s">
        <v>136</v>
      </c>
      <c r="B40" t="s">
        <v>276</v>
      </c>
    </row>
    <row r="41" spans="1:2" hidden="1" x14ac:dyDescent="0.2">
      <c r="A41" t="s">
        <v>136</v>
      </c>
      <c r="B41" t="s">
        <v>1894</v>
      </c>
    </row>
    <row r="42" spans="1:2" hidden="1" x14ac:dyDescent="0.2">
      <c r="A42" t="s">
        <v>136</v>
      </c>
      <c r="B42" t="s">
        <v>171</v>
      </c>
    </row>
    <row r="43" spans="1:2" hidden="1" x14ac:dyDescent="0.2">
      <c r="A43" t="s">
        <v>136</v>
      </c>
      <c r="B43" t="s">
        <v>1496</v>
      </c>
    </row>
    <row r="44" spans="1:2" hidden="1" x14ac:dyDescent="0.2">
      <c r="A44" t="s">
        <v>885</v>
      </c>
      <c r="B44" t="s">
        <v>1894</v>
      </c>
    </row>
    <row r="45" spans="1:2" hidden="1" x14ac:dyDescent="0.2">
      <c r="A45" t="s">
        <v>2353</v>
      </c>
      <c r="B45" t="s">
        <v>171</v>
      </c>
    </row>
    <row r="46" spans="1:2" hidden="1" x14ac:dyDescent="0.2">
      <c r="A46" t="s">
        <v>145</v>
      </c>
      <c r="B46" t="s">
        <v>77</v>
      </c>
    </row>
    <row r="47" spans="1:2" hidden="1" x14ac:dyDescent="0.2">
      <c r="A47" t="s">
        <v>2371</v>
      </c>
      <c r="B47" t="s">
        <v>1496</v>
      </c>
    </row>
    <row r="48" spans="1:2" hidden="1" x14ac:dyDescent="0.2">
      <c r="A48" t="s">
        <v>2371</v>
      </c>
      <c r="B48" t="s">
        <v>171</v>
      </c>
    </row>
    <row r="49" spans="1:2" hidden="1" x14ac:dyDescent="0.2">
      <c r="A49" t="s">
        <v>2387</v>
      </c>
      <c r="B49" t="s">
        <v>171</v>
      </c>
    </row>
    <row r="50" spans="1:2" hidden="1" x14ac:dyDescent="0.2">
      <c r="A50" t="s">
        <v>2391</v>
      </c>
      <c r="B50" t="s">
        <v>171</v>
      </c>
    </row>
    <row r="51" spans="1:2" hidden="1" x14ac:dyDescent="0.2">
      <c r="A51" t="s">
        <v>2396</v>
      </c>
      <c r="B51" t="s">
        <v>898</v>
      </c>
    </row>
    <row r="52" spans="1:2" hidden="1" x14ac:dyDescent="0.2">
      <c r="A52" t="s">
        <v>2396</v>
      </c>
      <c r="B52" t="s">
        <v>898</v>
      </c>
    </row>
    <row r="53" spans="1:2" hidden="1" x14ac:dyDescent="0.2">
      <c r="A53" t="s">
        <v>2396</v>
      </c>
      <c r="B53" t="s">
        <v>171</v>
      </c>
    </row>
    <row r="54" spans="1:2" hidden="1" x14ac:dyDescent="0.2">
      <c r="A54" t="s">
        <v>2396</v>
      </c>
      <c r="B54" t="s">
        <v>898</v>
      </c>
    </row>
    <row r="55" spans="1:2" hidden="1" x14ac:dyDescent="0.2">
      <c r="A55" t="s">
        <v>2405</v>
      </c>
      <c r="B55" t="s">
        <v>581</v>
      </c>
    </row>
    <row r="56" spans="1:2" hidden="1" x14ac:dyDescent="0.2">
      <c r="A56" t="s">
        <v>2405</v>
      </c>
      <c r="B56" t="s">
        <v>1938</v>
      </c>
    </row>
    <row r="57" spans="1:2" hidden="1" x14ac:dyDescent="0.2">
      <c r="A57" t="s">
        <v>1516</v>
      </c>
      <c r="B57" t="s">
        <v>1496</v>
      </c>
    </row>
    <row r="58" spans="1:2" hidden="1" x14ac:dyDescent="0.2">
      <c r="A58" t="s">
        <v>1516</v>
      </c>
      <c r="B58" t="s">
        <v>1618</v>
      </c>
    </row>
    <row r="59" spans="1:2" hidden="1" x14ac:dyDescent="0.2">
      <c r="A59" t="s">
        <v>1166</v>
      </c>
      <c r="B59" t="s">
        <v>171</v>
      </c>
    </row>
    <row r="60" spans="1:2" hidden="1" x14ac:dyDescent="0.2">
      <c r="A60" t="s">
        <v>1355</v>
      </c>
      <c r="B60" t="s">
        <v>1241</v>
      </c>
    </row>
    <row r="61" spans="1:2" hidden="1" x14ac:dyDescent="0.2">
      <c r="A61" t="s">
        <v>2028</v>
      </c>
      <c r="B61" t="s">
        <v>1129</v>
      </c>
    </row>
    <row r="62" spans="1:2" hidden="1" x14ac:dyDescent="0.2">
      <c r="A62" t="s">
        <v>257</v>
      </c>
      <c r="B62" t="s">
        <v>898</v>
      </c>
    </row>
    <row r="63" spans="1:2" hidden="1" x14ac:dyDescent="0.2">
      <c r="A63" t="s">
        <v>667</v>
      </c>
      <c r="B63" t="s">
        <v>171</v>
      </c>
    </row>
    <row r="64" spans="1:2" hidden="1" x14ac:dyDescent="0.2">
      <c r="A64" t="s">
        <v>1910</v>
      </c>
      <c r="B64" t="s">
        <v>1241</v>
      </c>
    </row>
    <row r="65" spans="1:2" hidden="1" x14ac:dyDescent="0.2">
      <c r="A65" t="s">
        <v>3164</v>
      </c>
      <c r="B65" t="s">
        <v>1241</v>
      </c>
    </row>
    <row r="66" spans="1:2" hidden="1" x14ac:dyDescent="0.2">
      <c r="A66" t="s">
        <v>136</v>
      </c>
      <c r="B66" t="s">
        <v>77</v>
      </c>
    </row>
    <row r="67" spans="1:2" hidden="1" x14ac:dyDescent="0.2">
      <c r="A67" t="s">
        <v>3170</v>
      </c>
      <c r="B67" t="s">
        <v>581</v>
      </c>
    </row>
    <row r="68" spans="1:2" hidden="1" x14ac:dyDescent="0.2">
      <c r="A68" t="s">
        <v>174</v>
      </c>
      <c r="B68" t="s">
        <v>60</v>
      </c>
    </row>
    <row r="69" spans="1:2" hidden="1" x14ac:dyDescent="0.2">
      <c r="A69" t="s">
        <v>174</v>
      </c>
      <c r="B69" t="s">
        <v>171</v>
      </c>
    </row>
    <row r="70" spans="1:2" hidden="1" x14ac:dyDescent="0.2">
      <c r="A70" t="s">
        <v>174</v>
      </c>
      <c r="B70" t="s">
        <v>183</v>
      </c>
    </row>
    <row r="71" spans="1:2" hidden="1" x14ac:dyDescent="0.2">
      <c r="A71" t="s">
        <v>1276</v>
      </c>
      <c r="B71" t="s">
        <v>1241</v>
      </c>
    </row>
    <row r="72" spans="1:2" hidden="1" x14ac:dyDescent="0.2">
      <c r="A72" t="s">
        <v>2463</v>
      </c>
      <c r="B72" t="s">
        <v>1766</v>
      </c>
    </row>
    <row r="73" spans="1:2" hidden="1" x14ac:dyDescent="0.2">
      <c r="A73" t="s">
        <v>536</v>
      </c>
      <c r="B73" t="s">
        <v>898</v>
      </c>
    </row>
    <row r="74" spans="1:2" hidden="1" x14ac:dyDescent="0.2">
      <c r="A74" t="s">
        <v>2474</v>
      </c>
      <c r="B74" t="s">
        <v>196</v>
      </c>
    </row>
    <row r="75" spans="1:2" hidden="1" x14ac:dyDescent="0.2">
      <c r="A75" t="s">
        <v>2474</v>
      </c>
      <c r="B75" t="s">
        <v>1618</v>
      </c>
    </row>
    <row r="76" spans="1:2" hidden="1" x14ac:dyDescent="0.2">
      <c r="A76" t="s">
        <v>574</v>
      </c>
      <c r="B76" t="s">
        <v>581</v>
      </c>
    </row>
    <row r="77" spans="1:2" hidden="1" x14ac:dyDescent="0.2">
      <c r="A77" t="s">
        <v>574</v>
      </c>
      <c r="B77" t="s">
        <v>482</v>
      </c>
    </row>
    <row r="78" spans="1:2" hidden="1" x14ac:dyDescent="0.2">
      <c r="A78" t="s">
        <v>574</v>
      </c>
      <c r="B78" t="s">
        <v>171</v>
      </c>
    </row>
    <row r="79" spans="1:2" hidden="1" x14ac:dyDescent="0.2">
      <c r="A79" t="s">
        <v>574</v>
      </c>
      <c r="B79" t="s">
        <v>898</v>
      </c>
    </row>
    <row r="80" spans="1:2" hidden="1" x14ac:dyDescent="0.2">
      <c r="A80" t="s">
        <v>3216</v>
      </c>
      <c r="B80" t="s">
        <v>1894</v>
      </c>
    </row>
    <row r="81" spans="1:2" hidden="1" x14ac:dyDescent="0.2">
      <c r="A81" t="s">
        <v>574</v>
      </c>
      <c r="B81" t="s">
        <v>1964</v>
      </c>
    </row>
    <row r="82" spans="1:2" hidden="1" x14ac:dyDescent="0.2">
      <c r="A82" t="s">
        <v>3229</v>
      </c>
      <c r="B82" t="s">
        <v>1707</v>
      </c>
    </row>
    <row r="83" spans="1:2" hidden="1" x14ac:dyDescent="0.2">
      <c r="A83" t="s">
        <v>3229</v>
      </c>
      <c r="B83" t="s">
        <v>1707</v>
      </c>
    </row>
    <row r="84" spans="1:2" x14ac:dyDescent="0.2">
      <c r="A84" t="s">
        <v>1971</v>
      </c>
      <c r="B84" t="s">
        <v>276</v>
      </c>
    </row>
    <row r="85" spans="1:2" x14ac:dyDescent="0.2">
      <c r="A85" t="s">
        <v>288</v>
      </c>
      <c r="B85" t="s">
        <v>276</v>
      </c>
    </row>
    <row r="86" spans="1:2" x14ac:dyDescent="0.2">
      <c r="A86" t="s">
        <v>308</v>
      </c>
      <c r="B86" t="s">
        <v>276</v>
      </c>
    </row>
    <row r="87" spans="1:2" hidden="1" x14ac:dyDescent="0.2">
      <c r="A87" t="s">
        <v>1865</v>
      </c>
      <c r="B87" t="s">
        <v>1766</v>
      </c>
    </row>
    <row r="88" spans="1:2" x14ac:dyDescent="0.2">
      <c r="A88" t="s">
        <v>370</v>
      </c>
      <c r="B88" t="s">
        <v>276</v>
      </c>
    </row>
    <row r="89" spans="1:2" hidden="1" x14ac:dyDescent="0.2">
      <c r="A89" t="s">
        <v>506</v>
      </c>
      <c r="B89" t="s">
        <v>1403</v>
      </c>
    </row>
    <row r="90" spans="1:2" hidden="1" x14ac:dyDescent="0.2">
      <c r="A90" t="s">
        <v>2506</v>
      </c>
      <c r="B90" t="s">
        <v>183</v>
      </c>
    </row>
    <row r="91" spans="1:2" hidden="1" x14ac:dyDescent="0.2">
      <c r="A91" t="s">
        <v>506</v>
      </c>
      <c r="B91" t="s">
        <v>161</v>
      </c>
    </row>
    <row r="92" spans="1:2" hidden="1" x14ac:dyDescent="0.2">
      <c r="A92" t="s">
        <v>379</v>
      </c>
      <c r="B92" t="s">
        <v>77</v>
      </c>
    </row>
    <row r="93" spans="1:2" hidden="1" x14ac:dyDescent="0.2">
      <c r="A93" t="s">
        <v>126</v>
      </c>
      <c r="B93" t="s">
        <v>77</v>
      </c>
    </row>
    <row r="94" spans="1:2" x14ac:dyDescent="0.2">
      <c r="A94" t="s">
        <v>126</v>
      </c>
      <c r="B94" t="s">
        <v>276</v>
      </c>
    </row>
    <row r="95" spans="1:2" hidden="1" x14ac:dyDescent="0.2">
      <c r="A95" t="s">
        <v>2338</v>
      </c>
      <c r="B95" t="s">
        <v>482</v>
      </c>
    </row>
    <row r="96" spans="1:2" hidden="1" x14ac:dyDescent="0.2">
      <c r="A96" t="s">
        <v>1597</v>
      </c>
      <c r="B96" t="s">
        <v>1573</v>
      </c>
    </row>
    <row r="97" spans="1:2" hidden="1" x14ac:dyDescent="0.2">
      <c r="A97" t="s">
        <v>506</v>
      </c>
      <c r="B97" t="s">
        <v>1241</v>
      </c>
    </row>
    <row r="98" spans="1:2" hidden="1" x14ac:dyDescent="0.2">
      <c r="A98" t="s">
        <v>379</v>
      </c>
      <c r="B98" t="s">
        <v>1573</v>
      </c>
    </row>
    <row r="99" spans="1:2" hidden="1" x14ac:dyDescent="0.2">
      <c r="A99" t="s">
        <v>506</v>
      </c>
      <c r="B99" t="s">
        <v>898</v>
      </c>
    </row>
    <row r="100" spans="1:2" hidden="1" x14ac:dyDescent="0.2">
      <c r="A100" t="s">
        <v>506</v>
      </c>
      <c r="B100" t="s">
        <v>1894</v>
      </c>
    </row>
    <row r="101" spans="1:2" hidden="1" x14ac:dyDescent="0.2">
      <c r="A101" t="s">
        <v>506</v>
      </c>
      <c r="B101" t="s">
        <v>1950</v>
      </c>
    </row>
    <row r="102" spans="1:2" hidden="1" x14ac:dyDescent="0.2">
      <c r="A102" t="s">
        <v>506</v>
      </c>
      <c r="B102" t="s">
        <v>1403</v>
      </c>
    </row>
    <row r="103" spans="1:2" hidden="1" x14ac:dyDescent="0.2">
      <c r="A103" t="s">
        <v>506</v>
      </c>
      <c r="B103" t="s">
        <v>171</v>
      </c>
    </row>
    <row r="104" spans="1:2" hidden="1" x14ac:dyDescent="0.2">
      <c r="A104" t="s">
        <v>506</v>
      </c>
      <c r="B104" t="s">
        <v>1129</v>
      </c>
    </row>
    <row r="105" spans="1:2" hidden="1" x14ac:dyDescent="0.2">
      <c r="A105" t="s">
        <v>1814</v>
      </c>
      <c r="B105" t="s">
        <v>1707</v>
      </c>
    </row>
    <row r="106" spans="1:2" hidden="1" x14ac:dyDescent="0.2">
      <c r="A106" t="s">
        <v>2371</v>
      </c>
      <c r="B106" t="s">
        <v>581</v>
      </c>
    </row>
    <row r="107" spans="1:2" hidden="1" x14ac:dyDescent="0.2">
      <c r="A107" t="s">
        <v>2371</v>
      </c>
      <c r="B107" t="s">
        <v>1964</v>
      </c>
    </row>
    <row r="108" spans="1:2" hidden="1" x14ac:dyDescent="0.2">
      <c r="A108" t="s">
        <v>506</v>
      </c>
      <c r="B108" t="s">
        <v>482</v>
      </c>
    </row>
    <row r="109" spans="1:2" hidden="1" x14ac:dyDescent="0.2">
      <c r="A109" t="s">
        <v>379</v>
      </c>
      <c r="B109" t="s">
        <v>1496</v>
      </c>
    </row>
    <row r="110" spans="1:2" hidden="1" x14ac:dyDescent="0.2">
      <c r="A110" t="s">
        <v>189</v>
      </c>
      <c r="B110" t="s">
        <v>1894</v>
      </c>
    </row>
    <row r="111" spans="1:2" hidden="1" x14ac:dyDescent="0.2">
      <c r="A111" t="s">
        <v>187</v>
      </c>
      <c r="B111" t="s">
        <v>183</v>
      </c>
    </row>
    <row r="112" spans="1:2" hidden="1" x14ac:dyDescent="0.2">
      <c r="A112" t="s">
        <v>494</v>
      </c>
      <c r="B112" t="s">
        <v>482</v>
      </c>
    </row>
    <row r="113" spans="1:2" hidden="1" x14ac:dyDescent="0.2">
      <c r="A113" t="s">
        <v>494</v>
      </c>
      <c r="B113" t="s">
        <v>209</v>
      </c>
    </row>
    <row r="114" spans="1:2" hidden="1" x14ac:dyDescent="0.2">
      <c r="A114" t="s">
        <v>494</v>
      </c>
      <c r="B114" t="s">
        <v>1894</v>
      </c>
    </row>
    <row r="115" spans="1:2" hidden="1" x14ac:dyDescent="0.2">
      <c r="A115" t="s">
        <v>494</v>
      </c>
      <c r="B115" t="s">
        <v>1950</v>
      </c>
    </row>
    <row r="116" spans="1:2" hidden="1" x14ac:dyDescent="0.2">
      <c r="A116" t="s">
        <v>3370</v>
      </c>
      <c r="B116" t="s">
        <v>1950</v>
      </c>
    </row>
    <row r="117" spans="1:2" hidden="1" x14ac:dyDescent="0.2">
      <c r="A117" t="s">
        <v>846</v>
      </c>
      <c r="B117" t="s">
        <v>1573</v>
      </c>
    </row>
    <row r="118" spans="1:2" hidden="1" x14ac:dyDescent="0.2">
      <c r="A118" t="s">
        <v>2215</v>
      </c>
      <c r="B118" t="s">
        <v>1766</v>
      </c>
    </row>
    <row r="119" spans="1:2" hidden="1" x14ac:dyDescent="0.2">
      <c r="A119" t="s">
        <v>3387</v>
      </c>
      <c r="B119" t="s">
        <v>77</v>
      </c>
    </row>
    <row r="120" spans="1:2" x14ac:dyDescent="0.2">
      <c r="A120" t="s">
        <v>3387</v>
      </c>
      <c r="B120" t="s">
        <v>276</v>
      </c>
    </row>
    <row r="121" spans="1:2" hidden="1" x14ac:dyDescent="0.2">
      <c r="A121" t="s">
        <v>3395</v>
      </c>
      <c r="B121" t="s">
        <v>171</v>
      </c>
    </row>
    <row r="122" spans="1:2" hidden="1" x14ac:dyDescent="0.2">
      <c r="A122" t="s">
        <v>3395</v>
      </c>
      <c r="B122" t="s">
        <v>1496</v>
      </c>
    </row>
    <row r="123" spans="1:2" hidden="1" x14ac:dyDescent="0.2">
      <c r="A123" t="s">
        <v>154</v>
      </c>
      <c r="B123" t="s">
        <v>1496</v>
      </c>
    </row>
    <row r="124" spans="1:2" hidden="1" x14ac:dyDescent="0.2">
      <c r="A124" t="s">
        <v>3408</v>
      </c>
      <c r="B124" t="s">
        <v>1496</v>
      </c>
    </row>
    <row r="125" spans="1:2" hidden="1" x14ac:dyDescent="0.2">
      <c r="A125" t="s">
        <v>574</v>
      </c>
      <c r="B125" t="s">
        <v>1496</v>
      </c>
    </row>
    <row r="126" spans="1:2" hidden="1" x14ac:dyDescent="0.2">
      <c r="A126" t="s">
        <v>2483</v>
      </c>
      <c r="B126" t="s">
        <v>1496</v>
      </c>
    </row>
    <row r="127" spans="1:2" hidden="1" x14ac:dyDescent="0.2">
      <c r="A127" t="s">
        <v>248</v>
      </c>
      <c r="B127" t="s">
        <v>196</v>
      </c>
    </row>
    <row r="128" spans="1:2" hidden="1" x14ac:dyDescent="0.2">
      <c r="A128" t="s">
        <v>698</v>
      </c>
      <c r="B128" t="s">
        <v>898</v>
      </c>
    </row>
    <row r="129" spans="1:2" hidden="1" x14ac:dyDescent="0.2">
      <c r="A129" t="s">
        <v>3432</v>
      </c>
      <c r="B129" t="s">
        <v>171</v>
      </c>
    </row>
    <row r="130" spans="1:2" hidden="1" x14ac:dyDescent="0.2">
      <c r="A130" t="s">
        <v>574</v>
      </c>
      <c r="B130" t="s">
        <v>1241</v>
      </c>
    </row>
    <row r="131" spans="1:2" hidden="1" x14ac:dyDescent="0.2">
      <c r="A131" t="s">
        <v>154</v>
      </c>
      <c r="B131" t="s">
        <v>1950</v>
      </c>
    </row>
    <row r="132" spans="1:2" hidden="1" x14ac:dyDescent="0.2">
      <c r="A132" t="s">
        <v>574</v>
      </c>
      <c r="B132" t="s">
        <v>1938</v>
      </c>
    </row>
    <row r="133" spans="1:2" hidden="1" x14ac:dyDescent="0.2">
      <c r="A133" t="s">
        <v>126</v>
      </c>
      <c r="B133" t="s">
        <v>1496</v>
      </c>
    </row>
    <row r="134" spans="1:2" hidden="1" x14ac:dyDescent="0.2">
      <c r="A134" t="s">
        <v>1656</v>
      </c>
      <c r="B134" t="s">
        <v>1496</v>
      </c>
    </row>
    <row r="135" spans="1:2" hidden="1" x14ac:dyDescent="0.2">
      <c r="A135" t="s">
        <v>1656</v>
      </c>
      <c r="B135" t="s">
        <v>1618</v>
      </c>
    </row>
    <row r="136" spans="1:2" hidden="1" x14ac:dyDescent="0.2">
      <c r="A136" t="s">
        <v>2353</v>
      </c>
      <c r="B136" t="s">
        <v>898</v>
      </c>
    </row>
    <row r="137" spans="1:2" hidden="1" x14ac:dyDescent="0.2">
      <c r="A137" t="s">
        <v>2353</v>
      </c>
      <c r="B137" t="s">
        <v>1618</v>
      </c>
    </row>
    <row r="138" spans="1:2" hidden="1" x14ac:dyDescent="0.2">
      <c r="A138" t="s">
        <v>2602</v>
      </c>
      <c r="B138" t="s">
        <v>171</v>
      </c>
    </row>
    <row r="139" spans="1:2" hidden="1" x14ac:dyDescent="0.2">
      <c r="A139" t="s">
        <v>3458</v>
      </c>
      <c r="B139" t="s">
        <v>1403</v>
      </c>
    </row>
    <row r="140" spans="1:2" hidden="1" x14ac:dyDescent="0.2">
      <c r="A140" t="s">
        <v>2119</v>
      </c>
      <c r="B140" t="s">
        <v>1766</v>
      </c>
    </row>
    <row r="141" spans="1:2" hidden="1" x14ac:dyDescent="0.2">
      <c r="A141" t="s">
        <v>104</v>
      </c>
      <c r="B141" t="s">
        <v>1465</v>
      </c>
    </row>
    <row r="142" spans="1:2" hidden="1" x14ac:dyDescent="0.2">
      <c r="A142" t="s">
        <v>2371</v>
      </c>
      <c r="B142" t="s">
        <v>1950</v>
      </c>
    </row>
    <row r="143" spans="1:2" hidden="1" x14ac:dyDescent="0.2">
      <c r="A143" t="s">
        <v>2371</v>
      </c>
      <c r="B143" t="s">
        <v>1894</v>
      </c>
    </row>
    <row r="144" spans="1:2" hidden="1" x14ac:dyDescent="0.2">
      <c r="A144" t="s">
        <v>104</v>
      </c>
      <c r="B144" t="s">
        <v>77</v>
      </c>
    </row>
    <row r="145" spans="1:2" x14ac:dyDescent="0.2">
      <c r="A145" t="s">
        <v>104</v>
      </c>
      <c r="B145" t="s">
        <v>276</v>
      </c>
    </row>
    <row r="146" spans="1:2" hidden="1" x14ac:dyDescent="0.2">
      <c r="A146" t="s">
        <v>335</v>
      </c>
      <c r="B146" t="s">
        <v>1618</v>
      </c>
    </row>
    <row r="147" spans="1:2" hidden="1" x14ac:dyDescent="0.2">
      <c r="A147" t="s">
        <v>248</v>
      </c>
      <c r="B147" t="s">
        <v>1241</v>
      </c>
    </row>
    <row r="148" spans="1:2" hidden="1" x14ac:dyDescent="0.2">
      <c r="A148" t="s">
        <v>1166</v>
      </c>
      <c r="B148" t="s">
        <v>171</v>
      </c>
    </row>
    <row r="149" spans="1:2" hidden="1" x14ac:dyDescent="0.2">
      <c r="A149" t="s">
        <v>778</v>
      </c>
      <c r="B149" t="s">
        <v>898</v>
      </c>
    </row>
    <row r="150" spans="1:2" x14ac:dyDescent="0.2">
      <c r="A150" t="s">
        <v>379</v>
      </c>
      <c r="B150" t="s">
        <v>276</v>
      </c>
    </row>
    <row r="151" spans="1:2" hidden="1" x14ac:dyDescent="0.2">
      <c r="A151" t="s">
        <v>1079</v>
      </c>
      <c r="B151" t="s">
        <v>898</v>
      </c>
    </row>
    <row r="152" spans="1:2" hidden="1" x14ac:dyDescent="0.2">
      <c r="A152" t="s">
        <v>93</v>
      </c>
      <c r="B152" t="s">
        <v>77</v>
      </c>
    </row>
    <row r="153" spans="1:2" hidden="1" x14ac:dyDescent="0.2">
      <c r="A153" t="s">
        <v>1410</v>
      </c>
      <c r="B153" t="s">
        <v>171</v>
      </c>
    </row>
    <row r="154" spans="1:2" hidden="1" x14ac:dyDescent="0.2">
      <c r="A154" t="s">
        <v>93</v>
      </c>
      <c r="B154" t="s">
        <v>898</v>
      </c>
    </row>
    <row r="155" spans="1:2" hidden="1" x14ac:dyDescent="0.2">
      <c r="A155" t="s">
        <v>93</v>
      </c>
      <c r="B155" t="s">
        <v>171</v>
      </c>
    </row>
    <row r="156" spans="1:2" x14ac:dyDescent="0.2">
      <c r="A156" t="s">
        <v>93</v>
      </c>
      <c r="B156" t="s">
        <v>276</v>
      </c>
    </row>
    <row r="157" spans="1:2" hidden="1" x14ac:dyDescent="0.2">
      <c r="A157" t="s">
        <v>3514</v>
      </c>
      <c r="B157" t="s">
        <v>898</v>
      </c>
    </row>
    <row r="158" spans="1:2" hidden="1" x14ac:dyDescent="0.2">
      <c r="A158" t="s">
        <v>961</v>
      </c>
      <c r="B158" t="s">
        <v>898</v>
      </c>
    </row>
    <row r="159" spans="1:2" hidden="1" x14ac:dyDescent="0.2">
      <c r="A159" t="s">
        <v>1772</v>
      </c>
      <c r="B159" t="s">
        <v>1766</v>
      </c>
    </row>
    <row r="160" spans="1:2" hidden="1" x14ac:dyDescent="0.2">
      <c r="A160" t="s">
        <v>1772</v>
      </c>
      <c r="B160" t="s">
        <v>1766</v>
      </c>
    </row>
    <row r="161" spans="1:2" x14ac:dyDescent="0.2">
      <c r="A161" t="s">
        <v>335</v>
      </c>
      <c r="B161" t="s">
        <v>276</v>
      </c>
    </row>
    <row r="162" spans="1:2" hidden="1" x14ac:dyDescent="0.2">
      <c r="A162" t="s">
        <v>335</v>
      </c>
      <c r="B162" t="s">
        <v>1618</v>
      </c>
    </row>
    <row r="163" spans="1:2" hidden="1" x14ac:dyDescent="0.2">
      <c r="A163" t="s">
        <v>335</v>
      </c>
      <c r="B163" t="s">
        <v>1618</v>
      </c>
    </row>
    <row r="164" spans="1:2" hidden="1" x14ac:dyDescent="0.2">
      <c r="A164" t="s">
        <v>335</v>
      </c>
      <c r="B164" t="s">
        <v>1618</v>
      </c>
    </row>
    <row r="165" spans="1:2" hidden="1" x14ac:dyDescent="0.2">
      <c r="A165" t="s">
        <v>335</v>
      </c>
      <c r="B165" t="s">
        <v>1618</v>
      </c>
    </row>
    <row r="166" spans="1:2" hidden="1" x14ac:dyDescent="0.2">
      <c r="A166" t="s">
        <v>1772</v>
      </c>
      <c r="B166" t="s">
        <v>1766</v>
      </c>
    </row>
    <row r="167" spans="1:2" hidden="1" x14ac:dyDescent="0.2">
      <c r="A167" t="s">
        <v>335</v>
      </c>
      <c r="B167" t="s">
        <v>1618</v>
      </c>
    </row>
    <row r="168" spans="1:2" hidden="1" x14ac:dyDescent="0.2">
      <c r="A168" t="s">
        <v>1020</v>
      </c>
      <c r="B168" t="s">
        <v>898</v>
      </c>
    </row>
    <row r="169" spans="1:2" hidden="1" x14ac:dyDescent="0.2">
      <c r="A169" t="s">
        <v>574</v>
      </c>
      <c r="B169" t="s">
        <v>1129</v>
      </c>
    </row>
    <row r="170" spans="1:2" hidden="1" x14ac:dyDescent="0.2">
      <c r="A170" t="s">
        <v>2703</v>
      </c>
      <c r="B170" t="s">
        <v>1241</v>
      </c>
    </row>
    <row r="171" spans="1:2" hidden="1" x14ac:dyDescent="0.2">
      <c r="A171" t="s">
        <v>2371</v>
      </c>
      <c r="B171" t="s">
        <v>1129</v>
      </c>
    </row>
    <row r="172" spans="1:2" hidden="1" x14ac:dyDescent="0.2">
      <c r="A172" t="s">
        <v>1665</v>
      </c>
      <c r="B172" t="s">
        <v>1241</v>
      </c>
    </row>
    <row r="173" spans="1:2" hidden="1" x14ac:dyDescent="0.2">
      <c r="A173" t="s">
        <v>1665</v>
      </c>
      <c r="B173" t="s">
        <v>1241</v>
      </c>
    </row>
    <row r="174" spans="1:2" hidden="1" x14ac:dyDescent="0.2">
      <c r="A174" t="s">
        <v>3559</v>
      </c>
      <c r="B174" t="s">
        <v>171</v>
      </c>
    </row>
    <row r="175" spans="1:2" hidden="1" x14ac:dyDescent="0.2">
      <c r="A175" t="s">
        <v>288</v>
      </c>
      <c r="B175" t="s">
        <v>171</v>
      </c>
    </row>
    <row r="176" spans="1:2" hidden="1" x14ac:dyDescent="0.2">
      <c r="A176" t="s">
        <v>3572</v>
      </c>
      <c r="B176" t="s">
        <v>171</v>
      </c>
    </row>
    <row r="177" spans="1:2" hidden="1" x14ac:dyDescent="0.2">
      <c r="A177" t="s">
        <v>81</v>
      </c>
      <c r="B177" t="s">
        <v>1403</v>
      </c>
    </row>
    <row r="178" spans="1:2" hidden="1" x14ac:dyDescent="0.2">
      <c r="A178" t="s">
        <v>3559</v>
      </c>
      <c r="B178" t="s">
        <v>77</v>
      </c>
    </row>
    <row r="179" spans="1:2" hidden="1" x14ac:dyDescent="0.2">
      <c r="A179" t="s">
        <v>3572</v>
      </c>
      <c r="B179" t="s">
        <v>898</v>
      </c>
    </row>
    <row r="180" spans="1:2" hidden="1" x14ac:dyDescent="0.2">
      <c r="A180" t="s">
        <v>81</v>
      </c>
      <c r="B180" t="s">
        <v>1746</v>
      </c>
    </row>
    <row r="181" spans="1:2" hidden="1" x14ac:dyDescent="0.2">
      <c r="A181" t="s">
        <v>81</v>
      </c>
      <c r="B181" t="s">
        <v>77</v>
      </c>
    </row>
    <row r="182" spans="1:2" x14ac:dyDescent="0.2">
      <c r="A182" t="s">
        <v>445</v>
      </c>
      <c r="B182" t="s">
        <v>276</v>
      </c>
    </row>
    <row r="183" spans="1:2" hidden="1" x14ac:dyDescent="0.2">
      <c r="A183" t="s">
        <v>445</v>
      </c>
      <c r="B183" t="s">
        <v>1496</v>
      </c>
    </row>
    <row r="184" spans="1:2" hidden="1" x14ac:dyDescent="0.2">
      <c r="A184" t="s">
        <v>1137</v>
      </c>
      <c r="B184" t="s">
        <v>171</v>
      </c>
    </row>
    <row r="185" spans="1:2" hidden="1" x14ac:dyDescent="0.2">
      <c r="A185" t="s">
        <v>104</v>
      </c>
      <c r="B185" t="s">
        <v>1394</v>
      </c>
    </row>
    <row r="186" spans="1:2" hidden="1" x14ac:dyDescent="0.2">
      <c r="A186" t="s">
        <v>1665</v>
      </c>
      <c r="B186" t="s">
        <v>1403</v>
      </c>
    </row>
    <row r="187" spans="1:2" hidden="1" x14ac:dyDescent="0.2">
      <c r="A187" t="s">
        <v>308</v>
      </c>
      <c r="B187" t="s">
        <v>1746</v>
      </c>
    </row>
    <row r="188" spans="1:2" x14ac:dyDescent="0.2">
      <c r="A188" t="s">
        <v>425</v>
      </c>
      <c r="B188" t="s">
        <v>276</v>
      </c>
    </row>
    <row r="189" spans="1:2" hidden="1" x14ac:dyDescent="0.2">
      <c r="A189" t="s">
        <v>1971</v>
      </c>
      <c r="B189" t="s">
        <v>2016</v>
      </c>
    </row>
    <row r="190" spans="1:2" hidden="1" x14ac:dyDescent="0.2">
      <c r="A190" t="s">
        <v>1971</v>
      </c>
      <c r="B190" t="s">
        <v>1241</v>
      </c>
    </row>
    <row r="191" spans="1:2" hidden="1" x14ac:dyDescent="0.2">
      <c r="A191" t="s">
        <v>248</v>
      </c>
      <c r="B191" t="s">
        <v>196</v>
      </c>
    </row>
    <row r="192" spans="1:2" hidden="1" x14ac:dyDescent="0.2">
      <c r="A192" t="s">
        <v>248</v>
      </c>
      <c r="B192" t="s">
        <v>161</v>
      </c>
    </row>
    <row r="193" spans="1:2" hidden="1" x14ac:dyDescent="0.2">
      <c r="A193" t="s">
        <v>93</v>
      </c>
      <c r="B193" t="s">
        <v>1573</v>
      </c>
    </row>
    <row r="194" spans="1:2" hidden="1" x14ac:dyDescent="0.2">
      <c r="A194" t="s">
        <v>248</v>
      </c>
      <c r="B194" t="s">
        <v>581</v>
      </c>
    </row>
    <row r="195" spans="1:2" hidden="1" x14ac:dyDescent="0.2">
      <c r="A195" t="s">
        <v>248</v>
      </c>
      <c r="B195" t="s">
        <v>171</v>
      </c>
    </row>
    <row r="196" spans="1:2" hidden="1" x14ac:dyDescent="0.2">
      <c r="A196" t="s">
        <v>248</v>
      </c>
      <c r="B196" t="s">
        <v>898</v>
      </c>
    </row>
    <row r="197" spans="1:2" hidden="1" x14ac:dyDescent="0.2">
      <c r="A197" t="s">
        <v>660</v>
      </c>
      <c r="B197" t="s">
        <v>1496</v>
      </c>
    </row>
    <row r="198" spans="1:2" hidden="1" x14ac:dyDescent="0.2">
      <c r="A198" t="s">
        <v>248</v>
      </c>
      <c r="B198" t="s">
        <v>1107</v>
      </c>
    </row>
    <row r="199" spans="1:2" hidden="1" x14ac:dyDescent="0.2">
      <c r="A199" t="s">
        <v>154</v>
      </c>
      <c r="B199" t="s">
        <v>1766</v>
      </c>
    </row>
    <row r="200" spans="1:2" hidden="1" x14ac:dyDescent="0.2">
      <c r="A200" t="s">
        <v>778</v>
      </c>
      <c r="B200" t="s">
        <v>1573</v>
      </c>
    </row>
    <row r="201" spans="1:2" hidden="1" x14ac:dyDescent="0.2">
      <c r="A201" t="s">
        <v>154</v>
      </c>
      <c r="B201" t="s">
        <v>1573</v>
      </c>
    </row>
    <row r="202" spans="1:2" hidden="1" x14ac:dyDescent="0.2">
      <c r="A202" t="s">
        <v>248</v>
      </c>
      <c r="B202" t="s">
        <v>1496</v>
      </c>
    </row>
    <row r="203" spans="1:2" hidden="1" x14ac:dyDescent="0.2">
      <c r="A203" t="s">
        <v>248</v>
      </c>
      <c r="B203" t="s">
        <v>1129</v>
      </c>
    </row>
    <row r="204" spans="1:2" x14ac:dyDescent="0.2">
      <c r="A204" t="s">
        <v>154</v>
      </c>
      <c r="B204" t="s">
        <v>276</v>
      </c>
    </row>
    <row r="205" spans="1:2" hidden="1" x14ac:dyDescent="0.2">
      <c r="A205" t="s">
        <v>1587</v>
      </c>
      <c r="B205" t="s">
        <v>1573</v>
      </c>
    </row>
    <row r="206" spans="1:2" hidden="1" x14ac:dyDescent="0.2">
      <c r="A206" t="s">
        <v>1604</v>
      </c>
      <c r="B206" t="s">
        <v>1573</v>
      </c>
    </row>
    <row r="207" spans="1:2" hidden="1" x14ac:dyDescent="0.2">
      <c r="A207" t="s">
        <v>660</v>
      </c>
      <c r="B207" t="s">
        <v>171</v>
      </c>
    </row>
    <row r="208" spans="1:2" hidden="1" x14ac:dyDescent="0.2">
      <c r="A208" t="s">
        <v>660</v>
      </c>
      <c r="B208" t="s">
        <v>1938</v>
      </c>
    </row>
    <row r="209" spans="1:2" hidden="1" x14ac:dyDescent="0.2">
      <c r="A209" t="s">
        <v>660</v>
      </c>
      <c r="B209" t="s">
        <v>581</v>
      </c>
    </row>
    <row r="210" spans="1:2" hidden="1" x14ac:dyDescent="0.2">
      <c r="A210" t="s">
        <v>1051</v>
      </c>
      <c r="B210" t="s">
        <v>898</v>
      </c>
    </row>
    <row r="211" spans="1:2" hidden="1" x14ac:dyDescent="0.2">
      <c r="A211" t="s">
        <v>3670</v>
      </c>
      <c r="B211" t="s">
        <v>482</v>
      </c>
    </row>
    <row r="212" spans="1:2" hidden="1" x14ac:dyDescent="0.2">
      <c r="A212" t="s">
        <v>3572</v>
      </c>
      <c r="B212" t="s">
        <v>581</v>
      </c>
    </row>
    <row r="213" spans="1:2" hidden="1" x14ac:dyDescent="0.2">
      <c r="A213" t="s">
        <v>2810</v>
      </c>
      <c r="B213" t="s">
        <v>1618</v>
      </c>
    </row>
    <row r="214" spans="1:2" hidden="1" x14ac:dyDescent="0.2">
      <c r="A214" t="s">
        <v>706</v>
      </c>
      <c r="B214" t="s">
        <v>171</v>
      </c>
    </row>
    <row r="215" spans="1:2" hidden="1" x14ac:dyDescent="0.2">
      <c r="A215" t="s">
        <v>3559</v>
      </c>
      <c r="B215" t="s">
        <v>3690</v>
      </c>
    </row>
    <row r="216" spans="1:2" hidden="1" x14ac:dyDescent="0.2">
      <c r="A216" t="s">
        <v>379</v>
      </c>
      <c r="B216" t="s">
        <v>3690</v>
      </c>
    </row>
    <row r="217" spans="1:2" hidden="1" x14ac:dyDescent="0.2">
      <c r="A217" t="s">
        <v>1665</v>
      </c>
      <c r="B217" t="s">
        <v>898</v>
      </c>
    </row>
    <row r="218" spans="1:2" hidden="1" x14ac:dyDescent="0.2">
      <c r="A218" t="s">
        <v>2810</v>
      </c>
      <c r="B218" t="s">
        <v>1618</v>
      </c>
    </row>
    <row r="219" spans="1:2" hidden="1" x14ac:dyDescent="0.2">
      <c r="A219" t="s">
        <v>877</v>
      </c>
      <c r="B219" t="s">
        <v>1766</v>
      </c>
    </row>
    <row r="220" spans="1:2" hidden="1" x14ac:dyDescent="0.2">
      <c r="A220" t="s">
        <v>877</v>
      </c>
      <c r="B220" t="s">
        <v>1403</v>
      </c>
    </row>
    <row r="221" spans="1:2" hidden="1" x14ac:dyDescent="0.2">
      <c r="A221" t="s">
        <v>877</v>
      </c>
      <c r="B221" t="s">
        <v>171</v>
      </c>
    </row>
    <row r="222" spans="1:2" hidden="1" x14ac:dyDescent="0.2">
      <c r="A222" t="s">
        <v>2391</v>
      </c>
      <c r="B222" t="s">
        <v>1241</v>
      </c>
    </row>
    <row r="223" spans="1:2" hidden="1" x14ac:dyDescent="0.2">
      <c r="A223" t="s">
        <v>2825</v>
      </c>
      <c r="B223" t="s">
        <v>1241</v>
      </c>
    </row>
    <row r="224" spans="1:2" hidden="1" x14ac:dyDescent="0.2">
      <c r="A224" t="s">
        <v>3731</v>
      </c>
      <c r="B224" t="s">
        <v>1766</v>
      </c>
    </row>
    <row r="225" spans="1:2" hidden="1" x14ac:dyDescent="0.2">
      <c r="A225" t="s">
        <v>425</v>
      </c>
      <c r="B225" t="s">
        <v>1107</v>
      </c>
    </row>
    <row r="226" spans="1:2" hidden="1" x14ac:dyDescent="0.2">
      <c r="A226" t="s">
        <v>2371</v>
      </c>
      <c r="B226" t="s">
        <v>482</v>
      </c>
    </row>
    <row r="227" spans="1:2" hidden="1" x14ac:dyDescent="0.2">
      <c r="A227" t="s">
        <v>213</v>
      </c>
      <c r="B227" t="s">
        <v>1403</v>
      </c>
    </row>
    <row r="228" spans="1:2" hidden="1" x14ac:dyDescent="0.2">
      <c r="A228" t="s">
        <v>213</v>
      </c>
      <c r="B228" t="s">
        <v>3690</v>
      </c>
    </row>
    <row r="229" spans="1:2" x14ac:dyDescent="0.2">
      <c r="A229" t="s">
        <v>213</v>
      </c>
      <c r="B229" t="s">
        <v>276</v>
      </c>
    </row>
    <row r="230" spans="1:2" hidden="1" x14ac:dyDescent="0.2">
      <c r="A230" t="s">
        <v>660</v>
      </c>
      <c r="B230" t="s">
        <v>581</v>
      </c>
    </row>
    <row r="231" spans="1:2" hidden="1" x14ac:dyDescent="0.2">
      <c r="A231" t="s">
        <v>1877</v>
      </c>
      <c r="B231" t="s">
        <v>1766</v>
      </c>
    </row>
    <row r="232" spans="1:2" hidden="1" x14ac:dyDescent="0.2">
      <c r="A232" t="s">
        <v>1997</v>
      </c>
      <c r="B232" t="s">
        <v>1964</v>
      </c>
    </row>
    <row r="233" spans="1:2" hidden="1" x14ac:dyDescent="0.2">
      <c r="A233" t="s">
        <v>3761</v>
      </c>
      <c r="B233" t="s">
        <v>898</v>
      </c>
    </row>
    <row r="234" spans="1:2" hidden="1" x14ac:dyDescent="0.2">
      <c r="A234" t="s">
        <v>1665</v>
      </c>
      <c r="B234" t="s">
        <v>898</v>
      </c>
    </row>
    <row r="235" spans="1:2" hidden="1" x14ac:dyDescent="0.2">
      <c r="A235" t="s">
        <v>66</v>
      </c>
      <c r="B235" t="s">
        <v>1618</v>
      </c>
    </row>
    <row r="236" spans="1:2" x14ac:dyDescent="0.2">
      <c r="A236" t="s">
        <v>1176</v>
      </c>
      <c r="B236" t="s">
        <v>276</v>
      </c>
    </row>
    <row r="237" spans="1:2" hidden="1" x14ac:dyDescent="0.2">
      <c r="A237" t="s">
        <v>788</v>
      </c>
      <c r="B237" t="s">
        <v>171</v>
      </c>
    </row>
    <row r="238" spans="1:2" hidden="1" x14ac:dyDescent="0.2">
      <c r="A238" t="s">
        <v>1176</v>
      </c>
      <c r="B238" t="s">
        <v>1496</v>
      </c>
    </row>
    <row r="239" spans="1:2" hidden="1" x14ac:dyDescent="0.2">
      <c r="A239" t="s">
        <v>2781</v>
      </c>
      <c r="B239" t="s">
        <v>898</v>
      </c>
    </row>
    <row r="240" spans="1:2" hidden="1" x14ac:dyDescent="0.2">
      <c r="A240" t="s">
        <v>3796</v>
      </c>
      <c r="B240" t="s">
        <v>898</v>
      </c>
    </row>
    <row r="241" spans="1:2" hidden="1" x14ac:dyDescent="0.2">
      <c r="A241" t="s">
        <v>923</v>
      </c>
      <c r="B241" t="s">
        <v>898</v>
      </c>
    </row>
    <row r="242" spans="1:2" hidden="1" x14ac:dyDescent="0.2">
      <c r="A242" t="s">
        <v>3803</v>
      </c>
      <c r="B242" t="s">
        <v>171</v>
      </c>
    </row>
    <row r="243" spans="1:2" hidden="1" x14ac:dyDescent="0.2">
      <c r="A243" t="s">
        <v>439</v>
      </c>
      <c r="B243" t="s">
        <v>898</v>
      </c>
    </row>
    <row r="244" spans="1:2" hidden="1" x14ac:dyDescent="0.2">
      <c r="A244" t="s">
        <v>433</v>
      </c>
      <c r="B244" t="s">
        <v>898</v>
      </c>
    </row>
    <row r="245" spans="1:2" x14ac:dyDescent="0.2">
      <c r="A245" t="s">
        <v>2552</v>
      </c>
      <c r="B245" t="s">
        <v>276</v>
      </c>
    </row>
    <row r="246" spans="1:2" x14ac:dyDescent="0.2">
      <c r="A246" t="s">
        <v>997</v>
      </c>
      <c r="B246" t="s">
        <v>276</v>
      </c>
    </row>
    <row r="247" spans="1:2" x14ac:dyDescent="0.2">
      <c r="A247" t="s">
        <v>3818</v>
      </c>
      <c r="B247" t="s">
        <v>276</v>
      </c>
    </row>
    <row r="248" spans="1:2" x14ac:dyDescent="0.2">
      <c r="A248" t="s">
        <v>2563</v>
      </c>
      <c r="B248" t="s">
        <v>276</v>
      </c>
    </row>
    <row r="249" spans="1:2" x14ac:dyDescent="0.2">
      <c r="A249" t="s">
        <v>2781</v>
      </c>
      <c r="B249" t="s">
        <v>276</v>
      </c>
    </row>
    <row r="250" spans="1:2" x14ac:dyDescent="0.2">
      <c r="A250" t="s">
        <v>419</v>
      </c>
      <c r="B250" t="s">
        <v>276</v>
      </c>
    </row>
    <row r="251" spans="1:2" x14ac:dyDescent="0.2">
      <c r="A251" t="s">
        <v>433</v>
      </c>
      <c r="B251" t="s">
        <v>276</v>
      </c>
    </row>
    <row r="252" spans="1:2" x14ac:dyDescent="0.2">
      <c r="A252" t="s">
        <v>2582</v>
      </c>
      <c r="B252" t="s">
        <v>276</v>
      </c>
    </row>
    <row r="253" spans="1:2" hidden="1" x14ac:dyDescent="0.2">
      <c r="A253" t="s">
        <v>1020</v>
      </c>
      <c r="B253" t="s">
        <v>1766</v>
      </c>
    </row>
    <row r="254" spans="1:2" hidden="1" x14ac:dyDescent="0.2">
      <c r="A254" t="s">
        <v>456</v>
      </c>
      <c r="B254" t="s">
        <v>1241</v>
      </c>
    </row>
    <row r="255" spans="1:2" hidden="1" x14ac:dyDescent="0.2">
      <c r="A255" t="s">
        <v>3846</v>
      </c>
      <c r="B255" t="s">
        <v>196</v>
      </c>
    </row>
    <row r="256" spans="1:2" hidden="1" x14ac:dyDescent="0.2">
      <c r="A256" t="s">
        <v>2911</v>
      </c>
      <c r="B256" t="s">
        <v>482</v>
      </c>
    </row>
    <row r="257" spans="1:2" hidden="1" x14ac:dyDescent="0.2">
      <c r="A257" t="s">
        <v>2911</v>
      </c>
      <c r="B257" t="s">
        <v>1618</v>
      </c>
    </row>
    <row r="258" spans="1:2" hidden="1" x14ac:dyDescent="0.2">
      <c r="A258" t="s">
        <v>1803</v>
      </c>
      <c r="B258" t="s">
        <v>1766</v>
      </c>
    </row>
    <row r="259" spans="1:2" x14ac:dyDescent="0.2">
      <c r="A259" t="s">
        <v>280</v>
      </c>
      <c r="B259" t="s">
        <v>276</v>
      </c>
    </row>
    <row r="260" spans="1:2" x14ac:dyDescent="0.2">
      <c r="A260" t="s">
        <v>2929</v>
      </c>
      <c r="B260" t="s">
        <v>276</v>
      </c>
    </row>
    <row r="261" spans="1:2" x14ac:dyDescent="0.2">
      <c r="A261" t="s">
        <v>329</v>
      </c>
      <c r="B261" t="s">
        <v>276</v>
      </c>
    </row>
    <row r="262" spans="1:2" x14ac:dyDescent="0.2">
      <c r="A262" t="s">
        <v>392</v>
      </c>
      <c r="B262" t="s">
        <v>276</v>
      </c>
    </row>
    <row r="263" spans="1:2" x14ac:dyDescent="0.2">
      <c r="A263" t="s">
        <v>414</v>
      </c>
      <c r="B263" t="s">
        <v>276</v>
      </c>
    </row>
    <row r="264" spans="1:2" x14ac:dyDescent="0.2">
      <c r="A264" t="s">
        <v>145</v>
      </c>
      <c r="B264" t="s">
        <v>276</v>
      </c>
    </row>
    <row r="265" spans="1:2" x14ac:dyDescent="0.2">
      <c r="A265" t="s">
        <v>467</v>
      </c>
      <c r="B265" t="s">
        <v>276</v>
      </c>
    </row>
    <row r="266" spans="1:2" x14ac:dyDescent="0.2">
      <c r="A266" t="s">
        <v>126</v>
      </c>
      <c r="B266" t="s">
        <v>276</v>
      </c>
    </row>
    <row r="267" spans="1:2" hidden="1" x14ac:dyDescent="0.2">
      <c r="A267" t="s">
        <v>268</v>
      </c>
      <c r="B267" t="s">
        <v>1241</v>
      </c>
    </row>
    <row r="268" spans="1:2" hidden="1" x14ac:dyDescent="0.2">
      <c r="A268" t="s">
        <v>268</v>
      </c>
      <c r="B268" t="s">
        <v>1496</v>
      </c>
    </row>
    <row r="269" spans="1:2" hidden="1" x14ac:dyDescent="0.2">
      <c r="A269" t="s">
        <v>268</v>
      </c>
      <c r="B269" t="s">
        <v>1107</v>
      </c>
    </row>
    <row r="270" spans="1:2" hidden="1" x14ac:dyDescent="0.2">
      <c r="A270" t="s">
        <v>1111</v>
      </c>
      <c r="B270" t="s">
        <v>1241</v>
      </c>
    </row>
    <row r="271" spans="1:2" hidden="1" x14ac:dyDescent="0.2">
      <c r="A271" t="s">
        <v>1111</v>
      </c>
      <c r="B271" t="s">
        <v>1107</v>
      </c>
    </row>
    <row r="272" spans="1:2" hidden="1" x14ac:dyDescent="0.2">
      <c r="A272" t="s">
        <v>268</v>
      </c>
      <c r="B272" t="s">
        <v>1394</v>
      </c>
    </row>
  </sheetData>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7D4DB-36EF-C04A-8A44-0FBA052E94CF}">
  <dimension ref="A3:E36"/>
  <sheetViews>
    <sheetView showZeros="0" workbookViewId="0">
      <selection activeCell="Q34" sqref="Q34"/>
    </sheetView>
  </sheetViews>
  <sheetFormatPr baseColWidth="10" defaultRowHeight="16" x14ac:dyDescent="0.2"/>
  <cols>
    <col min="1" max="1" width="56.1640625" bestFit="1" customWidth="1"/>
    <col min="2" max="2" width="20.33203125" bestFit="1" customWidth="1"/>
    <col min="3" max="3" width="30" bestFit="1" customWidth="1"/>
    <col min="4" max="4" width="23.5" bestFit="1" customWidth="1"/>
    <col min="5" max="5" width="16" bestFit="1" customWidth="1"/>
  </cols>
  <sheetData>
    <row r="3" spans="1:5" x14ac:dyDescent="0.2">
      <c r="A3" s="2" t="s">
        <v>3907</v>
      </c>
      <c r="B3" t="s">
        <v>4114</v>
      </c>
      <c r="C3" t="s">
        <v>4115</v>
      </c>
      <c r="D3" t="s">
        <v>3914</v>
      </c>
      <c r="E3" t="s">
        <v>3919</v>
      </c>
    </row>
    <row r="4" spans="1:5" x14ac:dyDescent="0.2">
      <c r="A4" s="3" t="s">
        <v>4122</v>
      </c>
      <c r="B4">
        <v>1</v>
      </c>
      <c r="C4">
        <v>0</v>
      </c>
      <c r="D4">
        <v>0</v>
      </c>
      <c r="E4">
        <v>16</v>
      </c>
    </row>
    <row r="5" spans="1:5" x14ac:dyDescent="0.2">
      <c r="A5" s="3" t="s">
        <v>77</v>
      </c>
      <c r="B5">
        <v>10</v>
      </c>
      <c r="C5">
        <v>4505</v>
      </c>
      <c r="D5">
        <v>2307</v>
      </c>
      <c r="E5">
        <v>205</v>
      </c>
    </row>
    <row r="6" spans="1:5" x14ac:dyDescent="0.2">
      <c r="A6" s="3" t="s">
        <v>161</v>
      </c>
      <c r="B6">
        <v>3</v>
      </c>
      <c r="C6">
        <v>461</v>
      </c>
      <c r="D6">
        <v>8470</v>
      </c>
      <c r="E6">
        <v>0</v>
      </c>
    </row>
    <row r="7" spans="1:5" x14ac:dyDescent="0.2">
      <c r="A7" s="3" t="s">
        <v>183</v>
      </c>
      <c r="B7">
        <v>4</v>
      </c>
      <c r="C7">
        <v>661</v>
      </c>
      <c r="D7">
        <v>2228</v>
      </c>
      <c r="E7">
        <v>0</v>
      </c>
    </row>
    <row r="8" spans="1:5" x14ac:dyDescent="0.2">
      <c r="A8" s="3" t="s">
        <v>196</v>
      </c>
      <c r="B8">
        <v>10</v>
      </c>
      <c r="C8">
        <v>1872</v>
      </c>
      <c r="D8">
        <v>9312</v>
      </c>
      <c r="E8">
        <v>0</v>
      </c>
    </row>
    <row r="9" spans="1:5" x14ac:dyDescent="0.2">
      <c r="A9" s="3" t="s">
        <v>209</v>
      </c>
      <c r="B9">
        <v>1</v>
      </c>
      <c r="C9">
        <v>0</v>
      </c>
      <c r="D9">
        <v>662</v>
      </c>
      <c r="E9">
        <v>50</v>
      </c>
    </row>
    <row r="10" spans="1:5" x14ac:dyDescent="0.2">
      <c r="A10" s="3" t="s">
        <v>276</v>
      </c>
      <c r="B10">
        <v>36</v>
      </c>
      <c r="C10">
        <v>8116</v>
      </c>
      <c r="D10">
        <v>22207</v>
      </c>
      <c r="E10">
        <v>0</v>
      </c>
    </row>
    <row r="11" spans="1:5" x14ac:dyDescent="0.2">
      <c r="A11" s="3" t="s">
        <v>482</v>
      </c>
      <c r="B11">
        <v>10</v>
      </c>
      <c r="C11">
        <v>4117</v>
      </c>
      <c r="D11">
        <v>24714</v>
      </c>
      <c r="E11">
        <v>0</v>
      </c>
    </row>
    <row r="12" spans="1:5" x14ac:dyDescent="0.2">
      <c r="A12" s="3" t="s">
        <v>581</v>
      </c>
      <c r="B12">
        <v>8</v>
      </c>
      <c r="C12">
        <v>2951</v>
      </c>
      <c r="D12">
        <v>5571</v>
      </c>
      <c r="E12">
        <v>195</v>
      </c>
    </row>
    <row r="13" spans="1:5" x14ac:dyDescent="0.2">
      <c r="A13" s="3" t="s">
        <v>171</v>
      </c>
      <c r="B13">
        <v>31</v>
      </c>
      <c r="C13">
        <v>12582</v>
      </c>
      <c r="D13">
        <v>44076</v>
      </c>
      <c r="E13">
        <v>0</v>
      </c>
    </row>
    <row r="14" spans="1:5" x14ac:dyDescent="0.2">
      <c r="A14" s="3" t="s">
        <v>898</v>
      </c>
      <c r="B14">
        <v>31</v>
      </c>
      <c r="C14">
        <v>20232</v>
      </c>
      <c r="D14">
        <v>57137</v>
      </c>
      <c r="E14">
        <v>7808</v>
      </c>
    </row>
    <row r="15" spans="1:5" x14ac:dyDescent="0.2">
      <c r="A15" s="3" t="s">
        <v>1107</v>
      </c>
      <c r="B15">
        <v>4</v>
      </c>
      <c r="C15">
        <v>604</v>
      </c>
      <c r="D15">
        <v>1471</v>
      </c>
      <c r="E15">
        <v>0</v>
      </c>
    </row>
    <row r="16" spans="1:5" x14ac:dyDescent="0.2">
      <c r="A16" s="3" t="s">
        <v>1129</v>
      </c>
      <c r="B16">
        <v>6</v>
      </c>
      <c r="C16">
        <v>1383</v>
      </c>
      <c r="D16">
        <v>7064</v>
      </c>
      <c r="E16">
        <v>0</v>
      </c>
    </row>
    <row r="17" spans="1:5" x14ac:dyDescent="0.2">
      <c r="A17" s="3" t="s">
        <v>1241</v>
      </c>
      <c r="B17">
        <v>18</v>
      </c>
      <c r="C17">
        <v>9541</v>
      </c>
      <c r="D17">
        <v>62524</v>
      </c>
      <c r="E17">
        <v>0</v>
      </c>
    </row>
    <row r="18" spans="1:5" x14ac:dyDescent="0.2">
      <c r="A18" s="3" t="s">
        <v>1394</v>
      </c>
      <c r="B18">
        <v>3</v>
      </c>
      <c r="C18">
        <v>133</v>
      </c>
      <c r="D18">
        <v>251</v>
      </c>
      <c r="E18">
        <v>0</v>
      </c>
    </row>
    <row r="19" spans="1:5" x14ac:dyDescent="0.2">
      <c r="A19" s="3" t="s">
        <v>1403</v>
      </c>
      <c r="B19">
        <v>8</v>
      </c>
      <c r="C19">
        <v>2196</v>
      </c>
      <c r="D19">
        <v>7140</v>
      </c>
      <c r="E19">
        <v>0</v>
      </c>
    </row>
    <row r="20" spans="1:5" x14ac:dyDescent="0.2">
      <c r="A20" s="3" t="s">
        <v>3690</v>
      </c>
      <c r="B20">
        <v>3</v>
      </c>
      <c r="C20">
        <v>471</v>
      </c>
      <c r="D20">
        <v>3797</v>
      </c>
      <c r="E20">
        <v>0</v>
      </c>
    </row>
    <row r="21" spans="1:5" x14ac:dyDescent="0.2">
      <c r="A21" s="3" t="s">
        <v>1465</v>
      </c>
      <c r="B21">
        <v>3</v>
      </c>
      <c r="C21">
        <v>0</v>
      </c>
      <c r="D21">
        <v>0</v>
      </c>
      <c r="E21">
        <v>0</v>
      </c>
    </row>
    <row r="22" spans="1:5" x14ac:dyDescent="0.2">
      <c r="A22" s="3" t="s">
        <v>1496</v>
      </c>
      <c r="B22">
        <v>18</v>
      </c>
      <c r="C22">
        <v>7620</v>
      </c>
      <c r="D22">
        <v>19590</v>
      </c>
      <c r="E22">
        <v>0</v>
      </c>
    </row>
    <row r="23" spans="1:5" x14ac:dyDescent="0.2">
      <c r="A23" s="3" t="s">
        <v>1573</v>
      </c>
      <c r="B23">
        <v>9</v>
      </c>
      <c r="C23">
        <v>0</v>
      </c>
      <c r="D23">
        <v>20605</v>
      </c>
      <c r="E23">
        <v>7579</v>
      </c>
    </row>
    <row r="24" spans="1:5" x14ac:dyDescent="0.2">
      <c r="A24" s="3" t="s">
        <v>1618</v>
      </c>
      <c r="B24">
        <v>6</v>
      </c>
      <c r="C24">
        <v>4472</v>
      </c>
      <c r="D24">
        <v>11746</v>
      </c>
      <c r="E24">
        <v>20</v>
      </c>
    </row>
    <row r="25" spans="1:5" x14ac:dyDescent="0.2">
      <c r="A25" s="3" t="s">
        <v>1707</v>
      </c>
      <c r="B25">
        <v>3</v>
      </c>
      <c r="C25">
        <v>80</v>
      </c>
      <c r="D25">
        <v>106</v>
      </c>
      <c r="E25">
        <v>0</v>
      </c>
    </row>
    <row r="26" spans="1:5" x14ac:dyDescent="0.2">
      <c r="A26" s="3" t="s">
        <v>1746</v>
      </c>
      <c r="B26">
        <v>3</v>
      </c>
      <c r="C26">
        <v>215</v>
      </c>
      <c r="D26">
        <v>0</v>
      </c>
      <c r="E26">
        <v>0</v>
      </c>
    </row>
    <row r="27" spans="1:5" x14ac:dyDescent="0.2">
      <c r="A27" s="3" t="s">
        <v>1766</v>
      </c>
      <c r="B27">
        <v>15</v>
      </c>
      <c r="C27">
        <v>3112</v>
      </c>
      <c r="D27">
        <v>5398</v>
      </c>
      <c r="E27">
        <v>0</v>
      </c>
    </row>
    <row r="28" spans="1:5" x14ac:dyDescent="0.2">
      <c r="A28" s="3" t="s">
        <v>1894</v>
      </c>
      <c r="B28">
        <v>7</v>
      </c>
      <c r="C28">
        <v>904</v>
      </c>
      <c r="D28">
        <v>6826</v>
      </c>
      <c r="E28">
        <v>0</v>
      </c>
    </row>
    <row r="29" spans="1:5" x14ac:dyDescent="0.2">
      <c r="A29" s="3" t="s">
        <v>1938</v>
      </c>
      <c r="B29">
        <v>3</v>
      </c>
      <c r="C29">
        <v>673</v>
      </c>
      <c r="D29">
        <v>4446</v>
      </c>
      <c r="E29">
        <v>0</v>
      </c>
    </row>
    <row r="30" spans="1:5" x14ac:dyDescent="0.2">
      <c r="A30" s="3" t="s">
        <v>1950</v>
      </c>
      <c r="B30">
        <v>5</v>
      </c>
      <c r="C30">
        <v>1790</v>
      </c>
      <c r="D30">
        <v>5330</v>
      </c>
      <c r="E30">
        <v>0</v>
      </c>
    </row>
    <row r="31" spans="1:5" x14ac:dyDescent="0.2">
      <c r="A31" s="3" t="s">
        <v>1964</v>
      </c>
      <c r="B31">
        <v>3</v>
      </c>
      <c r="C31">
        <v>176</v>
      </c>
      <c r="D31">
        <v>0</v>
      </c>
      <c r="E31">
        <v>67</v>
      </c>
    </row>
    <row r="32" spans="1:5" x14ac:dyDescent="0.2">
      <c r="A32" s="3" t="s">
        <v>2016</v>
      </c>
      <c r="B32">
        <v>2</v>
      </c>
      <c r="C32">
        <v>50</v>
      </c>
      <c r="D32">
        <v>0</v>
      </c>
      <c r="E32">
        <v>40</v>
      </c>
    </row>
    <row r="33" spans="1:5" x14ac:dyDescent="0.2">
      <c r="A33" s="3" t="s">
        <v>3908</v>
      </c>
      <c r="B33" s="5">
        <v>264</v>
      </c>
      <c r="C33" s="5">
        <v>88917</v>
      </c>
      <c r="D33" s="5">
        <v>332978</v>
      </c>
      <c r="E33" s="5">
        <v>15980</v>
      </c>
    </row>
    <row r="35" spans="1:5" x14ac:dyDescent="0.2">
      <c r="A35" s="35" t="s">
        <v>4117</v>
      </c>
      <c r="B35">
        <f>GETPIVOTDATA("Count of SGS Programs",$A$3)</f>
        <v>264</v>
      </c>
      <c r="C35" s="34">
        <f>GETPIVOTDATA("Total Num Unique Patients Served",$A$3)</f>
        <v>88917</v>
      </c>
      <c r="D35" s="34">
        <f>GETPIVOTDATA("Sum of Num Visits Anually",$A$3)</f>
        <v>332978</v>
      </c>
      <c r="E35" s="34">
        <f>GETPIVOTDATA("Sum of Num Beds",$A$3)</f>
        <v>15980</v>
      </c>
    </row>
    <row r="36" spans="1:5" x14ac:dyDescent="0.2">
      <c r="D36" s="35" t="s">
        <v>4118</v>
      </c>
      <c r="E36" s="34">
        <f>GETPIVOTDATA("Sum of Num Beds",$A$3,"SGS Type Name","Geriatric Outreach Teams")+GETPIVOTDATA("Sum of Num Beds",$A$3,"SGS Type Name","Nurse Led Outreach Teams (NLOTS)")</f>
        <v>15387</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J766"/>
  <sheetViews>
    <sheetView workbookViewId="0"/>
  </sheetViews>
  <sheetFormatPr baseColWidth="10" defaultRowHeight="16" x14ac:dyDescent="0.2"/>
  <cols>
    <col min="1" max="1" width="11" customWidth="1"/>
    <col min="2" max="2" width="31" customWidth="1"/>
    <col min="3" max="3" width="21.83203125" customWidth="1"/>
    <col min="4" max="4" width="26" customWidth="1"/>
    <col min="5" max="5" width="65" customWidth="1"/>
    <col min="6" max="6" width="40.33203125" customWidth="1"/>
    <col min="7" max="7" width="50.83203125" customWidth="1"/>
    <col min="9" max="9" width="36.5" customWidth="1"/>
    <col min="10" max="10" width="10.6640625" customWidth="1"/>
    <col min="11" max="12" width="18.83203125" customWidth="1"/>
    <col min="13" max="13" width="21.83203125" customWidth="1"/>
    <col min="14" max="14" width="15.33203125" customWidth="1"/>
    <col min="15" max="15" width="15" customWidth="1"/>
    <col min="16" max="16" width="27.5" customWidth="1"/>
    <col min="17" max="17" width="27" customWidth="1"/>
    <col min="18" max="18" width="22.5" customWidth="1"/>
    <col min="19" max="19" width="12" customWidth="1"/>
    <col min="20" max="20" width="29.33203125" customWidth="1"/>
    <col min="21" max="21" width="26.5" customWidth="1"/>
    <col min="22" max="22" width="28.33203125" customWidth="1"/>
    <col min="23" max="23" width="21" customWidth="1"/>
    <col min="24" max="24" width="12.5" customWidth="1"/>
    <col min="25" max="25" width="21" customWidth="1"/>
    <col min="26" max="26" width="29.33203125" customWidth="1"/>
    <col min="27" max="27" width="20.83203125" customWidth="1"/>
    <col min="28" max="28" width="13.1640625" customWidth="1"/>
    <col min="29" max="29" width="20.5" customWidth="1"/>
    <col min="30" max="30" width="32.1640625" customWidth="1"/>
    <col min="31" max="31" width="13.5" customWidth="1"/>
    <col min="32" max="32" width="18.33203125" customWidth="1"/>
    <col min="33" max="33" width="17.6640625" customWidth="1"/>
    <col min="34" max="34" width="25.1640625" customWidth="1"/>
    <col min="35" max="35" width="27.6640625" customWidth="1"/>
    <col min="36" max="36" width="14.83203125" customWidth="1"/>
    <col min="37" max="37" width="12.6640625" customWidth="1"/>
    <col min="39" max="39" width="16" customWidth="1"/>
    <col min="40" max="40" width="22.33203125" customWidth="1"/>
    <col min="41" max="41" width="22" customWidth="1"/>
    <col min="42" max="42" width="15.6640625" customWidth="1"/>
    <col min="43" max="43" width="22.83203125" customWidth="1"/>
    <col min="44" max="44" width="29.1640625" customWidth="1"/>
    <col min="45" max="45" width="24.5" customWidth="1"/>
    <col min="46" max="46" width="27.33203125" customWidth="1"/>
    <col min="47" max="47" width="22" customWidth="1"/>
    <col min="48" max="48" width="24" customWidth="1"/>
    <col min="50" max="50" width="13.5" customWidth="1"/>
    <col min="51" max="51" width="19" customWidth="1"/>
    <col min="52" max="52" width="21.5" customWidth="1"/>
    <col min="53" max="53" width="17.6640625" customWidth="1"/>
    <col min="54" max="54" width="33.5" customWidth="1"/>
    <col min="55" max="55" width="19.33203125" customWidth="1"/>
    <col min="56" max="56" width="29" customWidth="1"/>
    <col min="57" max="57" width="33.5" customWidth="1"/>
    <col min="58" max="58" width="11.1640625" customWidth="1"/>
    <col min="59" max="59" width="14.83203125" customWidth="1"/>
    <col min="60" max="60" width="18.1640625" customWidth="1"/>
    <col min="61" max="61" width="19" customWidth="1"/>
  </cols>
  <sheetData>
    <row r="1" spans="1:62" x14ac:dyDescent="0.2">
      <c r="A1" t="s">
        <v>0</v>
      </c>
      <c r="B1" t="s">
        <v>1</v>
      </c>
      <c r="C1" t="s">
        <v>2</v>
      </c>
      <c r="D1" t="s">
        <v>3</v>
      </c>
      <c r="E1" t="s">
        <v>4</v>
      </c>
      <c r="F1" t="s">
        <v>3893</v>
      </c>
      <c r="G1" t="s">
        <v>5</v>
      </c>
      <c r="H1" t="s">
        <v>6</v>
      </c>
      <c r="I1" t="s">
        <v>7</v>
      </c>
      <c r="J1" t="s">
        <v>3921</v>
      </c>
      <c r="K1" t="s">
        <v>8</v>
      </c>
      <c r="L1" t="s">
        <v>9</v>
      </c>
      <c r="M1" t="s">
        <v>10</v>
      </c>
      <c r="N1" t="s">
        <v>11</v>
      </c>
      <c r="O1" t="s">
        <v>12</v>
      </c>
      <c r="P1" t="s">
        <v>13</v>
      </c>
      <c r="Q1" t="s">
        <v>14</v>
      </c>
      <c r="R1" t="s">
        <v>15</v>
      </c>
      <c r="S1" t="s">
        <v>16</v>
      </c>
      <c r="T1" t="s">
        <v>17</v>
      </c>
      <c r="U1" t="s">
        <v>18</v>
      </c>
      <c r="V1" t="s">
        <v>19</v>
      </c>
      <c r="W1" t="s">
        <v>20</v>
      </c>
      <c r="X1" t="s">
        <v>21</v>
      </c>
      <c r="Y1" t="s">
        <v>22</v>
      </c>
      <c r="Z1" t="s">
        <v>23</v>
      </c>
      <c r="AA1" t="s">
        <v>24</v>
      </c>
      <c r="AB1" t="s">
        <v>25</v>
      </c>
      <c r="AC1" t="s">
        <v>26</v>
      </c>
      <c r="AD1" t="s">
        <v>27</v>
      </c>
      <c r="AE1" t="s">
        <v>28</v>
      </c>
      <c r="AF1" t="s">
        <v>29</v>
      </c>
      <c r="AG1" t="s">
        <v>30</v>
      </c>
      <c r="AH1" t="s">
        <v>31</v>
      </c>
      <c r="AI1" t="s">
        <v>32</v>
      </c>
      <c r="AJ1" t="s">
        <v>33</v>
      </c>
      <c r="AK1" t="s">
        <v>34</v>
      </c>
      <c r="AL1" t="s">
        <v>35</v>
      </c>
      <c r="AM1" t="s">
        <v>36</v>
      </c>
      <c r="AN1" t="s">
        <v>37</v>
      </c>
      <c r="AO1" t="s">
        <v>38</v>
      </c>
      <c r="AP1" t="s">
        <v>39</v>
      </c>
      <c r="AQ1" t="s">
        <v>40</v>
      </c>
      <c r="AR1" t="s">
        <v>41</v>
      </c>
      <c r="AS1" t="s">
        <v>42</v>
      </c>
      <c r="AT1" t="s">
        <v>43</v>
      </c>
      <c r="AU1" t="s">
        <v>44</v>
      </c>
      <c r="AV1" t="s">
        <v>45</v>
      </c>
      <c r="AW1" t="s">
        <v>46</v>
      </c>
      <c r="AX1" t="s">
        <v>47</v>
      </c>
      <c r="AY1" t="s">
        <v>48</v>
      </c>
      <c r="AZ1" t="s">
        <v>49</v>
      </c>
      <c r="BA1" t="s">
        <v>50</v>
      </c>
      <c r="BB1" t="s">
        <v>51</v>
      </c>
      <c r="BC1" t="s">
        <v>52</v>
      </c>
      <c r="BD1" t="s">
        <v>53</v>
      </c>
      <c r="BE1" t="s">
        <v>54</v>
      </c>
      <c r="BF1" t="s">
        <v>55</v>
      </c>
      <c r="BG1" t="s">
        <v>56</v>
      </c>
      <c r="BH1" t="s">
        <v>57</v>
      </c>
      <c r="BI1" t="s">
        <v>58</v>
      </c>
      <c r="BJ1" t="s">
        <v>3906</v>
      </c>
    </row>
    <row r="2" spans="1:62" x14ac:dyDescent="0.2">
      <c r="A2" t="s">
        <v>1301</v>
      </c>
      <c r="B2" t="s">
        <v>1241</v>
      </c>
      <c r="C2" t="s">
        <v>61</v>
      </c>
      <c r="D2" t="s">
        <v>61</v>
      </c>
      <c r="E2" t="s">
        <v>1302</v>
      </c>
      <c r="F2" t="s">
        <v>3894</v>
      </c>
      <c r="G2" t="s">
        <v>1303</v>
      </c>
      <c r="H2" t="s">
        <v>64</v>
      </c>
      <c r="I2" t="s">
        <v>1304</v>
      </c>
      <c r="J2" t="s">
        <v>3922</v>
      </c>
      <c r="K2" t="s">
        <v>1305</v>
      </c>
      <c r="L2" t="s">
        <v>61</v>
      </c>
      <c r="M2" t="s">
        <v>61</v>
      </c>
      <c r="N2" t="s">
        <v>258</v>
      </c>
      <c r="O2" t="s">
        <v>127</v>
      </c>
      <c r="P2">
        <v>0</v>
      </c>
      <c r="Q2">
        <v>3038</v>
      </c>
      <c r="R2">
        <v>0</v>
      </c>
      <c r="S2">
        <v>0</v>
      </c>
      <c r="T2">
        <v>0</v>
      </c>
      <c r="U2">
        <v>0</v>
      </c>
      <c r="V2">
        <v>0</v>
      </c>
      <c r="W2">
        <v>0</v>
      </c>
      <c r="X2" t="s">
        <v>68</v>
      </c>
      <c r="Y2" t="s">
        <v>61</v>
      </c>
      <c r="Z2">
        <v>113</v>
      </c>
      <c r="AA2">
        <v>41</v>
      </c>
      <c r="AB2">
        <v>0</v>
      </c>
      <c r="AC2">
        <v>2.6</v>
      </c>
      <c r="AD2">
        <v>0</v>
      </c>
      <c r="AE2">
        <v>0</v>
      </c>
      <c r="AF2">
        <v>0</v>
      </c>
      <c r="AG2">
        <v>2</v>
      </c>
      <c r="AH2">
        <v>0</v>
      </c>
      <c r="AI2">
        <v>0</v>
      </c>
      <c r="AJ2">
        <v>14</v>
      </c>
      <c r="AK2">
        <v>0</v>
      </c>
      <c r="AL2">
        <v>0</v>
      </c>
      <c r="AM2">
        <v>0</v>
      </c>
      <c r="AN2">
        <v>7</v>
      </c>
      <c r="AO2">
        <v>0</v>
      </c>
      <c r="AP2">
        <v>4</v>
      </c>
      <c r="AQ2">
        <v>0</v>
      </c>
      <c r="AR2">
        <v>0</v>
      </c>
      <c r="AS2">
        <v>0</v>
      </c>
      <c r="AT2">
        <v>0</v>
      </c>
      <c r="AU2">
        <v>0</v>
      </c>
      <c r="AV2">
        <v>0</v>
      </c>
      <c r="AW2">
        <v>0</v>
      </c>
      <c r="AX2" t="s">
        <v>61</v>
      </c>
      <c r="AY2">
        <v>7922</v>
      </c>
      <c r="AZ2">
        <v>10265</v>
      </c>
      <c r="BA2">
        <v>0</v>
      </c>
      <c r="BB2">
        <v>0</v>
      </c>
      <c r="BC2" t="s">
        <v>61</v>
      </c>
      <c r="BD2" t="s">
        <v>61</v>
      </c>
      <c r="BE2">
        <v>100</v>
      </c>
      <c r="BF2" t="s">
        <v>1306</v>
      </c>
      <c r="BG2" t="s">
        <v>1307</v>
      </c>
      <c r="BH2" t="s">
        <v>1308</v>
      </c>
      <c r="BI2" t="s">
        <v>1309</v>
      </c>
    </row>
    <row r="3" spans="1:62" x14ac:dyDescent="0.2">
      <c r="A3" t="s">
        <v>681</v>
      </c>
      <c r="B3" t="s">
        <v>171</v>
      </c>
      <c r="C3" t="s">
        <v>61</v>
      </c>
      <c r="D3" t="s">
        <v>61</v>
      </c>
      <c r="E3" t="s">
        <v>682</v>
      </c>
      <c r="F3" t="s">
        <v>2990</v>
      </c>
      <c r="G3" t="s">
        <v>492</v>
      </c>
      <c r="H3" t="s">
        <v>64</v>
      </c>
      <c r="I3" t="s">
        <v>683</v>
      </c>
      <c r="J3" t="s">
        <v>3922</v>
      </c>
      <c r="K3" t="s">
        <v>494</v>
      </c>
      <c r="L3" t="s">
        <v>61</v>
      </c>
      <c r="M3" t="s">
        <v>61</v>
      </c>
      <c r="N3" t="s">
        <v>258</v>
      </c>
      <c r="O3" t="s">
        <v>127</v>
      </c>
      <c r="P3">
        <v>4266</v>
      </c>
      <c r="Q3">
        <v>1162</v>
      </c>
      <c r="R3">
        <v>0</v>
      </c>
      <c r="S3">
        <v>0</v>
      </c>
      <c r="T3">
        <v>0</v>
      </c>
      <c r="U3">
        <v>0</v>
      </c>
      <c r="V3">
        <v>137</v>
      </c>
      <c r="W3">
        <v>37.5</v>
      </c>
      <c r="X3" t="s">
        <v>68</v>
      </c>
      <c r="Y3" t="s">
        <v>61</v>
      </c>
      <c r="Z3">
        <v>0</v>
      </c>
      <c r="AA3">
        <v>89</v>
      </c>
      <c r="AB3">
        <v>0</v>
      </c>
      <c r="AC3">
        <v>0</v>
      </c>
      <c r="AD3">
        <v>0</v>
      </c>
      <c r="AE3">
        <v>0</v>
      </c>
      <c r="AF3">
        <v>0</v>
      </c>
      <c r="AG3">
        <v>1.8</v>
      </c>
      <c r="AH3">
        <v>0</v>
      </c>
      <c r="AI3">
        <v>0</v>
      </c>
      <c r="AJ3">
        <v>0</v>
      </c>
      <c r="AK3">
        <v>0</v>
      </c>
      <c r="AL3">
        <v>0</v>
      </c>
      <c r="AM3">
        <v>0</v>
      </c>
      <c r="AN3">
        <v>0</v>
      </c>
      <c r="AO3">
        <v>0</v>
      </c>
      <c r="AP3">
        <v>0</v>
      </c>
      <c r="AQ3">
        <v>0</v>
      </c>
      <c r="AR3">
        <v>0</v>
      </c>
      <c r="AS3">
        <v>0</v>
      </c>
      <c r="AT3">
        <v>0</v>
      </c>
      <c r="AU3">
        <v>0</v>
      </c>
      <c r="AV3">
        <v>0</v>
      </c>
      <c r="AW3">
        <v>1.5</v>
      </c>
      <c r="AX3" t="s">
        <v>684</v>
      </c>
      <c r="AY3">
        <v>3773</v>
      </c>
      <c r="AZ3">
        <v>0</v>
      </c>
      <c r="BA3">
        <v>0</v>
      </c>
      <c r="BB3">
        <v>0</v>
      </c>
      <c r="BC3" t="s">
        <v>61</v>
      </c>
      <c r="BD3" t="s">
        <v>685</v>
      </c>
      <c r="BE3">
        <v>70</v>
      </c>
      <c r="BF3" t="s">
        <v>496</v>
      </c>
      <c r="BG3" t="s">
        <v>497</v>
      </c>
      <c r="BH3" t="s">
        <v>498</v>
      </c>
      <c r="BI3" t="s">
        <v>686</v>
      </c>
    </row>
    <row r="4" spans="1:62" x14ac:dyDescent="0.2">
      <c r="A4" t="s">
        <v>490</v>
      </c>
      <c r="B4" t="s">
        <v>482</v>
      </c>
      <c r="C4" t="s">
        <v>61</v>
      </c>
      <c r="D4" t="s">
        <v>61</v>
      </c>
      <c r="E4" t="s">
        <v>491</v>
      </c>
      <c r="F4" t="s">
        <v>2990</v>
      </c>
      <c r="G4" t="s">
        <v>492</v>
      </c>
      <c r="H4" t="s">
        <v>64</v>
      </c>
      <c r="I4" t="s">
        <v>493</v>
      </c>
      <c r="J4" t="s">
        <v>3922</v>
      </c>
      <c r="K4" t="s">
        <v>494</v>
      </c>
      <c r="L4" t="s">
        <v>61</v>
      </c>
      <c r="M4" t="s">
        <v>61</v>
      </c>
      <c r="N4" t="s">
        <v>258</v>
      </c>
      <c r="O4" t="s">
        <v>127</v>
      </c>
      <c r="P4">
        <v>6453</v>
      </c>
      <c r="Q4">
        <v>241</v>
      </c>
      <c r="R4">
        <v>0</v>
      </c>
      <c r="S4">
        <v>0</v>
      </c>
      <c r="T4">
        <v>0</v>
      </c>
      <c r="U4">
        <v>0</v>
      </c>
      <c r="V4">
        <v>61</v>
      </c>
      <c r="W4">
        <v>37.5</v>
      </c>
      <c r="X4" t="s">
        <v>68</v>
      </c>
      <c r="Y4" t="s">
        <v>61</v>
      </c>
      <c r="Z4">
        <v>0</v>
      </c>
      <c r="AA4">
        <v>74</v>
      </c>
      <c r="AB4">
        <v>0</v>
      </c>
      <c r="AC4">
        <v>0</v>
      </c>
      <c r="AD4">
        <v>2</v>
      </c>
      <c r="AE4">
        <v>0</v>
      </c>
      <c r="AF4">
        <v>0</v>
      </c>
      <c r="AG4">
        <v>1.8</v>
      </c>
      <c r="AH4">
        <v>0.5</v>
      </c>
      <c r="AI4">
        <v>0.8</v>
      </c>
      <c r="AJ4">
        <v>1.4</v>
      </c>
      <c r="AK4">
        <v>0.4</v>
      </c>
      <c r="AL4">
        <v>0</v>
      </c>
      <c r="AM4">
        <v>2.2999999999999998</v>
      </c>
      <c r="AN4">
        <v>1.4</v>
      </c>
      <c r="AO4">
        <v>0</v>
      </c>
      <c r="AP4">
        <v>1</v>
      </c>
      <c r="AQ4">
        <v>1</v>
      </c>
      <c r="AR4">
        <v>0</v>
      </c>
      <c r="AS4">
        <v>0.4</v>
      </c>
      <c r="AT4">
        <v>0</v>
      </c>
      <c r="AU4">
        <v>0</v>
      </c>
      <c r="AV4">
        <v>0</v>
      </c>
      <c r="AW4">
        <v>0</v>
      </c>
      <c r="AX4" t="s">
        <v>61</v>
      </c>
      <c r="AY4">
        <v>5908</v>
      </c>
      <c r="AZ4">
        <v>0</v>
      </c>
      <c r="BA4">
        <v>0</v>
      </c>
      <c r="BB4">
        <v>0</v>
      </c>
      <c r="BC4" t="s">
        <v>61</v>
      </c>
      <c r="BD4" t="s">
        <v>495</v>
      </c>
      <c r="BE4">
        <v>100</v>
      </c>
      <c r="BF4" t="s">
        <v>496</v>
      </c>
      <c r="BG4" t="s">
        <v>497</v>
      </c>
      <c r="BH4" t="s">
        <v>498</v>
      </c>
      <c r="BI4" t="s">
        <v>499</v>
      </c>
    </row>
    <row r="5" spans="1:62" x14ac:dyDescent="0.2">
      <c r="A5" t="s">
        <v>588</v>
      </c>
      <c r="B5" t="s">
        <v>581</v>
      </c>
      <c r="C5" t="s">
        <v>61</v>
      </c>
      <c r="D5" t="s">
        <v>61</v>
      </c>
      <c r="E5" t="s">
        <v>589</v>
      </c>
      <c r="F5" t="s">
        <v>2990</v>
      </c>
      <c r="G5" t="s">
        <v>492</v>
      </c>
      <c r="H5" t="s">
        <v>64</v>
      </c>
      <c r="I5" t="s">
        <v>493</v>
      </c>
      <c r="J5" t="s">
        <v>3922</v>
      </c>
      <c r="K5" t="s">
        <v>494</v>
      </c>
      <c r="L5" t="s">
        <v>61</v>
      </c>
      <c r="M5" t="s">
        <v>61</v>
      </c>
      <c r="N5" t="s">
        <v>258</v>
      </c>
      <c r="O5" t="s">
        <v>127</v>
      </c>
      <c r="P5">
        <v>0</v>
      </c>
      <c r="Q5">
        <v>0</v>
      </c>
      <c r="R5">
        <v>0</v>
      </c>
      <c r="S5">
        <v>5095</v>
      </c>
      <c r="T5">
        <v>95.2</v>
      </c>
      <c r="U5">
        <v>0</v>
      </c>
      <c r="V5">
        <v>26.1</v>
      </c>
      <c r="W5">
        <v>0</v>
      </c>
      <c r="X5" t="s">
        <v>68</v>
      </c>
      <c r="Y5" t="s">
        <v>61</v>
      </c>
      <c r="Z5">
        <v>0</v>
      </c>
      <c r="AA5">
        <v>2.5</v>
      </c>
      <c r="AB5">
        <v>0</v>
      </c>
      <c r="AC5">
        <v>0</v>
      </c>
      <c r="AD5">
        <v>6</v>
      </c>
      <c r="AE5">
        <v>0</v>
      </c>
      <c r="AF5">
        <v>0</v>
      </c>
      <c r="AG5">
        <v>12</v>
      </c>
      <c r="AH5">
        <v>11</v>
      </c>
      <c r="AI5">
        <v>0</v>
      </c>
      <c r="AJ5">
        <v>3</v>
      </c>
      <c r="AK5">
        <v>2.5</v>
      </c>
      <c r="AL5">
        <v>0.6</v>
      </c>
      <c r="AM5">
        <v>5.5</v>
      </c>
      <c r="AN5">
        <v>4.4000000000000004</v>
      </c>
      <c r="AO5">
        <v>0</v>
      </c>
      <c r="AP5">
        <v>0</v>
      </c>
      <c r="AQ5">
        <v>5.5</v>
      </c>
      <c r="AR5">
        <v>3.4</v>
      </c>
      <c r="AS5">
        <v>0</v>
      </c>
      <c r="AT5">
        <v>0.4</v>
      </c>
      <c r="AU5">
        <v>0</v>
      </c>
      <c r="AV5">
        <v>0</v>
      </c>
      <c r="AW5">
        <v>0</v>
      </c>
      <c r="AX5" t="s">
        <v>61</v>
      </c>
      <c r="AY5">
        <v>667</v>
      </c>
      <c r="AZ5">
        <v>0</v>
      </c>
      <c r="BA5">
        <v>0</v>
      </c>
      <c r="BB5">
        <v>0</v>
      </c>
      <c r="BC5" t="s">
        <v>61</v>
      </c>
      <c r="BD5" t="s">
        <v>590</v>
      </c>
      <c r="BE5">
        <v>100</v>
      </c>
      <c r="BF5" t="s">
        <v>496</v>
      </c>
      <c r="BG5" t="s">
        <v>497</v>
      </c>
      <c r="BH5" t="s">
        <v>498</v>
      </c>
      <c r="BI5" t="s">
        <v>591</v>
      </c>
    </row>
    <row r="6" spans="1:62" x14ac:dyDescent="0.2">
      <c r="A6" t="s">
        <v>160</v>
      </c>
      <c r="B6" t="s">
        <v>161</v>
      </c>
      <c r="C6" t="s">
        <v>61</v>
      </c>
      <c r="D6" t="s">
        <v>61</v>
      </c>
      <c r="E6" t="s">
        <v>162</v>
      </c>
      <c r="F6" t="s">
        <v>3895</v>
      </c>
      <c r="G6" t="s">
        <v>162</v>
      </c>
      <c r="H6" t="s">
        <v>64</v>
      </c>
      <c r="I6" t="s">
        <v>163</v>
      </c>
      <c r="J6" t="s">
        <v>3922</v>
      </c>
      <c r="K6" t="s">
        <v>164</v>
      </c>
      <c r="L6" t="s">
        <v>61</v>
      </c>
      <c r="M6" t="s">
        <v>61</v>
      </c>
      <c r="N6" t="s">
        <v>165</v>
      </c>
      <c r="O6" t="s">
        <v>127</v>
      </c>
      <c r="P6">
        <v>0</v>
      </c>
      <c r="Q6">
        <v>40</v>
      </c>
      <c r="R6">
        <v>40</v>
      </c>
      <c r="S6">
        <v>32</v>
      </c>
      <c r="T6">
        <v>100</v>
      </c>
      <c r="U6">
        <v>0</v>
      </c>
      <c r="V6">
        <v>0</v>
      </c>
      <c r="W6">
        <v>7</v>
      </c>
      <c r="X6" t="s">
        <v>95</v>
      </c>
      <c r="Y6" t="s">
        <v>61</v>
      </c>
      <c r="Z6">
        <v>0</v>
      </c>
      <c r="AA6">
        <v>0</v>
      </c>
      <c r="AB6">
        <v>0</v>
      </c>
      <c r="AC6">
        <v>0</v>
      </c>
      <c r="AD6">
        <v>0</v>
      </c>
      <c r="AE6">
        <v>0</v>
      </c>
      <c r="AF6">
        <v>0</v>
      </c>
      <c r="AG6">
        <v>0</v>
      </c>
      <c r="AH6">
        <v>0</v>
      </c>
      <c r="AI6">
        <v>0</v>
      </c>
      <c r="AJ6">
        <v>0</v>
      </c>
      <c r="AK6">
        <v>0</v>
      </c>
      <c r="AL6">
        <v>0</v>
      </c>
      <c r="AM6">
        <v>0</v>
      </c>
      <c r="AN6">
        <v>0</v>
      </c>
      <c r="AO6">
        <v>0.2</v>
      </c>
      <c r="AP6">
        <v>0</v>
      </c>
      <c r="AQ6">
        <v>0</v>
      </c>
      <c r="AR6">
        <v>0</v>
      </c>
      <c r="AS6">
        <v>0</v>
      </c>
      <c r="AT6">
        <v>0</v>
      </c>
      <c r="AU6">
        <v>0</v>
      </c>
      <c r="AV6">
        <v>0</v>
      </c>
      <c r="AW6">
        <v>0</v>
      </c>
      <c r="AX6" t="s">
        <v>61</v>
      </c>
      <c r="AY6">
        <v>200</v>
      </c>
      <c r="AZ6">
        <v>100</v>
      </c>
      <c r="BA6">
        <v>0</v>
      </c>
      <c r="BB6">
        <v>0</v>
      </c>
      <c r="BC6" t="s">
        <v>61</v>
      </c>
      <c r="BD6" t="s">
        <v>61</v>
      </c>
      <c r="BE6">
        <v>35</v>
      </c>
      <c r="BF6" t="s">
        <v>166</v>
      </c>
      <c r="BG6" t="s">
        <v>167</v>
      </c>
      <c r="BH6" t="s">
        <v>168</v>
      </c>
      <c r="BI6" t="s">
        <v>169</v>
      </c>
    </row>
    <row r="7" spans="1:62" x14ac:dyDescent="0.2">
      <c r="A7" t="s">
        <v>1893</v>
      </c>
      <c r="B7" t="s">
        <v>1894</v>
      </c>
      <c r="C7" t="s">
        <v>61</v>
      </c>
      <c r="D7" t="s">
        <v>61</v>
      </c>
      <c r="E7" t="s">
        <v>1895</v>
      </c>
      <c r="F7" t="s">
        <v>2990</v>
      </c>
      <c r="G7" t="s">
        <v>377</v>
      </c>
      <c r="H7" t="s">
        <v>64</v>
      </c>
      <c r="I7" t="s">
        <v>1896</v>
      </c>
      <c r="J7" t="s">
        <v>3922</v>
      </c>
      <c r="K7" t="s">
        <v>1897</v>
      </c>
      <c r="L7" t="s">
        <v>61</v>
      </c>
      <c r="M7" t="s">
        <v>61</v>
      </c>
      <c r="N7" t="s">
        <v>94</v>
      </c>
      <c r="O7" t="s">
        <v>94</v>
      </c>
      <c r="P7">
        <v>0</v>
      </c>
      <c r="Q7">
        <v>0</v>
      </c>
      <c r="R7">
        <v>0</v>
      </c>
      <c r="S7">
        <v>0</v>
      </c>
      <c r="T7">
        <v>0</v>
      </c>
      <c r="U7">
        <v>0</v>
      </c>
      <c r="V7">
        <v>0</v>
      </c>
      <c r="W7">
        <v>37.5</v>
      </c>
      <c r="X7" t="s">
        <v>68</v>
      </c>
      <c r="Y7" t="s">
        <v>69</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t="s">
        <v>61</v>
      </c>
      <c r="AY7">
        <v>374</v>
      </c>
      <c r="AZ7">
        <v>0</v>
      </c>
      <c r="BA7">
        <v>0</v>
      </c>
      <c r="BB7">
        <v>0</v>
      </c>
      <c r="BC7" t="s">
        <v>61</v>
      </c>
      <c r="BD7" t="s">
        <v>61</v>
      </c>
      <c r="BE7">
        <v>0</v>
      </c>
      <c r="BF7" t="s">
        <v>1898</v>
      </c>
      <c r="BG7" t="s">
        <v>1899</v>
      </c>
      <c r="BH7" t="s">
        <v>1900</v>
      </c>
      <c r="BI7" t="s">
        <v>1901</v>
      </c>
    </row>
    <row r="8" spans="1:62" x14ac:dyDescent="0.2">
      <c r="A8" t="s">
        <v>1765</v>
      </c>
      <c r="B8" t="s">
        <v>1766</v>
      </c>
      <c r="C8" t="s">
        <v>61</v>
      </c>
      <c r="D8" t="s">
        <v>61</v>
      </c>
      <c r="E8" t="s">
        <v>1767</v>
      </c>
      <c r="F8" t="s">
        <v>3894</v>
      </c>
      <c r="G8" t="s">
        <v>1768</v>
      </c>
      <c r="H8" t="s">
        <v>64</v>
      </c>
      <c r="I8" t="s">
        <v>1769</v>
      </c>
      <c r="J8" t="s">
        <v>3922</v>
      </c>
      <c r="K8" t="s">
        <v>1770</v>
      </c>
      <c r="L8" t="s">
        <v>1771</v>
      </c>
      <c r="M8" t="s">
        <v>1772</v>
      </c>
      <c r="N8" t="s">
        <v>61</v>
      </c>
      <c r="O8" t="s">
        <v>127</v>
      </c>
      <c r="P8">
        <v>300</v>
      </c>
      <c r="Q8">
        <v>0</v>
      </c>
      <c r="R8">
        <v>0</v>
      </c>
      <c r="S8">
        <v>0</v>
      </c>
      <c r="T8">
        <v>0</v>
      </c>
      <c r="U8">
        <v>0</v>
      </c>
      <c r="V8">
        <v>0</v>
      </c>
      <c r="W8">
        <v>8</v>
      </c>
      <c r="X8" t="s">
        <v>68</v>
      </c>
      <c r="Y8" t="s">
        <v>61</v>
      </c>
      <c r="Z8">
        <v>0</v>
      </c>
      <c r="AA8">
        <v>200</v>
      </c>
      <c r="AB8">
        <v>0</v>
      </c>
      <c r="AC8">
        <v>0</v>
      </c>
      <c r="AD8">
        <v>0.04</v>
      </c>
      <c r="AE8">
        <v>0</v>
      </c>
      <c r="AF8">
        <v>0</v>
      </c>
      <c r="AG8">
        <v>0</v>
      </c>
      <c r="AH8">
        <v>0.5</v>
      </c>
      <c r="AI8">
        <v>0</v>
      </c>
      <c r="AJ8">
        <v>0.5</v>
      </c>
      <c r="AK8">
        <v>0</v>
      </c>
      <c r="AL8">
        <v>0</v>
      </c>
      <c r="AM8">
        <v>0</v>
      </c>
      <c r="AN8">
        <v>0.5</v>
      </c>
      <c r="AO8">
        <v>0.2</v>
      </c>
      <c r="AP8">
        <v>0</v>
      </c>
      <c r="AQ8">
        <v>0</v>
      </c>
      <c r="AR8">
        <v>0</v>
      </c>
      <c r="AS8">
        <v>0</v>
      </c>
      <c r="AT8">
        <v>0</v>
      </c>
      <c r="AU8">
        <v>0</v>
      </c>
      <c r="AV8">
        <v>0</v>
      </c>
      <c r="AW8">
        <v>0</v>
      </c>
      <c r="AX8" t="s">
        <v>61</v>
      </c>
      <c r="AY8">
        <v>0</v>
      </c>
      <c r="AZ8">
        <v>0</v>
      </c>
      <c r="BA8">
        <v>0</v>
      </c>
      <c r="BB8">
        <v>0</v>
      </c>
      <c r="BC8" t="s">
        <v>61</v>
      </c>
      <c r="BD8" t="s">
        <v>1773</v>
      </c>
      <c r="BE8">
        <v>88</v>
      </c>
      <c r="BF8" t="s">
        <v>1774</v>
      </c>
      <c r="BG8" t="s">
        <v>1775</v>
      </c>
      <c r="BH8" t="s">
        <v>1776</v>
      </c>
      <c r="BI8" t="s">
        <v>1777</v>
      </c>
    </row>
    <row r="9" spans="1:62" x14ac:dyDescent="0.2">
      <c r="A9" t="s">
        <v>1832</v>
      </c>
      <c r="B9" t="s">
        <v>1766</v>
      </c>
      <c r="C9" t="s">
        <v>61</v>
      </c>
      <c r="D9" t="s">
        <v>61</v>
      </c>
      <c r="E9" t="s">
        <v>1767</v>
      </c>
      <c r="F9" t="s">
        <v>731</v>
      </c>
      <c r="G9" t="s">
        <v>1833</v>
      </c>
      <c r="H9" t="s">
        <v>64</v>
      </c>
      <c r="I9" t="s">
        <v>1834</v>
      </c>
      <c r="J9" t="s">
        <v>3922</v>
      </c>
      <c r="K9" t="s">
        <v>1835</v>
      </c>
      <c r="L9" t="s">
        <v>61</v>
      </c>
      <c r="M9" t="s">
        <v>61</v>
      </c>
      <c r="N9" t="s">
        <v>61</v>
      </c>
      <c r="O9" t="s">
        <v>127</v>
      </c>
      <c r="P9">
        <v>422</v>
      </c>
      <c r="Q9">
        <v>0</v>
      </c>
      <c r="R9">
        <v>0</v>
      </c>
      <c r="S9">
        <v>0</v>
      </c>
      <c r="T9">
        <v>0</v>
      </c>
      <c r="U9">
        <v>0</v>
      </c>
      <c r="V9">
        <v>0</v>
      </c>
      <c r="W9">
        <v>8</v>
      </c>
      <c r="X9" t="s">
        <v>68</v>
      </c>
      <c r="Y9" t="s">
        <v>61</v>
      </c>
      <c r="Z9">
        <v>0</v>
      </c>
      <c r="AA9">
        <v>240</v>
      </c>
      <c r="AB9">
        <v>0</v>
      </c>
      <c r="AC9">
        <v>0</v>
      </c>
      <c r="AD9">
        <v>0.04</v>
      </c>
      <c r="AE9">
        <v>0</v>
      </c>
      <c r="AF9">
        <v>0</v>
      </c>
      <c r="AG9">
        <v>0</v>
      </c>
      <c r="AH9">
        <v>0.5</v>
      </c>
      <c r="AI9">
        <v>0</v>
      </c>
      <c r="AJ9">
        <v>0.5</v>
      </c>
      <c r="AK9">
        <v>0.2</v>
      </c>
      <c r="AL9">
        <v>0</v>
      </c>
      <c r="AM9">
        <v>0</v>
      </c>
      <c r="AN9">
        <v>0.5</v>
      </c>
      <c r="AO9">
        <v>0.2</v>
      </c>
      <c r="AP9">
        <v>0</v>
      </c>
      <c r="AQ9">
        <v>0</v>
      </c>
      <c r="AR9">
        <v>0</v>
      </c>
      <c r="AS9">
        <v>0</v>
      </c>
      <c r="AT9">
        <v>0</v>
      </c>
      <c r="AU9">
        <v>0</v>
      </c>
      <c r="AV9">
        <v>0</v>
      </c>
      <c r="AW9">
        <v>0</v>
      </c>
      <c r="AX9" t="s">
        <v>61</v>
      </c>
      <c r="AY9">
        <v>0</v>
      </c>
      <c r="AZ9">
        <v>0</v>
      </c>
      <c r="BA9">
        <v>0</v>
      </c>
      <c r="BB9">
        <v>0</v>
      </c>
      <c r="BC9" t="s">
        <v>61</v>
      </c>
      <c r="BD9" t="s">
        <v>1836</v>
      </c>
      <c r="BE9">
        <v>92</v>
      </c>
      <c r="BF9" t="s">
        <v>1774</v>
      </c>
      <c r="BG9" t="s">
        <v>1775</v>
      </c>
      <c r="BH9" t="s">
        <v>1776</v>
      </c>
      <c r="BI9" t="s">
        <v>1837</v>
      </c>
    </row>
    <row r="10" spans="1:62" x14ac:dyDescent="0.2">
      <c r="A10" t="s">
        <v>1778</v>
      </c>
      <c r="B10" t="s">
        <v>1766</v>
      </c>
      <c r="C10" t="s">
        <v>61</v>
      </c>
      <c r="D10" t="s">
        <v>61</v>
      </c>
      <c r="E10" t="s">
        <v>1767</v>
      </c>
      <c r="F10" t="s">
        <v>3894</v>
      </c>
      <c r="G10" t="s">
        <v>931</v>
      </c>
      <c r="H10" t="s">
        <v>64</v>
      </c>
      <c r="I10" t="s">
        <v>1779</v>
      </c>
      <c r="J10" t="s">
        <v>3922</v>
      </c>
      <c r="K10" t="s">
        <v>1780</v>
      </c>
      <c r="L10" t="s">
        <v>61</v>
      </c>
      <c r="M10" t="s">
        <v>61</v>
      </c>
      <c r="N10" t="s">
        <v>61</v>
      </c>
      <c r="O10" t="s">
        <v>127</v>
      </c>
      <c r="P10">
        <v>276</v>
      </c>
      <c r="Q10">
        <v>0</v>
      </c>
      <c r="R10">
        <v>0</v>
      </c>
      <c r="S10">
        <v>0</v>
      </c>
      <c r="T10">
        <v>0</v>
      </c>
      <c r="U10">
        <v>0</v>
      </c>
      <c r="V10">
        <v>0</v>
      </c>
      <c r="W10">
        <v>8</v>
      </c>
      <c r="X10" t="s">
        <v>95</v>
      </c>
      <c r="Y10" t="s">
        <v>61</v>
      </c>
      <c r="Z10">
        <v>0</v>
      </c>
      <c r="AA10">
        <v>270</v>
      </c>
      <c r="AB10">
        <v>0</v>
      </c>
      <c r="AC10">
        <v>0</v>
      </c>
      <c r="AD10">
        <v>0</v>
      </c>
      <c r="AE10">
        <v>0</v>
      </c>
      <c r="AF10">
        <v>0</v>
      </c>
      <c r="AG10">
        <v>0</v>
      </c>
      <c r="AH10">
        <v>0.5</v>
      </c>
      <c r="AI10">
        <v>0</v>
      </c>
      <c r="AJ10">
        <v>0.5</v>
      </c>
      <c r="AK10">
        <v>0.2</v>
      </c>
      <c r="AL10">
        <v>0</v>
      </c>
      <c r="AM10">
        <v>0</v>
      </c>
      <c r="AN10">
        <v>0.5</v>
      </c>
      <c r="AO10">
        <v>0.2</v>
      </c>
      <c r="AP10">
        <v>0</v>
      </c>
      <c r="AQ10">
        <v>0</v>
      </c>
      <c r="AR10">
        <v>0</v>
      </c>
      <c r="AS10">
        <v>0</v>
      </c>
      <c r="AT10">
        <v>0</v>
      </c>
      <c r="AU10">
        <v>0</v>
      </c>
      <c r="AV10">
        <v>0</v>
      </c>
      <c r="AW10">
        <v>0</v>
      </c>
      <c r="AX10" t="s">
        <v>61</v>
      </c>
      <c r="AY10">
        <v>0</v>
      </c>
      <c r="AZ10">
        <v>0</v>
      </c>
      <c r="BA10">
        <v>0</v>
      </c>
      <c r="BB10">
        <v>0</v>
      </c>
      <c r="BC10" t="s">
        <v>61</v>
      </c>
      <c r="BD10" t="s">
        <v>1781</v>
      </c>
      <c r="BE10">
        <v>77</v>
      </c>
      <c r="BF10" t="s">
        <v>1774</v>
      </c>
      <c r="BG10" t="s">
        <v>1775</v>
      </c>
      <c r="BH10" t="s">
        <v>1776</v>
      </c>
      <c r="BI10" t="s">
        <v>1782</v>
      </c>
    </row>
    <row r="11" spans="1:62" x14ac:dyDescent="0.2">
      <c r="A11" t="s">
        <v>1339</v>
      </c>
      <c r="B11" t="s">
        <v>1241</v>
      </c>
      <c r="C11" t="s">
        <v>61</v>
      </c>
      <c r="D11" t="s">
        <v>61</v>
      </c>
      <c r="E11" t="s">
        <v>1091</v>
      </c>
      <c r="F11" t="s">
        <v>2990</v>
      </c>
      <c r="G11" t="s">
        <v>423</v>
      </c>
      <c r="H11" t="s">
        <v>64</v>
      </c>
      <c r="I11" t="s">
        <v>1340</v>
      </c>
      <c r="J11" t="s">
        <v>3922</v>
      </c>
      <c r="K11" t="s">
        <v>425</v>
      </c>
      <c r="L11" t="s">
        <v>61</v>
      </c>
      <c r="M11" t="s">
        <v>61</v>
      </c>
      <c r="N11" t="s">
        <v>94</v>
      </c>
      <c r="O11" t="s">
        <v>127</v>
      </c>
      <c r="P11">
        <v>0</v>
      </c>
      <c r="Q11">
        <v>569</v>
      </c>
      <c r="R11">
        <v>0</v>
      </c>
      <c r="S11">
        <v>0</v>
      </c>
      <c r="T11">
        <v>0</v>
      </c>
      <c r="U11">
        <v>0</v>
      </c>
      <c r="V11">
        <v>0</v>
      </c>
      <c r="W11">
        <v>112.5</v>
      </c>
      <c r="X11" t="s">
        <v>68</v>
      </c>
      <c r="Y11" t="s">
        <v>61</v>
      </c>
      <c r="Z11">
        <v>2</v>
      </c>
      <c r="AA11">
        <v>1</v>
      </c>
      <c r="AB11">
        <v>0</v>
      </c>
      <c r="AC11">
        <v>0</v>
      </c>
      <c r="AD11">
        <v>0</v>
      </c>
      <c r="AE11">
        <v>0</v>
      </c>
      <c r="AF11">
        <v>0</v>
      </c>
      <c r="AG11">
        <v>2</v>
      </c>
      <c r="AH11">
        <v>0</v>
      </c>
      <c r="AI11">
        <v>0</v>
      </c>
      <c r="AJ11">
        <v>0</v>
      </c>
      <c r="AK11">
        <v>0</v>
      </c>
      <c r="AL11">
        <v>0</v>
      </c>
      <c r="AM11">
        <v>0</v>
      </c>
      <c r="AN11">
        <v>1</v>
      </c>
      <c r="AO11">
        <v>0</v>
      </c>
      <c r="AP11">
        <v>0</v>
      </c>
      <c r="AQ11">
        <v>0</v>
      </c>
      <c r="AR11">
        <v>0</v>
      </c>
      <c r="AS11">
        <v>0</v>
      </c>
      <c r="AT11">
        <v>0</v>
      </c>
      <c r="AU11">
        <v>0</v>
      </c>
      <c r="AV11">
        <v>0</v>
      </c>
      <c r="AW11">
        <v>0</v>
      </c>
      <c r="AX11" t="s">
        <v>61</v>
      </c>
      <c r="AY11">
        <v>3080</v>
      </c>
      <c r="AZ11">
        <v>283</v>
      </c>
      <c r="BA11">
        <v>0</v>
      </c>
      <c r="BB11">
        <v>0</v>
      </c>
      <c r="BC11" t="s">
        <v>61</v>
      </c>
      <c r="BD11" t="s">
        <v>1341</v>
      </c>
      <c r="BE11">
        <v>90</v>
      </c>
      <c r="BF11" t="s">
        <v>1342</v>
      </c>
      <c r="BG11" t="s">
        <v>1343</v>
      </c>
      <c r="BH11" t="s">
        <v>1344</v>
      </c>
      <c r="BI11" t="s">
        <v>1345</v>
      </c>
    </row>
    <row r="12" spans="1:62" x14ac:dyDescent="0.2">
      <c r="A12" t="s">
        <v>1678</v>
      </c>
      <c r="B12" t="s">
        <v>3690</v>
      </c>
      <c r="C12" t="s">
        <v>1679</v>
      </c>
      <c r="D12" t="s">
        <v>61</v>
      </c>
      <c r="E12" t="s">
        <v>1680</v>
      </c>
      <c r="F12" t="s">
        <v>2990</v>
      </c>
      <c r="G12" t="s">
        <v>776</v>
      </c>
      <c r="H12" t="s">
        <v>64</v>
      </c>
      <c r="I12" t="s">
        <v>777</v>
      </c>
      <c r="J12" t="s">
        <v>3922</v>
      </c>
      <c r="K12" t="s">
        <v>778</v>
      </c>
      <c r="L12" t="s">
        <v>61</v>
      </c>
      <c r="M12" t="s">
        <v>61</v>
      </c>
      <c r="N12" t="s">
        <v>94</v>
      </c>
      <c r="O12" t="s">
        <v>94</v>
      </c>
      <c r="P12">
        <v>0</v>
      </c>
      <c r="Q12">
        <v>286</v>
      </c>
      <c r="R12">
        <v>286</v>
      </c>
      <c r="S12">
        <v>0</v>
      </c>
      <c r="T12">
        <v>0</v>
      </c>
      <c r="U12">
        <v>0</v>
      </c>
      <c r="V12">
        <v>0</v>
      </c>
      <c r="W12">
        <v>52.5</v>
      </c>
      <c r="X12" t="s">
        <v>95</v>
      </c>
      <c r="Y12" t="s">
        <v>69</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0.8</v>
      </c>
      <c r="AX12" t="s">
        <v>1681</v>
      </c>
      <c r="AY12">
        <v>6198</v>
      </c>
      <c r="AZ12">
        <v>0</v>
      </c>
      <c r="BA12">
        <v>0</v>
      </c>
      <c r="BB12">
        <v>0</v>
      </c>
      <c r="BC12" t="s">
        <v>61</v>
      </c>
      <c r="BD12" t="s">
        <v>1682</v>
      </c>
      <c r="BE12">
        <v>98</v>
      </c>
      <c r="BF12" t="s">
        <v>1683</v>
      </c>
      <c r="BG12" t="s">
        <v>781</v>
      </c>
      <c r="BH12" t="s">
        <v>782</v>
      </c>
      <c r="BI12" t="s">
        <v>1684</v>
      </c>
    </row>
    <row r="13" spans="1:62" x14ac:dyDescent="0.2">
      <c r="A13" t="s">
        <v>1001</v>
      </c>
      <c r="B13" t="s">
        <v>898</v>
      </c>
      <c r="C13" t="s">
        <v>61</v>
      </c>
      <c r="D13" t="s">
        <v>61</v>
      </c>
      <c r="E13" t="s">
        <v>1002</v>
      </c>
      <c r="F13" t="s">
        <v>2990</v>
      </c>
      <c r="G13" t="s">
        <v>776</v>
      </c>
      <c r="H13" t="s">
        <v>64</v>
      </c>
      <c r="I13" t="s">
        <v>777</v>
      </c>
      <c r="J13" t="s">
        <v>3922</v>
      </c>
      <c r="K13" t="s">
        <v>778</v>
      </c>
      <c r="L13" t="s">
        <v>61</v>
      </c>
      <c r="M13" t="s">
        <v>61</v>
      </c>
      <c r="N13" t="s">
        <v>94</v>
      </c>
      <c r="O13" t="s">
        <v>94</v>
      </c>
      <c r="P13">
        <v>0</v>
      </c>
      <c r="Q13">
        <v>338</v>
      </c>
      <c r="R13">
        <v>338</v>
      </c>
      <c r="S13">
        <v>0</v>
      </c>
      <c r="T13">
        <v>0</v>
      </c>
      <c r="U13">
        <v>0</v>
      </c>
      <c r="V13">
        <v>0</v>
      </c>
      <c r="W13">
        <v>37.5</v>
      </c>
      <c r="X13" t="s">
        <v>68</v>
      </c>
      <c r="Y13" t="s">
        <v>61</v>
      </c>
      <c r="Z13">
        <v>0</v>
      </c>
      <c r="AA13">
        <v>0</v>
      </c>
      <c r="AB13">
        <v>0.2</v>
      </c>
      <c r="AC13">
        <v>0</v>
      </c>
      <c r="AD13">
        <v>0</v>
      </c>
      <c r="AE13">
        <v>0</v>
      </c>
      <c r="AF13">
        <v>0</v>
      </c>
      <c r="AG13">
        <v>1.6</v>
      </c>
      <c r="AH13">
        <v>0</v>
      </c>
      <c r="AI13">
        <v>0</v>
      </c>
      <c r="AJ13">
        <v>0.6</v>
      </c>
      <c r="AK13">
        <v>0</v>
      </c>
      <c r="AL13">
        <v>0</v>
      </c>
      <c r="AM13">
        <v>0.5</v>
      </c>
      <c r="AN13">
        <v>0</v>
      </c>
      <c r="AO13">
        <v>0</v>
      </c>
      <c r="AP13">
        <v>0.8</v>
      </c>
      <c r="AQ13">
        <v>0</v>
      </c>
      <c r="AR13">
        <v>0</v>
      </c>
      <c r="AS13">
        <v>0</v>
      </c>
      <c r="AT13">
        <v>0</v>
      </c>
      <c r="AU13">
        <v>0</v>
      </c>
      <c r="AV13">
        <v>0</v>
      </c>
      <c r="AW13">
        <v>0</v>
      </c>
      <c r="AX13" t="s">
        <v>61</v>
      </c>
      <c r="AY13">
        <v>433</v>
      </c>
      <c r="AZ13">
        <v>101</v>
      </c>
      <c r="BA13">
        <v>0</v>
      </c>
      <c r="BB13">
        <v>0</v>
      </c>
      <c r="BC13" t="s">
        <v>61</v>
      </c>
      <c r="BD13" t="s">
        <v>1003</v>
      </c>
      <c r="BE13">
        <v>100</v>
      </c>
      <c r="BF13" t="s">
        <v>1004</v>
      </c>
      <c r="BG13" t="s">
        <v>781</v>
      </c>
      <c r="BH13" t="s">
        <v>782</v>
      </c>
      <c r="BI13" t="s">
        <v>1005</v>
      </c>
    </row>
    <row r="14" spans="1:62" x14ac:dyDescent="0.2">
      <c r="A14" t="s">
        <v>1006</v>
      </c>
      <c r="B14" t="s">
        <v>898</v>
      </c>
      <c r="C14" t="s">
        <v>61</v>
      </c>
      <c r="D14" t="s">
        <v>61</v>
      </c>
      <c r="E14" t="s">
        <v>950</v>
      </c>
      <c r="F14" t="s">
        <v>2990</v>
      </c>
      <c r="G14" t="s">
        <v>377</v>
      </c>
      <c r="H14" t="s">
        <v>64</v>
      </c>
      <c r="I14" t="s">
        <v>1007</v>
      </c>
      <c r="J14" t="s">
        <v>3922</v>
      </c>
      <c r="K14" t="s">
        <v>506</v>
      </c>
      <c r="L14" t="s">
        <v>61</v>
      </c>
      <c r="M14" t="s">
        <v>61</v>
      </c>
      <c r="N14" t="s">
        <v>94</v>
      </c>
      <c r="O14" t="s">
        <v>94</v>
      </c>
      <c r="P14">
        <v>700</v>
      </c>
      <c r="Q14">
        <v>424</v>
      </c>
      <c r="R14">
        <v>0</v>
      </c>
      <c r="S14">
        <v>0</v>
      </c>
      <c r="T14">
        <v>0</v>
      </c>
      <c r="U14">
        <v>0</v>
      </c>
      <c r="V14">
        <v>0</v>
      </c>
      <c r="W14">
        <v>37.5</v>
      </c>
      <c r="X14" t="s">
        <v>68</v>
      </c>
      <c r="Y14" t="s">
        <v>61</v>
      </c>
      <c r="Z14">
        <v>0</v>
      </c>
      <c r="AA14">
        <v>22</v>
      </c>
      <c r="AB14">
        <v>0</v>
      </c>
      <c r="AC14">
        <v>0</v>
      </c>
      <c r="AD14">
        <v>0.4</v>
      </c>
      <c r="AE14">
        <v>0</v>
      </c>
      <c r="AF14">
        <v>1</v>
      </c>
      <c r="AG14">
        <v>0</v>
      </c>
      <c r="AH14">
        <v>0</v>
      </c>
      <c r="AI14">
        <v>0</v>
      </c>
      <c r="AJ14">
        <v>0</v>
      </c>
      <c r="AK14">
        <v>0</v>
      </c>
      <c r="AL14">
        <v>0.1</v>
      </c>
      <c r="AM14">
        <v>1</v>
      </c>
      <c r="AN14">
        <v>0.5</v>
      </c>
      <c r="AO14">
        <v>0</v>
      </c>
      <c r="AP14">
        <v>0.5</v>
      </c>
      <c r="AQ14">
        <v>0</v>
      </c>
      <c r="AR14">
        <v>0</v>
      </c>
      <c r="AS14">
        <v>0</v>
      </c>
      <c r="AT14">
        <v>0</v>
      </c>
      <c r="AU14">
        <v>0</v>
      </c>
      <c r="AV14">
        <v>0</v>
      </c>
      <c r="AW14">
        <v>0</v>
      </c>
      <c r="AX14" t="s">
        <v>61</v>
      </c>
      <c r="AY14">
        <v>662</v>
      </c>
      <c r="AZ14">
        <v>74</v>
      </c>
      <c r="BA14">
        <v>0</v>
      </c>
      <c r="BB14">
        <v>0</v>
      </c>
      <c r="BC14" t="s">
        <v>61</v>
      </c>
      <c r="BD14" t="s">
        <v>1008</v>
      </c>
      <c r="BE14">
        <v>100</v>
      </c>
      <c r="BF14" t="s">
        <v>1009</v>
      </c>
      <c r="BG14" t="s">
        <v>509</v>
      </c>
      <c r="BH14" t="s">
        <v>510</v>
      </c>
      <c r="BI14" t="s">
        <v>1010</v>
      </c>
    </row>
    <row r="15" spans="1:62" x14ac:dyDescent="0.2">
      <c r="A15" t="s">
        <v>1730</v>
      </c>
      <c r="B15" t="s">
        <v>1707</v>
      </c>
      <c r="C15" t="s">
        <v>61</v>
      </c>
      <c r="D15" t="s">
        <v>61</v>
      </c>
      <c r="E15" t="s">
        <v>1731</v>
      </c>
      <c r="F15" t="s">
        <v>2990</v>
      </c>
      <c r="G15" t="s">
        <v>377</v>
      </c>
      <c r="H15" t="s">
        <v>64</v>
      </c>
      <c r="I15" t="s">
        <v>1732</v>
      </c>
      <c r="J15" t="s">
        <v>3922</v>
      </c>
      <c r="K15" t="s">
        <v>506</v>
      </c>
      <c r="L15" t="s">
        <v>61</v>
      </c>
      <c r="M15" t="s">
        <v>61</v>
      </c>
      <c r="N15" t="s">
        <v>94</v>
      </c>
      <c r="O15" t="s">
        <v>94</v>
      </c>
      <c r="P15">
        <v>1108</v>
      </c>
      <c r="Q15">
        <v>293</v>
      </c>
      <c r="R15">
        <v>0</v>
      </c>
      <c r="S15">
        <v>0</v>
      </c>
      <c r="T15">
        <v>0</v>
      </c>
      <c r="U15">
        <v>0</v>
      </c>
      <c r="V15">
        <v>0</v>
      </c>
      <c r="W15">
        <v>37.5</v>
      </c>
      <c r="X15" t="s">
        <v>68</v>
      </c>
      <c r="Y15" t="s">
        <v>61</v>
      </c>
      <c r="Z15">
        <v>0</v>
      </c>
      <c r="AA15">
        <v>167</v>
      </c>
      <c r="AB15">
        <v>0.1</v>
      </c>
      <c r="AC15">
        <v>0</v>
      </c>
      <c r="AD15">
        <v>0.2</v>
      </c>
      <c r="AE15">
        <v>0</v>
      </c>
      <c r="AF15">
        <v>0</v>
      </c>
      <c r="AG15">
        <v>0</v>
      </c>
      <c r="AH15">
        <v>0</v>
      </c>
      <c r="AI15">
        <v>0</v>
      </c>
      <c r="AJ15">
        <v>0.3</v>
      </c>
      <c r="AK15">
        <v>0</v>
      </c>
      <c r="AL15">
        <v>0</v>
      </c>
      <c r="AM15">
        <v>0</v>
      </c>
      <c r="AN15">
        <v>0</v>
      </c>
      <c r="AO15">
        <v>0</v>
      </c>
      <c r="AP15">
        <v>0</v>
      </c>
      <c r="AQ15">
        <v>0</v>
      </c>
      <c r="AR15">
        <v>0</v>
      </c>
      <c r="AS15">
        <v>0</v>
      </c>
      <c r="AT15">
        <v>0</v>
      </c>
      <c r="AU15">
        <v>0</v>
      </c>
      <c r="AV15">
        <v>0</v>
      </c>
      <c r="AW15">
        <v>0</v>
      </c>
      <c r="AX15" t="s">
        <v>1733</v>
      </c>
      <c r="AY15">
        <v>1108</v>
      </c>
      <c r="AZ15">
        <v>34</v>
      </c>
      <c r="BA15">
        <v>0</v>
      </c>
      <c r="BB15">
        <v>0</v>
      </c>
      <c r="BC15" t="s">
        <v>61</v>
      </c>
      <c r="BD15" t="s">
        <v>1734</v>
      </c>
      <c r="BE15">
        <v>0</v>
      </c>
      <c r="BF15" t="s">
        <v>1735</v>
      </c>
      <c r="BG15" t="s">
        <v>509</v>
      </c>
      <c r="BH15" t="s">
        <v>510</v>
      </c>
      <c r="BI15" t="s">
        <v>1736</v>
      </c>
    </row>
    <row r="16" spans="1:62" x14ac:dyDescent="0.2">
      <c r="A16" t="s">
        <v>1319</v>
      </c>
      <c r="B16" t="s">
        <v>1241</v>
      </c>
      <c r="C16" t="s">
        <v>61</v>
      </c>
      <c r="D16" t="s">
        <v>61</v>
      </c>
      <c r="E16" t="s">
        <v>1320</v>
      </c>
      <c r="F16" t="s">
        <v>2990</v>
      </c>
      <c r="G16" t="s">
        <v>377</v>
      </c>
      <c r="H16" t="s">
        <v>64</v>
      </c>
      <c r="I16" t="s">
        <v>1321</v>
      </c>
      <c r="J16" t="s">
        <v>3922</v>
      </c>
      <c r="K16" t="s">
        <v>506</v>
      </c>
      <c r="L16" t="s">
        <v>61</v>
      </c>
      <c r="M16" t="s">
        <v>61</v>
      </c>
      <c r="N16" t="s">
        <v>94</v>
      </c>
      <c r="O16" t="s">
        <v>94</v>
      </c>
      <c r="P16">
        <v>250</v>
      </c>
      <c r="Q16">
        <v>219</v>
      </c>
      <c r="R16">
        <v>0</v>
      </c>
      <c r="S16">
        <v>0</v>
      </c>
      <c r="T16">
        <v>0</v>
      </c>
      <c r="U16">
        <v>0</v>
      </c>
      <c r="V16">
        <v>0</v>
      </c>
      <c r="W16">
        <v>7.5</v>
      </c>
      <c r="X16" t="s">
        <v>95</v>
      </c>
      <c r="Y16" t="s">
        <v>61</v>
      </c>
      <c r="Z16">
        <v>0</v>
      </c>
      <c r="AA16">
        <v>39</v>
      </c>
      <c r="AB16">
        <v>0</v>
      </c>
      <c r="AC16">
        <v>0.2</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t="s">
        <v>61</v>
      </c>
      <c r="AY16">
        <v>349</v>
      </c>
      <c r="AZ16">
        <v>1</v>
      </c>
      <c r="BA16">
        <v>1</v>
      </c>
      <c r="BB16">
        <v>0</v>
      </c>
      <c r="BC16" t="s">
        <v>61</v>
      </c>
      <c r="BD16" t="s">
        <v>1322</v>
      </c>
      <c r="BE16">
        <v>100</v>
      </c>
      <c r="BF16" t="s">
        <v>1323</v>
      </c>
      <c r="BG16" t="s">
        <v>509</v>
      </c>
      <c r="BH16" t="s">
        <v>510</v>
      </c>
      <c r="BI16" t="s">
        <v>1324</v>
      </c>
    </row>
    <row r="17" spans="1:61" x14ac:dyDescent="0.2">
      <c r="A17" t="s">
        <v>1180</v>
      </c>
      <c r="B17" t="s">
        <v>1129</v>
      </c>
      <c r="C17" t="s">
        <v>61</v>
      </c>
      <c r="D17" t="s">
        <v>61</v>
      </c>
      <c r="E17" t="s">
        <v>1181</v>
      </c>
      <c r="F17" t="s">
        <v>2990</v>
      </c>
      <c r="G17" t="s">
        <v>377</v>
      </c>
      <c r="H17" t="s">
        <v>64</v>
      </c>
      <c r="I17" t="s">
        <v>1182</v>
      </c>
      <c r="J17" t="s">
        <v>3922</v>
      </c>
      <c r="K17" t="s">
        <v>506</v>
      </c>
      <c r="L17" t="s">
        <v>61</v>
      </c>
      <c r="M17" t="s">
        <v>61</v>
      </c>
      <c r="N17" t="s">
        <v>61</v>
      </c>
      <c r="O17" t="s">
        <v>94</v>
      </c>
      <c r="P17">
        <v>2750</v>
      </c>
      <c r="Q17">
        <v>321</v>
      </c>
      <c r="R17">
        <v>0</v>
      </c>
      <c r="S17">
        <v>0</v>
      </c>
      <c r="T17">
        <v>0</v>
      </c>
      <c r="U17">
        <v>0</v>
      </c>
      <c r="V17">
        <v>0</v>
      </c>
      <c r="W17">
        <v>37.5</v>
      </c>
      <c r="X17" t="s">
        <v>68</v>
      </c>
      <c r="Y17" t="s">
        <v>61</v>
      </c>
      <c r="Z17">
        <v>0</v>
      </c>
      <c r="AA17">
        <v>98</v>
      </c>
      <c r="AB17">
        <v>0</v>
      </c>
      <c r="AC17">
        <v>0.9</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t="s">
        <v>1183</v>
      </c>
      <c r="AY17">
        <v>2348</v>
      </c>
      <c r="AZ17">
        <v>55</v>
      </c>
      <c r="BA17">
        <v>0</v>
      </c>
      <c r="BB17">
        <v>0</v>
      </c>
      <c r="BC17" t="s">
        <v>61</v>
      </c>
      <c r="BD17" t="s">
        <v>1184</v>
      </c>
      <c r="BE17">
        <v>100</v>
      </c>
      <c r="BF17" t="s">
        <v>1185</v>
      </c>
      <c r="BG17" t="s">
        <v>509</v>
      </c>
      <c r="BH17" t="s">
        <v>510</v>
      </c>
      <c r="BI17" t="s">
        <v>1186</v>
      </c>
    </row>
    <row r="18" spans="1:61" x14ac:dyDescent="0.2">
      <c r="A18" t="s">
        <v>803</v>
      </c>
      <c r="B18" t="s">
        <v>171</v>
      </c>
      <c r="C18" t="s">
        <v>61</v>
      </c>
      <c r="D18" t="s">
        <v>61</v>
      </c>
      <c r="E18" t="s">
        <v>453</v>
      </c>
      <c r="F18" t="s">
        <v>2990</v>
      </c>
      <c r="G18" t="s">
        <v>377</v>
      </c>
      <c r="H18" t="s">
        <v>64</v>
      </c>
      <c r="I18" t="s">
        <v>505</v>
      </c>
      <c r="J18" t="s">
        <v>3922</v>
      </c>
      <c r="K18" t="s">
        <v>506</v>
      </c>
      <c r="L18" t="s">
        <v>61</v>
      </c>
      <c r="M18" t="s">
        <v>61</v>
      </c>
      <c r="N18" t="s">
        <v>94</v>
      </c>
      <c r="O18" t="s">
        <v>94</v>
      </c>
      <c r="P18">
        <v>2283</v>
      </c>
      <c r="Q18">
        <v>690</v>
      </c>
      <c r="R18">
        <v>0</v>
      </c>
      <c r="S18">
        <v>0</v>
      </c>
      <c r="T18">
        <v>0</v>
      </c>
      <c r="U18">
        <v>0</v>
      </c>
      <c r="V18">
        <v>0</v>
      </c>
      <c r="W18">
        <v>37.5</v>
      </c>
      <c r="X18" t="s">
        <v>68</v>
      </c>
      <c r="Y18" t="s">
        <v>61</v>
      </c>
      <c r="Z18">
        <v>0</v>
      </c>
      <c r="AA18">
        <v>0</v>
      </c>
      <c r="AB18">
        <v>0.6</v>
      </c>
      <c r="AC18">
        <v>0</v>
      </c>
      <c r="AD18">
        <v>0.2</v>
      </c>
      <c r="AE18">
        <v>0</v>
      </c>
      <c r="AF18">
        <v>0</v>
      </c>
      <c r="AG18">
        <v>1</v>
      </c>
      <c r="AH18">
        <v>0</v>
      </c>
      <c r="AI18">
        <v>0</v>
      </c>
      <c r="AJ18">
        <v>0.5</v>
      </c>
      <c r="AK18">
        <v>0.3</v>
      </c>
      <c r="AL18">
        <v>0</v>
      </c>
      <c r="AM18">
        <v>0.1</v>
      </c>
      <c r="AN18">
        <v>0.1</v>
      </c>
      <c r="AO18">
        <v>0</v>
      </c>
      <c r="AP18">
        <v>2.6</v>
      </c>
      <c r="AQ18">
        <v>0</v>
      </c>
      <c r="AR18">
        <v>0</v>
      </c>
      <c r="AS18">
        <v>0</v>
      </c>
      <c r="AT18">
        <v>0</v>
      </c>
      <c r="AU18">
        <v>0</v>
      </c>
      <c r="AV18">
        <v>0</v>
      </c>
      <c r="AW18">
        <v>0</v>
      </c>
      <c r="AX18" t="s">
        <v>61</v>
      </c>
      <c r="AY18">
        <v>2107</v>
      </c>
      <c r="AZ18">
        <v>78</v>
      </c>
      <c r="BA18">
        <v>0</v>
      </c>
      <c r="BB18">
        <v>0</v>
      </c>
      <c r="BC18" t="s">
        <v>61</v>
      </c>
      <c r="BD18" t="s">
        <v>804</v>
      </c>
      <c r="BE18">
        <v>100</v>
      </c>
      <c r="BF18" t="s">
        <v>805</v>
      </c>
      <c r="BG18" t="s">
        <v>509</v>
      </c>
      <c r="BH18" t="s">
        <v>510</v>
      </c>
      <c r="BI18" t="s">
        <v>806</v>
      </c>
    </row>
    <row r="19" spans="1:61" x14ac:dyDescent="0.2">
      <c r="A19" t="s">
        <v>504</v>
      </c>
      <c r="B19" t="s">
        <v>482</v>
      </c>
      <c r="C19" t="s">
        <v>61</v>
      </c>
      <c r="D19" t="s">
        <v>61</v>
      </c>
      <c r="E19" t="s">
        <v>491</v>
      </c>
      <c r="F19" t="s">
        <v>2990</v>
      </c>
      <c r="G19" t="s">
        <v>377</v>
      </c>
      <c r="H19" t="s">
        <v>64</v>
      </c>
      <c r="I19" t="s">
        <v>505</v>
      </c>
      <c r="J19" t="s">
        <v>3922</v>
      </c>
      <c r="K19" t="s">
        <v>506</v>
      </c>
      <c r="L19" t="s">
        <v>61</v>
      </c>
      <c r="M19" t="s">
        <v>61</v>
      </c>
      <c r="N19" t="s">
        <v>94</v>
      </c>
      <c r="O19" t="s">
        <v>94</v>
      </c>
      <c r="P19">
        <v>1300</v>
      </c>
      <c r="Q19">
        <v>193</v>
      </c>
      <c r="R19">
        <v>0</v>
      </c>
      <c r="S19">
        <v>0</v>
      </c>
      <c r="T19">
        <v>0</v>
      </c>
      <c r="U19">
        <v>20</v>
      </c>
      <c r="V19">
        <v>26</v>
      </c>
      <c r="W19">
        <v>14</v>
      </c>
      <c r="X19" t="s">
        <v>95</v>
      </c>
      <c r="Y19" t="s">
        <v>61</v>
      </c>
      <c r="Z19">
        <v>26</v>
      </c>
      <c r="AA19">
        <v>65</v>
      </c>
      <c r="AB19">
        <v>0</v>
      </c>
      <c r="AC19">
        <v>0</v>
      </c>
      <c r="AD19">
        <v>0.2</v>
      </c>
      <c r="AE19">
        <v>0</v>
      </c>
      <c r="AF19">
        <v>0</v>
      </c>
      <c r="AG19">
        <v>0.6</v>
      </c>
      <c r="AH19">
        <v>0</v>
      </c>
      <c r="AI19">
        <v>0.5</v>
      </c>
      <c r="AJ19">
        <v>0.5</v>
      </c>
      <c r="AK19">
        <v>0.5</v>
      </c>
      <c r="AL19">
        <v>0.4</v>
      </c>
      <c r="AM19">
        <v>0.5</v>
      </c>
      <c r="AN19">
        <v>0.5</v>
      </c>
      <c r="AO19">
        <v>0</v>
      </c>
      <c r="AP19">
        <v>0.5</v>
      </c>
      <c r="AQ19">
        <v>0.5</v>
      </c>
      <c r="AR19">
        <v>0</v>
      </c>
      <c r="AS19">
        <v>0.5</v>
      </c>
      <c r="AT19">
        <v>0</v>
      </c>
      <c r="AU19">
        <v>0</v>
      </c>
      <c r="AV19">
        <v>0</v>
      </c>
      <c r="AW19">
        <v>0</v>
      </c>
      <c r="AX19" t="s">
        <v>61</v>
      </c>
      <c r="AY19">
        <v>2129</v>
      </c>
      <c r="AZ19">
        <v>97</v>
      </c>
      <c r="BA19">
        <v>0</v>
      </c>
      <c r="BB19">
        <v>0</v>
      </c>
      <c r="BC19" t="s">
        <v>61</v>
      </c>
      <c r="BD19" t="s">
        <v>507</v>
      </c>
      <c r="BE19">
        <v>100</v>
      </c>
      <c r="BF19" t="s">
        <v>508</v>
      </c>
      <c r="BG19" t="s">
        <v>509</v>
      </c>
      <c r="BH19" t="s">
        <v>510</v>
      </c>
      <c r="BI19" t="s">
        <v>511</v>
      </c>
    </row>
    <row r="20" spans="1:61" x14ac:dyDescent="0.2">
      <c r="A20" t="s">
        <v>774</v>
      </c>
      <c r="B20" t="s">
        <v>171</v>
      </c>
      <c r="C20" t="s">
        <v>61</v>
      </c>
      <c r="D20" t="s">
        <v>61</v>
      </c>
      <c r="E20" t="s">
        <v>775</v>
      </c>
      <c r="F20" t="s">
        <v>2990</v>
      </c>
      <c r="G20" t="s">
        <v>776</v>
      </c>
      <c r="H20" t="s">
        <v>64</v>
      </c>
      <c r="I20" t="s">
        <v>777</v>
      </c>
      <c r="J20" t="s">
        <v>3922</v>
      </c>
      <c r="K20" t="s">
        <v>778</v>
      </c>
      <c r="L20" t="s">
        <v>61</v>
      </c>
      <c r="M20" t="s">
        <v>61</v>
      </c>
      <c r="N20" t="s">
        <v>94</v>
      </c>
      <c r="O20" t="s">
        <v>94</v>
      </c>
      <c r="P20">
        <v>4750</v>
      </c>
      <c r="Q20">
        <v>993</v>
      </c>
      <c r="R20">
        <v>993</v>
      </c>
      <c r="S20">
        <v>0</v>
      </c>
      <c r="T20">
        <v>0</v>
      </c>
      <c r="U20">
        <v>0</v>
      </c>
      <c r="V20">
        <v>0</v>
      </c>
      <c r="W20">
        <v>0</v>
      </c>
      <c r="X20" t="s">
        <v>68</v>
      </c>
      <c r="Y20" t="s">
        <v>61</v>
      </c>
      <c r="Z20">
        <v>0</v>
      </c>
      <c r="AA20">
        <v>0</v>
      </c>
      <c r="AB20">
        <v>1</v>
      </c>
      <c r="AC20">
        <v>0</v>
      </c>
      <c r="AD20">
        <v>0.2</v>
      </c>
      <c r="AE20">
        <v>0</v>
      </c>
      <c r="AF20">
        <v>0</v>
      </c>
      <c r="AG20">
        <v>0</v>
      </c>
      <c r="AH20">
        <v>1</v>
      </c>
      <c r="AI20">
        <v>0</v>
      </c>
      <c r="AJ20">
        <v>0</v>
      </c>
      <c r="AK20">
        <v>0</v>
      </c>
      <c r="AL20">
        <v>0</v>
      </c>
      <c r="AM20">
        <v>0</v>
      </c>
      <c r="AN20">
        <v>0</v>
      </c>
      <c r="AO20">
        <v>0</v>
      </c>
      <c r="AP20">
        <v>1</v>
      </c>
      <c r="AQ20">
        <v>0</v>
      </c>
      <c r="AR20">
        <v>0</v>
      </c>
      <c r="AS20">
        <v>0</v>
      </c>
      <c r="AT20">
        <v>0</v>
      </c>
      <c r="AU20">
        <v>0</v>
      </c>
      <c r="AV20">
        <v>0</v>
      </c>
      <c r="AW20">
        <v>0</v>
      </c>
      <c r="AX20" t="s">
        <v>61</v>
      </c>
      <c r="AY20">
        <v>4715</v>
      </c>
      <c r="AZ20">
        <v>1961</v>
      </c>
      <c r="BA20">
        <v>0</v>
      </c>
      <c r="BB20">
        <v>0</v>
      </c>
      <c r="BC20" t="s">
        <v>61</v>
      </c>
      <c r="BD20" t="s">
        <v>779</v>
      </c>
      <c r="BE20">
        <v>95</v>
      </c>
      <c r="BF20" t="s">
        <v>780</v>
      </c>
      <c r="BG20" t="s">
        <v>781</v>
      </c>
      <c r="BH20" t="s">
        <v>782</v>
      </c>
      <c r="BI20" t="s">
        <v>783</v>
      </c>
    </row>
    <row r="21" spans="1:61" x14ac:dyDescent="0.2">
      <c r="A21" t="s">
        <v>1069</v>
      </c>
      <c r="B21" t="s">
        <v>898</v>
      </c>
      <c r="C21" t="s">
        <v>61</v>
      </c>
      <c r="D21" t="s">
        <v>61</v>
      </c>
      <c r="E21" t="s">
        <v>1070</v>
      </c>
      <c r="F21" t="s">
        <v>2990</v>
      </c>
      <c r="G21" t="s">
        <v>143</v>
      </c>
      <c r="H21" t="s">
        <v>64</v>
      </c>
      <c r="I21" t="s">
        <v>1071</v>
      </c>
      <c r="J21" t="s">
        <v>3922</v>
      </c>
      <c r="K21" t="s">
        <v>145</v>
      </c>
      <c r="L21" t="s">
        <v>61</v>
      </c>
      <c r="M21" t="s">
        <v>61</v>
      </c>
      <c r="N21" t="s">
        <v>61</v>
      </c>
      <c r="O21" t="s">
        <v>127</v>
      </c>
      <c r="P21">
        <v>2100</v>
      </c>
      <c r="Q21">
        <v>0</v>
      </c>
      <c r="R21">
        <v>0</v>
      </c>
      <c r="S21">
        <v>0</v>
      </c>
      <c r="T21">
        <v>0</v>
      </c>
      <c r="U21">
        <v>0</v>
      </c>
      <c r="V21">
        <v>0</v>
      </c>
      <c r="W21">
        <v>37.5</v>
      </c>
      <c r="X21" t="s">
        <v>68</v>
      </c>
      <c r="Y21" t="s">
        <v>61</v>
      </c>
      <c r="Z21">
        <v>0</v>
      </c>
      <c r="AA21">
        <v>0</v>
      </c>
      <c r="AB21">
        <v>0.1</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11</v>
      </c>
      <c r="AX21" t="s">
        <v>1072</v>
      </c>
      <c r="AY21">
        <v>1683</v>
      </c>
      <c r="AZ21">
        <v>0</v>
      </c>
      <c r="BA21">
        <v>0</v>
      </c>
      <c r="BB21">
        <v>0</v>
      </c>
      <c r="BC21" t="s">
        <v>61</v>
      </c>
      <c r="BD21" t="s">
        <v>61</v>
      </c>
      <c r="BE21">
        <v>100</v>
      </c>
      <c r="BF21" t="s">
        <v>1073</v>
      </c>
      <c r="BG21" t="s">
        <v>394</v>
      </c>
      <c r="BH21" t="s">
        <v>395</v>
      </c>
      <c r="BI21" t="s">
        <v>1074</v>
      </c>
    </row>
    <row r="22" spans="1:61" x14ac:dyDescent="0.2">
      <c r="A22" t="s">
        <v>565</v>
      </c>
      <c r="B22" t="s">
        <v>482</v>
      </c>
      <c r="C22" t="s">
        <v>61</v>
      </c>
      <c r="D22" t="s">
        <v>61</v>
      </c>
      <c r="E22" t="s">
        <v>566</v>
      </c>
      <c r="F22" t="s">
        <v>2990</v>
      </c>
      <c r="G22" t="s">
        <v>143</v>
      </c>
      <c r="H22" t="s">
        <v>64</v>
      </c>
      <c r="I22" t="s">
        <v>144</v>
      </c>
      <c r="J22" t="s">
        <v>3922</v>
      </c>
      <c r="K22" t="s">
        <v>145</v>
      </c>
      <c r="L22" t="s">
        <v>61</v>
      </c>
      <c r="M22" t="s">
        <v>61</v>
      </c>
      <c r="N22" t="s">
        <v>61</v>
      </c>
      <c r="O22" t="s">
        <v>127</v>
      </c>
      <c r="P22">
        <v>3536</v>
      </c>
      <c r="Q22">
        <v>554</v>
      </c>
      <c r="R22">
        <v>554</v>
      </c>
      <c r="S22">
        <v>0</v>
      </c>
      <c r="T22">
        <v>0</v>
      </c>
      <c r="U22">
        <v>0</v>
      </c>
      <c r="V22">
        <v>0</v>
      </c>
      <c r="W22">
        <v>35</v>
      </c>
      <c r="X22" t="s">
        <v>68</v>
      </c>
      <c r="Y22" t="s">
        <v>61</v>
      </c>
      <c r="Z22">
        <v>0</v>
      </c>
      <c r="AA22">
        <v>0</v>
      </c>
      <c r="AB22">
        <v>1</v>
      </c>
      <c r="AC22">
        <v>0.1</v>
      </c>
      <c r="AD22">
        <v>0</v>
      </c>
      <c r="AE22">
        <v>0</v>
      </c>
      <c r="AF22">
        <v>0</v>
      </c>
      <c r="AG22">
        <v>1.6</v>
      </c>
      <c r="AH22">
        <v>0</v>
      </c>
      <c r="AI22">
        <v>0</v>
      </c>
      <c r="AJ22">
        <v>0.7</v>
      </c>
      <c r="AK22">
        <v>0.2</v>
      </c>
      <c r="AL22">
        <v>0.2</v>
      </c>
      <c r="AM22">
        <v>0.5</v>
      </c>
      <c r="AN22">
        <v>1.5</v>
      </c>
      <c r="AO22">
        <v>0</v>
      </c>
      <c r="AP22">
        <v>0</v>
      </c>
      <c r="AQ22">
        <v>0</v>
      </c>
      <c r="AR22">
        <v>0</v>
      </c>
      <c r="AS22">
        <v>0</v>
      </c>
      <c r="AT22">
        <v>0.1</v>
      </c>
      <c r="AU22">
        <v>0</v>
      </c>
      <c r="AV22">
        <v>0</v>
      </c>
      <c r="AW22">
        <v>1</v>
      </c>
      <c r="AX22" t="s">
        <v>567</v>
      </c>
      <c r="AY22">
        <v>554</v>
      </c>
      <c r="AZ22">
        <v>0</v>
      </c>
      <c r="BA22">
        <v>0</v>
      </c>
      <c r="BB22">
        <v>0</v>
      </c>
      <c r="BC22" t="s">
        <v>61</v>
      </c>
      <c r="BD22" t="s">
        <v>61</v>
      </c>
      <c r="BE22">
        <v>100</v>
      </c>
      <c r="BF22" t="s">
        <v>568</v>
      </c>
      <c r="BG22" t="s">
        <v>394</v>
      </c>
      <c r="BH22" t="s">
        <v>395</v>
      </c>
      <c r="BI22" t="s">
        <v>569</v>
      </c>
    </row>
    <row r="23" spans="1:61" x14ac:dyDescent="0.2">
      <c r="A23" t="s">
        <v>807</v>
      </c>
      <c r="B23" t="s">
        <v>171</v>
      </c>
      <c r="C23" t="s">
        <v>61</v>
      </c>
      <c r="D23" t="s">
        <v>61</v>
      </c>
      <c r="E23" t="s">
        <v>808</v>
      </c>
      <c r="F23" t="s">
        <v>2990</v>
      </c>
      <c r="G23" t="s">
        <v>112</v>
      </c>
      <c r="H23" t="s">
        <v>64</v>
      </c>
      <c r="I23" t="s">
        <v>113</v>
      </c>
      <c r="J23" t="s">
        <v>3922</v>
      </c>
      <c r="K23" t="s">
        <v>114</v>
      </c>
      <c r="L23" t="s">
        <v>61</v>
      </c>
      <c r="M23" t="s">
        <v>61</v>
      </c>
      <c r="N23" t="s">
        <v>61</v>
      </c>
      <c r="O23" t="s">
        <v>127</v>
      </c>
      <c r="P23">
        <v>0</v>
      </c>
      <c r="Q23">
        <v>726</v>
      </c>
      <c r="R23">
        <v>0</v>
      </c>
      <c r="S23">
        <v>0</v>
      </c>
      <c r="T23">
        <v>0</v>
      </c>
      <c r="U23">
        <v>0</v>
      </c>
      <c r="V23">
        <v>0</v>
      </c>
      <c r="W23">
        <v>0</v>
      </c>
      <c r="X23" t="s">
        <v>95</v>
      </c>
      <c r="Y23" t="s">
        <v>61</v>
      </c>
      <c r="Z23">
        <v>0</v>
      </c>
      <c r="AA23">
        <v>0</v>
      </c>
      <c r="AB23">
        <v>5</v>
      </c>
      <c r="AC23">
        <v>0</v>
      </c>
      <c r="AD23">
        <v>0</v>
      </c>
      <c r="AE23">
        <v>0</v>
      </c>
      <c r="AF23">
        <v>3</v>
      </c>
      <c r="AG23">
        <v>0</v>
      </c>
      <c r="AH23">
        <v>1</v>
      </c>
      <c r="AI23">
        <v>2</v>
      </c>
      <c r="AJ23">
        <v>2</v>
      </c>
      <c r="AK23">
        <v>1</v>
      </c>
      <c r="AL23">
        <v>0</v>
      </c>
      <c r="AM23">
        <v>1</v>
      </c>
      <c r="AN23">
        <v>2</v>
      </c>
      <c r="AO23">
        <v>0</v>
      </c>
      <c r="AP23">
        <v>0</v>
      </c>
      <c r="AQ23">
        <v>0</v>
      </c>
      <c r="AR23">
        <v>0</v>
      </c>
      <c r="AS23">
        <v>0</v>
      </c>
      <c r="AT23">
        <v>1</v>
      </c>
      <c r="AU23">
        <v>0</v>
      </c>
      <c r="AV23">
        <v>0</v>
      </c>
      <c r="AW23">
        <v>0</v>
      </c>
      <c r="AX23" t="s">
        <v>61</v>
      </c>
      <c r="AY23">
        <v>1012</v>
      </c>
      <c r="AZ23">
        <v>78</v>
      </c>
      <c r="BA23">
        <v>0</v>
      </c>
      <c r="BB23">
        <v>0</v>
      </c>
      <c r="BC23" t="s">
        <v>61</v>
      </c>
      <c r="BD23" t="s">
        <v>809</v>
      </c>
      <c r="BE23">
        <v>97.4</v>
      </c>
      <c r="BF23" t="s">
        <v>810</v>
      </c>
      <c r="BG23" t="s">
        <v>119</v>
      </c>
      <c r="BH23" t="s">
        <v>120</v>
      </c>
      <c r="BI23" t="s">
        <v>811</v>
      </c>
    </row>
    <row r="24" spans="1:61" x14ac:dyDescent="0.2">
      <c r="A24" t="s">
        <v>110</v>
      </c>
      <c r="B24" t="s">
        <v>77</v>
      </c>
      <c r="C24" t="s">
        <v>61</v>
      </c>
      <c r="D24" t="s">
        <v>61</v>
      </c>
      <c r="E24" t="s">
        <v>111</v>
      </c>
      <c r="F24" t="s">
        <v>2990</v>
      </c>
      <c r="G24" t="s">
        <v>112</v>
      </c>
      <c r="H24" t="s">
        <v>64</v>
      </c>
      <c r="I24" t="s">
        <v>113</v>
      </c>
      <c r="J24" t="s">
        <v>3922</v>
      </c>
      <c r="K24" t="s">
        <v>114</v>
      </c>
      <c r="L24" t="s">
        <v>61</v>
      </c>
      <c r="M24" t="s">
        <v>61</v>
      </c>
      <c r="N24" t="s">
        <v>115</v>
      </c>
      <c r="O24" t="s">
        <v>127</v>
      </c>
      <c r="P24">
        <v>0</v>
      </c>
      <c r="Q24">
        <v>49</v>
      </c>
      <c r="R24">
        <v>0</v>
      </c>
      <c r="S24">
        <v>12</v>
      </c>
      <c r="T24">
        <v>94.1</v>
      </c>
      <c r="U24">
        <v>0</v>
      </c>
      <c r="V24">
        <v>76</v>
      </c>
      <c r="W24">
        <v>0</v>
      </c>
      <c r="X24" t="s">
        <v>95</v>
      </c>
      <c r="Y24" t="s">
        <v>61</v>
      </c>
      <c r="Z24">
        <v>0</v>
      </c>
      <c r="AA24">
        <v>0</v>
      </c>
      <c r="AB24">
        <v>0</v>
      </c>
      <c r="AC24">
        <v>0</v>
      </c>
      <c r="AD24">
        <v>0</v>
      </c>
      <c r="AE24">
        <v>0</v>
      </c>
      <c r="AF24">
        <v>0</v>
      </c>
      <c r="AG24">
        <v>5.3</v>
      </c>
      <c r="AH24">
        <v>10</v>
      </c>
      <c r="AI24">
        <v>0</v>
      </c>
      <c r="AJ24">
        <v>0</v>
      </c>
      <c r="AK24">
        <v>0.25</v>
      </c>
      <c r="AL24">
        <v>0.25</v>
      </c>
      <c r="AM24">
        <v>0.25</v>
      </c>
      <c r="AN24">
        <v>0.25</v>
      </c>
      <c r="AO24">
        <v>1</v>
      </c>
      <c r="AP24">
        <v>1.8</v>
      </c>
      <c r="AQ24">
        <v>0.25</v>
      </c>
      <c r="AR24">
        <v>0.25</v>
      </c>
      <c r="AS24">
        <v>0.25</v>
      </c>
      <c r="AT24">
        <v>0.25</v>
      </c>
      <c r="AU24">
        <v>0</v>
      </c>
      <c r="AV24">
        <v>0</v>
      </c>
      <c r="AW24">
        <v>3</v>
      </c>
      <c r="AX24" t="s">
        <v>116</v>
      </c>
      <c r="AY24">
        <v>0</v>
      </c>
      <c r="AZ24">
        <v>0</v>
      </c>
      <c r="BA24">
        <v>0</v>
      </c>
      <c r="BB24">
        <v>0</v>
      </c>
      <c r="BC24" t="s">
        <v>61</v>
      </c>
      <c r="BD24" t="s">
        <v>117</v>
      </c>
      <c r="BE24">
        <v>92.3</v>
      </c>
      <c r="BF24" t="s">
        <v>118</v>
      </c>
      <c r="BG24" t="s">
        <v>119</v>
      </c>
      <c r="BH24" t="s">
        <v>120</v>
      </c>
      <c r="BI24" t="s">
        <v>121</v>
      </c>
    </row>
    <row r="25" spans="1:61" x14ac:dyDescent="0.2">
      <c r="A25" t="s">
        <v>239</v>
      </c>
      <c r="B25" t="s">
        <v>209</v>
      </c>
      <c r="C25" t="s">
        <v>61</v>
      </c>
      <c r="D25" t="s">
        <v>61</v>
      </c>
      <c r="E25" t="s">
        <v>240</v>
      </c>
      <c r="F25" t="s">
        <v>2990</v>
      </c>
      <c r="G25" t="s">
        <v>112</v>
      </c>
      <c r="H25" t="s">
        <v>64</v>
      </c>
      <c r="I25" t="s">
        <v>113</v>
      </c>
      <c r="J25" t="s">
        <v>3922</v>
      </c>
      <c r="K25" t="s">
        <v>114</v>
      </c>
      <c r="L25" t="s">
        <v>61</v>
      </c>
      <c r="M25" t="s">
        <v>61</v>
      </c>
      <c r="N25" t="s">
        <v>115</v>
      </c>
      <c r="O25" t="s">
        <v>127</v>
      </c>
      <c r="P25">
        <v>0</v>
      </c>
      <c r="Q25">
        <v>187</v>
      </c>
      <c r="R25">
        <v>0</v>
      </c>
      <c r="S25">
        <v>28</v>
      </c>
      <c r="T25">
        <v>99.1</v>
      </c>
      <c r="U25">
        <v>0</v>
      </c>
      <c r="V25">
        <v>31</v>
      </c>
      <c r="W25">
        <v>0</v>
      </c>
      <c r="X25" t="s">
        <v>95</v>
      </c>
      <c r="Y25" t="s">
        <v>61</v>
      </c>
      <c r="Z25">
        <v>0</v>
      </c>
      <c r="AA25">
        <v>0</v>
      </c>
      <c r="AB25">
        <v>0</v>
      </c>
      <c r="AC25">
        <v>0</v>
      </c>
      <c r="AD25">
        <v>0</v>
      </c>
      <c r="AE25">
        <v>0</v>
      </c>
      <c r="AF25">
        <v>0.7</v>
      </c>
      <c r="AG25">
        <v>8</v>
      </c>
      <c r="AH25">
        <v>21</v>
      </c>
      <c r="AI25">
        <v>0</v>
      </c>
      <c r="AJ25">
        <v>0</v>
      </c>
      <c r="AK25">
        <v>0.25</v>
      </c>
      <c r="AL25">
        <v>0.25</v>
      </c>
      <c r="AM25">
        <v>0.5</v>
      </c>
      <c r="AN25">
        <v>0.5</v>
      </c>
      <c r="AO25">
        <v>0</v>
      </c>
      <c r="AP25">
        <v>2</v>
      </c>
      <c r="AQ25">
        <v>0.5</v>
      </c>
      <c r="AR25">
        <v>0.5</v>
      </c>
      <c r="AS25">
        <v>0.25</v>
      </c>
      <c r="AT25">
        <v>0.25</v>
      </c>
      <c r="AU25">
        <v>0</v>
      </c>
      <c r="AV25">
        <v>0</v>
      </c>
      <c r="AW25">
        <v>1</v>
      </c>
      <c r="AX25" t="s">
        <v>38</v>
      </c>
      <c r="AY25">
        <v>0</v>
      </c>
      <c r="AZ25">
        <v>0</v>
      </c>
      <c r="BA25">
        <v>0</v>
      </c>
      <c r="BB25">
        <v>0</v>
      </c>
      <c r="BC25" t="s">
        <v>61</v>
      </c>
      <c r="BD25" t="s">
        <v>241</v>
      </c>
      <c r="BE25">
        <v>86.9</v>
      </c>
      <c r="BF25" t="s">
        <v>242</v>
      </c>
      <c r="BG25" t="s">
        <v>119</v>
      </c>
      <c r="BH25" t="s">
        <v>120</v>
      </c>
      <c r="BI25" t="s">
        <v>243</v>
      </c>
    </row>
    <row r="26" spans="1:61" x14ac:dyDescent="0.2">
      <c r="A26" t="s">
        <v>1197</v>
      </c>
      <c r="B26" t="s">
        <v>1129</v>
      </c>
      <c r="C26" t="s">
        <v>61</v>
      </c>
      <c r="D26" t="s">
        <v>61</v>
      </c>
      <c r="E26" t="s">
        <v>1198</v>
      </c>
      <c r="F26" t="s">
        <v>2990</v>
      </c>
      <c r="G26" t="s">
        <v>112</v>
      </c>
      <c r="H26" t="s">
        <v>64</v>
      </c>
      <c r="I26" t="s">
        <v>113</v>
      </c>
      <c r="J26" t="s">
        <v>3922</v>
      </c>
      <c r="K26" t="s">
        <v>114</v>
      </c>
      <c r="L26" t="s">
        <v>61</v>
      </c>
      <c r="M26" t="s">
        <v>61</v>
      </c>
      <c r="N26" t="s">
        <v>1199</v>
      </c>
      <c r="O26" t="s">
        <v>127</v>
      </c>
      <c r="P26">
        <v>0</v>
      </c>
      <c r="Q26">
        <v>841</v>
      </c>
      <c r="R26">
        <v>0</v>
      </c>
      <c r="S26">
        <v>0</v>
      </c>
      <c r="T26">
        <v>0</v>
      </c>
      <c r="U26">
        <v>0</v>
      </c>
      <c r="V26">
        <v>0</v>
      </c>
      <c r="W26">
        <v>0</v>
      </c>
      <c r="X26" t="s">
        <v>95</v>
      </c>
      <c r="Y26" t="s">
        <v>61</v>
      </c>
      <c r="Z26">
        <v>0</v>
      </c>
      <c r="AA26">
        <v>0</v>
      </c>
      <c r="AB26">
        <v>0</v>
      </c>
      <c r="AC26">
        <v>4</v>
      </c>
      <c r="AD26">
        <v>0</v>
      </c>
      <c r="AE26">
        <v>0</v>
      </c>
      <c r="AF26">
        <v>0</v>
      </c>
      <c r="AG26">
        <v>0</v>
      </c>
      <c r="AH26">
        <v>1</v>
      </c>
      <c r="AI26">
        <v>2</v>
      </c>
      <c r="AJ26">
        <v>2</v>
      </c>
      <c r="AK26">
        <v>1</v>
      </c>
      <c r="AL26">
        <v>0</v>
      </c>
      <c r="AM26">
        <v>1</v>
      </c>
      <c r="AN26">
        <v>2</v>
      </c>
      <c r="AO26">
        <v>0</v>
      </c>
      <c r="AP26">
        <v>0</v>
      </c>
      <c r="AQ26">
        <v>0</v>
      </c>
      <c r="AR26">
        <v>0</v>
      </c>
      <c r="AS26">
        <v>0</v>
      </c>
      <c r="AT26">
        <v>1</v>
      </c>
      <c r="AU26">
        <v>0</v>
      </c>
      <c r="AV26">
        <v>0</v>
      </c>
      <c r="AW26">
        <v>1.45</v>
      </c>
      <c r="AX26" t="s">
        <v>1200</v>
      </c>
      <c r="AY26">
        <v>3384</v>
      </c>
      <c r="AZ26">
        <v>946</v>
      </c>
      <c r="BA26">
        <v>0</v>
      </c>
      <c r="BB26">
        <v>0</v>
      </c>
      <c r="BC26" t="s">
        <v>61</v>
      </c>
      <c r="BD26" t="s">
        <v>1201</v>
      </c>
      <c r="BE26">
        <v>95.6</v>
      </c>
      <c r="BF26" t="s">
        <v>1202</v>
      </c>
      <c r="BG26" t="s">
        <v>119</v>
      </c>
      <c r="BH26" t="s">
        <v>120</v>
      </c>
      <c r="BI26" t="s">
        <v>1203</v>
      </c>
    </row>
    <row r="27" spans="1:61" x14ac:dyDescent="0.2">
      <c r="A27" t="s">
        <v>1902</v>
      </c>
      <c r="B27" t="s">
        <v>1894</v>
      </c>
      <c r="C27" t="s">
        <v>61</v>
      </c>
      <c r="D27" t="s">
        <v>61</v>
      </c>
      <c r="E27" t="s">
        <v>1903</v>
      </c>
      <c r="F27" t="s">
        <v>2990</v>
      </c>
      <c r="G27" t="s">
        <v>112</v>
      </c>
      <c r="H27" t="s">
        <v>64</v>
      </c>
      <c r="I27" t="s">
        <v>113</v>
      </c>
      <c r="J27" t="s">
        <v>3922</v>
      </c>
      <c r="K27" t="s">
        <v>114</v>
      </c>
      <c r="L27" t="s">
        <v>61</v>
      </c>
      <c r="M27" t="s">
        <v>61</v>
      </c>
      <c r="N27" t="s">
        <v>1199</v>
      </c>
      <c r="O27" t="s">
        <v>127</v>
      </c>
      <c r="P27">
        <v>0</v>
      </c>
      <c r="Q27">
        <v>2515</v>
      </c>
      <c r="R27">
        <v>0</v>
      </c>
      <c r="S27">
        <v>0</v>
      </c>
      <c r="T27">
        <v>0</v>
      </c>
      <c r="U27">
        <v>0</v>
      </c>
      <c r="V27">
        <v>0</v>
      </c>
      <c r="W27">
        <v>0</v>
      </c>
      <c r="X27" t="s">
        <v>95</v>
      </c>
      <c r="Y27" t="s">
        <v>61</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1.45</v>
      </c>
      <c r="AX27" t="s">
        <v>1894</v>
      </c>
      <c r="AY27">
        <v>2515</v>
      </c>
      <c r="AZ27">
        <v>0</v>
      </c>
      <c r="BA27">
        <v>0</v>
      </c>
      <c r="BB27">
        <v>0</v>
      </c>
      <c r="BC27" t="s">
        <v>61</v>
      </c>
      <c r="BD27" t="s">
        <v>1201</v>
      </c>
      <c r="BE27">
        <v>0</v>
      </c>
      <c r="BF27" t="s">
        <v>1904</v>
      </c>
      <c r="BG27" t="s">
        <v>119</v>
      </c>
      <c r="BH27" t="s">
        <v>120</v>
      </c>
      <c r="BI27" t="s">
        <v>1905</v>
      </c>
    </row>
    <row r="28" spans="1:61" x14ac:dyDescent="0.2">
      <c r="A28" t="s">
        <v>1572</v>
      </c>
      <c r="B28" t="s">
        <v>1573</v>
      </c>
      <c r="C28" t="s">
        <v>61</v>
      </c>
      <c r="D28" t="s">
        <v>61</v>
      </c>
      <c r="E28" t="s">
        <v>1574</v>
      </c>
      <c r="F28" t="s">
        <v>2990</v>
      </c>
      <c r="G28" t="s">
        <v>91</v>
      </c>
      <c r="H28" t="s">
        <v>64</v>
      </c>
      <c r="I28" t="s">
        <v>341</v>
      </c>
      <c r="J28" t="s">
        <v>3922</v>
      </c>
      <c r="K28" t="s">
        <v>93</v>
      </c>
      <c r="L28" t="s">
        <v>61</v>
      </c>
      <c r="M28" t="s">
        <v>61</v>
      </c>
      <c r="N28" t="s">
        <v>94</v>
      </c>
      <c r="O28" t="s">
        <v>94</v>
      </c>
      <c r="P28">
        <v>0</v>
      </c>
      <c r="Q28">
        <v>0</v>
      </c>
      <c r="R28">
        <v>0</v>
      </c>
      <c r="S28">
        <v>3412</v>
      </c>
      <c r="T28">
        <v>0</v>
      </c>
      <c r="U28">
        <v>0</v>
      </c>
      <c r="V28">
        <v>0</v>
      </c>
      <c r="W28">
        <v>70</v>
      </c>
      <c r="X28" t="s">
        <v>68</v>
      </c>
      <c r="Y28" t="s">
        <v>69</v>
      </c>
      <c r="Z28">
        <v>0</v>
      </c>
      <c r="AA28">
        <v>0</v>
      </c>
      <c r="AB28">
        <v>0</v>
      </c>
      <c r="AC28">
        <v>0</v>
      </c>
      <c r="AD28">
        <v>0</v>
      </c>
      <c r="AE28">
        <v>0</v>
      </c>
      <c r="AF28">
        <v>2.8</v>
      </c>
      <c r="AG28">
        <v>1</v>
      </c>
      <c r="AH28">
        <v>0</v>
      </c>
      <c r="AI28">
        <v>0</v>
      </c>
      <c r="AJ28">
        <v>0</v>
      </c>
      <c r="AK28">
        <v>0</v>
      </c>
      <c r="AL28">
        <v>0</v>
      </c>
      <c r="AM28">
        <v>0</v>
      </c>
      <c r="AN28">
        <v>0</v>
      </c>
      <c r="AO28">
        <v>0</v>
      </c>
      <c r="AP28">
        <v>0</v>
      </c>
      <c r="AQ28">
        <v>0</v>
      </c>
      <c r="AR28">
        <v>0</v>
      </c>
      <c r="AS28">
        <v>0</v>
      </c>
      <c r="AT28">
        <v>0</v>
      </c>
      <c r="AU28">
        <v>0</v>
      </c>
      <c r="AV28">
        <v>0</v>
      </c>
      <c r="AW28">
        <v>0</v>
      </c>
      <c r="AX28" t="s">
        <v>61</v>
      </c>
      <c r="AY28">
        <v>3092</v>
      </c>
      <c r="AZ28">
        <v>205</v>
      </c>
      <c r="BA28">
        <v>2</v>
      </c>
      <c r="BB28">
        <v>0</v>
      </c>
      <c r="BC28" t="s">
        <v>61</v>
      </c>
      <c r="BD28" t="s">
        <v>1575</v>
      </c>
      <c r="BE28">
        <v>100</v>
      </c>
      <c r="BF28" t="s">
        <v>1576</v>
      </c>
      <c r="BG28" t="s">
        <v>1577</v>
      </c>
      <c r="BH28" t="s">
        <v>1578</v>
      </c>
      <c r="BI28" t="s">
        <v>1579</v>
      </c>
    </row>
    <row r="29" spans="1:61" x14ac:dyDescent="0.2">
      <c r="A29" t="s">
        <v>1580</v>
      </c>
      <c r="B29" t="s">
        <v>1573</v>
      </c>
      <c r="C29" t="s">
        <v>61</v>
      </c>
      <c r="D29" t="s">
        <v>61</v>
      </c>
      <c r="E29" t="s">
        <v>1581</v>
      </c>
      <c r="F29" t="s">
        <v>2990</v>
      </c>
      <c r="G29" t="s">
        <v>776</v>
      </c>
      <c r="H29" t="s">
        <v>64</v>
      </c>
      <c r="I29" t="s">
        <v>1582</v>
      </c>
      <c r="J29" t="s">
        <v>3922</v>
      </c>
      <c r="K29" t="s">
        <v>778</v>
      </c>
      <c r="L29" t="s">
        <v>61</v>
      </c>
      <c r="M29" t="s">
        <v>61</v>
      </c>
      <c r="N29" t="s">
        <v>94</v>
      </c>
      <c r="O29" t="s">
        <v>94</v>
      </c>
      <c r="P29">
        <v>0</v>
      </c>
      <c r="Q29">
        <v>0</v>
      </c>
      <c r="R29">
        <v>0</v>
      </c>
      <c r="S29">
        <v>1064</v>
      </c>
      <c r="T29">
        <v>0</v>
      </c>
      <c r="U29">
        <v>0</v>
      </c>
      <c r="V29">
        <v>0</v>
      </c>
      <c r="W29">
        <v>35</v>
      </c>
      <c r="X29" t="s">
        <v>68</v>
      </c>
      <c r="Y29" t="s">
        <v>61</v>
      </c>
      <c r="Z29">
        <v>0</v>
      </c>
      <c r="AA29">
        <v>0</v>
      </c>
      <c r="AB29">
        <v>0</v>
      </c>
      <c r="AC29">
        <v>0</v>
      </c>
      <c r="AD29">
        <v>0</v>
      </c>
      <c r="AE29">
        <v>0</v>
      </c>
      <c r="AF29">
        <v>1.5</v>
      </c>
      <c r="AG29">
        <v>0</v>
      </c>
      <c r="AH29">
        <v>0</v>
      </c>
      <c r="AI29">
        <v>0</v>
      </c>
      <c r="AJ29">
        <v>0</v>
      </c>
      <c r="AK29">
        <v>0</v>
      </c>
      <c r="AL29">
        <v>0</v>
      </c>
      <c r="AM29">
        <v>0</v>
      </c>
      <c r="AN29">
        <v>0</v>
      </c>
      <c r="AO29">
        <v>0</v>
      </c>
      <c r="AP29">
        <v>0</v>
      </c>
      <c r="AQ29">
        <v>0</v>
      </c>
      <c r="AR29">
        <v>0</v>
      </c>
      <c r="AS29">
        <v>0</v>
      </c>
      <c r="AT29">
        <v>0</v>
      </c>
      <c r="AU29">
        <v>0</v>
      </c>
      <c r="AV29">
        <v>0</v>
      </c>
      <c r="AW29">
        <v>0</v>
      </c>
      <c r="AX29" t="s">
        <v>61</v>
      </c>
      <c r="AY29">
        <v>2064</v>
      </c>
      <c r="AZ29">
        <v>679</v>
      </c>
      <c r="BA29">
        <v>1</v>
      </c>
      <c r="BB29">
        <v>0</v>
      </c>
      <c r="BC29" t="s">
        <v>61</v>
      </c>
      <c r="BD29" t="s">
        <v>1575</v>
      </c>
      <c r="BE29">
        <v>100</v>
      </c>
      <c r="BF29" t="s">
        <v>1576</v>
      </c>
      <c r="BG29" t="s">
        <v>1577</v>
      </c>
      <c r="BH29" t="s">
        <v>1578</v>
      </c>
      <c r="BI29" t="s">
        <v>1583</v>
      </c>
    </row>
    <row r="30" spans="1:61" x14ac:dyDescent="0.2">
      <c r="A30" t="s">
        <v>1584</v>
      </c>
      <c r="B30" t="s">
        <v>1573</v>
      </c>
      <c r="C30" t="s">
        <v>61</v>
      </c>
      <c r="D30" t="s">
        <v>61</v>
      </c>
      <c r="E30" t="s">
        <v>1581</v>
      </c>
      <c r="F30" t="s">
        <v>2990</v>
      </c>
      <c r="G30" t="s">
        <v>1585</v>
      </c>
      <c r="H30" t="s">
        <v>64</v>
      </c>
      <c r="I30" t="s">
        <v>1586</v>
      </c>
      <c r="J30" t="s">
        <v>3922</v>
      </c>
      <c r="K30" t="s">
        <v>1587</v>
      </c>
      <c r="L30" t="s">
        <v>61</v>
      </c>
      <c r="M30" t="s">
        <v>61</v>
      </c>
      <c r="N30" t="s">
        <v>94</v>
      </c>
      <c r="O30" t="s">
        <v>94</v>
      </c>
      <c r="P30">
        <v>0</v>
      </c>
      <c r="Q30">
        <v>0</v>
      </c>
      <c r="R30">
        <v>0</v>
      </c>
      <c r="S30">
        <v>1284</v>
      </c>
      <c r="T30">
        <v>0</v>
      </c>
      <c r="U30">
        <v>0</v>
      </c>
      <c r="V30">
        <v>0</v>
      </c>
      <c r="W30">
        <v>35</v>
      </c>
      <c r="X30" t="s">
        <v>68</v>
      </c>
      <c r="Y30" t="s">
        <v>61</v>
      </c>
      <c r="Z30">
        <v>0</v>
      </c>
      <c r="AA30">
        <v>0</v>
      </c>
      <c r="AB30">
        <v>0</v>
      </c>
      <c r="AC30">
        <v>0</v>
      </c>
      <c r="AD30">
        <v>0</v>
      </c>
      <c r="AE30">
        <v>0</v>
      </c>
      <c r="AF30">
        <v>1.5</v>
      </c>
      <c r="AG30">
        <v>0</v>
      </c>
      <c r="AH30">
        <v>0</v>
      </c>
      <c r="AI30">
        <v>0</v>
      </c>
      <c r="AJ30">
        <v>0</v>
      </c>
      <c r="AK30">
        <v>0</v>
      </c>
      <c r="AL30">
        <v>0</v>
      </c>
      <c r="AM30">
        <v>0</v>
      </c>
      <c r="AN30">
        <v>0</v>
      </c>
      <c r="AO30">
        <v>0</v>
      </c>
      <c r="AP30">
        <v>0</v>
      </c>
      <c r="AQ30">
        <v>0</v>
      </c>
      <c r="AR30">
        <v>0</v>
      </c>
      <c r="AS30">
        <v>0</v>
      </c>
      <c r="AT30">
        <v>0</v>
      </c>
      <c r="AU30">
        <v>0</v>
      </c>
      <c r="AV30">
        <v>0</v>
      </c>
      <c r="AW30">
        <v>0</v>
      </c>
      <c r="AX30" t="s">
        <v>61</v>
      </c>
      <c r="AY30">
        <v>2895</v>
      </c>
      <c r="AZ30">
        <v>1230</v>
      </c>
      <c r="BA30">
        <v>9</v>
      </c>
      <c r="BB30">
        <v>0</v>
      </c>
      <c r="BC30" t="s">
        <v>61</v>
      </c>
      <c r="BD30" t="s">
        <v>1575</v>
      </c>
      <c r="BE30">
        <v>100</v>
      </c>
      <c r="BF30" t="s">
        <v>1576</v>
      </c>
      <c r="BG30" t="s">
        <v>1577</v>
      </c>
      <c r="BH30" t="s">
        <v>1578</v>
      </c>
      <c r="BI30" t="s">
        <v>1588</v>
      </c>
    </row>
    <row r="31" spans="1:61" x14ac:dyDescent="0.2">
      <c r="A31" t="s">
        <v>1600</v>
      </c>
      <c r="B31" t="s">
        <v>1573</v>
      </c>
      <c r="C31" t="s">
        <v>61</v>
      </c>
      <c r="D31" t="s">
        <v>61</v>
      </c>
      <c r="E31" t="s">
        <v>1601</v>
      </c>
      <c r="F31" t="s">
        <v>2990</v>
      </c>
      <c r="G31" t="s">
        <v>1602</v>
      </c>
      <c r="H31" t="s">
        <v>64</v>
      </c>
      <c r="I31" t="s">
        <v>1603</v>
      </c>
      <c r="J31" t="s">
        <v>3922</v>
      </c>
      <c r="K31" t="s">
        <v>1604</v>
      </c>
      <c r="L31" t="s">
        <v>61</v>
      </c>
      <c r="M31" t="s">
        <v>61</v>
      </c>
      <c r="N31" t="s">
        <v>1277</v>
      </c>
      <c r="O31" t="s">
        <v>191</v>
      </c>
      <c r="P31">
        <v>0</v>
      </c>
      <c r="Q31">
        <v>0</v>
      </c>
      <c r="R31">
        <v>0</v>
      </c>
      <c r="S31">
        <v>1497</v>
      </c>
      <c r="T31">
        <v>0</v>
      </c>
      <c r="U31">
        <v>0</v>
      </c>
      <c r="V31">
        <v>0</v>
      </c>
      <c r="W31">
        <v>35</v>
      </c>
      <c r="X31" t="s">
        <v>68</v>
      </c>
      <c r="Y31" t="s">
        <v>61</v>
      </c>
      <c r="Z31">
        <v>0</v>
      </c>
      <c r="AA31">
        <v>0</v>
      </c>
      <c r="AB31">
        <v>0</v>
      </c>
      <c r="AC31">
        <v>0</v>
      </c>
      <c r="AD31">
        <v>0</v>
      </c>
      <c r="AE31">
        <v>0</v>
      </c>
      <c r="AF31">
        <v>1.4</v>
      </c>
      <c r="AG31">
        <v>0.6</v>
      </c>
      <c r="AH31">
        <v>0</v>
      </c>
      <c r="AI31">
        <v>0</v>
      </c>
      <c r="AJ31">
        <v>0</v>
      </c>
      <c r="AK31">
        <v>0</v>
      </c>
      <c r="AL31">
        <v>0</v>
      </c>
      <c r="AM31">
        <v>0</v>
      </c>
      <c r="AN31">
        <v>0</v>
      </c>
      <c r="AO31">
        <v>0</v>
      </c>
      <c r="AP31">
        <v>0</v>
      </c>
      <c r="AQ31">
        <v>0</v>
      </c>
      <c r="AR31">
        <v>0</v>
      </c>
      <c r="AS31">
        <v>0</v>
      </c>
      <c r="AT31">
        <v>0</v>
      </c>
      <c r="AU31">
        <v>0</v>
      </c>
      <c r="AV31">
        <v>0</v>
      </c>
      <c r="AW31">
        <v>0</v>
      </c>
      <c r="AX31" t="s">
        <v>61</v>
      </c>
      <c r="AY31">
        <v>3036</v>
      </c>
      <c r="AZ31">
        <v>676</v>
      </c>
      <c r="BA31">
        <v>76</v>
      </c>
      <c r="BB31">
        <v>0</v>
      </c>
      <c r="BC31" t="s">
        <v>61</v>
      </c>
      <c r="BD31" t="s">
        <v>1575</v>
      </c>
      <c r="BE31">
        <v>100</v>
      </c>
      <c r="BF31" t="s">
        <v>1576</v>
      </c>
      <c r="BG31" t="s">
        <v>1577</v>
      </c>
      <c r="BH31" t="s">
        <v>1578</v>
      </c>
      <c r="BI31" t="s">
        <v>1605</v>
      </c>
    </row>
    <row r="32" spans="1:61" x14ac:dyDescent="0.2">
      <c r="A32" t="s">
        <v>1164</v>
      </c>
      <c r="B32" t="s">
        <v>1129</v>
      </c>
      <c r="C32" t="s">
        <v>61</v>
      </c>
      <c r="D32" t="s">
        <v>61</v>
      </c>
      <c r="E32" t="s">
        <v>4156</v>
      </c>
      <c r="F32" t="s">
        <v>2990</v>
      </c>
      <c r="G32" t="s">
        <v>776</v>
      </c>
      <c r="H32" t="s">
        <v>64</v>
      </c>
      <c r="I32" t="s">
        <v>1165</v>
      </c>
      <c r="J32" t="s">
        <v>3922</v>
      </c>
      <c r="K32" t="s">
        <v>1166</v>
      </c>
      <c r="L32" t="s">
        <v>61</v>
      </c>
      <c r="M32" t="s">
        <v>61</v>
      </c>
      <c r="N32" t="s">
        <v>61</v>
      </c>
      <c r="O32" t="s">
        <v>94</v>
      </c>
      <c r="P32">
        <v>575</v>
      </c>
      <c r="Q32">
        <v>130</v>
      </c>
      <c r="R32">
        <v>0</v>
      </c>
      <c r="S32">
        <v>0</v>
      </c>
      <c r="T32">
        <v>0</v>
      </c>
      <c r="U32">
        <v>0</v>
      </c>
      <c r="V32">
        <v>0</v>
      </c>
      <c r="W32">
        <v>0</v>
      </c>
      <c r="X32" t="s">
        <v>68</v>
      </c>
      <c r="Y32" t="s">
        <v>61</v>
      </c>
      <c r="Z32">
        <v>30</v>
      </c>
      <c r="AA32">
        <v>120</v>
      </c>
      <c r="AB32">
        <v>0</v>
      </c>
      <c r="AC32">
        <v>8</v>
      </c>
      <c r="AD32">
        <v>0</v>
      </c>
      <c r="AE32">
        <v>0</v>
      </c>
      <c r="AF32">
        <v>0</v>
      </c>
      <c r="AG32">
        <v>0</v>
      </c>
      <c r="AH32">
        <v>8</v>
      </c>
      <c r="AI32">
        <v>0</v>
      </c>
      <c r="AJ32">
        <v>0</v>
      </c>
      <c r="AK32">
        <v>0</v>
      </c>
      <c r="AL32">
        <v>0</v>
      </c>
      <c r="AM32">
        <v>0</v>
      </c>
      <c r="AN32">
        <v>0</v>
      </c>
      <c r="AO32">
        <v>0</v>
      </c>
      <c r="AP32">
        <v>0</v>
      </c>
      <c r="AQ32">
        <v>0</v>
      </c>
      <c r="AR32">
        <v>0</v>
      </c>
      <c r="AS32">
        <v>0</v>
      </c>
      <c r="AT32">
        <v>0</v>
      </c>
      <c r="AU32">
        <v>0</v>
      </c>
      <c r="AV32">
        <v>0</v>
      </c>
      <c r="AW32">
        <v>0</v>
      </c>
      <c r="AX32" t="s">
        <v>1167</v>
      </c>
      <c r="AY32">
        <v>521</v>
      </c>
      <c r="AZ32">
        <v>0</v>
      </c>
      <c r="BA32">
        <v>0</v>
      </c>
      <c r="BB32">
        <v>0</v>
      </c>
      <c r="BC32" t="s">
        <v>61</v>
      </c>
      <c r="BD32" t="s">
        <v>1168</v>
      </c>
      <c r="BE32">
        <v>100</v>
      </c>
      <c r="BF32" t="s">
        <v>1169</v>
      </c>
      <c r="BG32" t="s">
        <v>1170</v>
      </c>
      <c r="BH32" t="s">
        <v>1171</v>
      </c>
      <c r="BI32" t="s">
        <v>1172</v>
      </c>
    </row>
    <row r="33" spans="1:61" x14ac:dyDescent="0.2">
      <c r="A33" t="s">
        <v>254</v>
      </c>
      <c r="B33" t="s">
        <v>209</v>
      </c>
      <c r="C33" t="s">
        <v>61</v>
      </c>
      <c r="D33" t="s">
        <v>61</v>
      </c>
      <c r="E33" t="s">
        <v>255</v>
      </c>
      <c r="F33" t="s">
        <v>2990</v>
      </c>
      <c r="G33" t="s">
        <v>124</v>
      </c>
      <c r="H33" t="s">
        <v>64</v>
      </c>
      <c r="I33" t="s">
        <v>256</v>
      </c>
      <c r="J33" t="s">
        <v>3922</v>
      </c>
      <c r="K33" t="s">
        <v>257</v>
      </c>
      <c r="L33" t="s">
        <v>61</v>
      </c>
      <c r="M33" t="s">
        <v>61</v>
      </c>
      <c r="N33" t="s">
        <v>258</v>
      </c>
      <c r="O33" t="s">
        <v>127</v>
      </c>
      <c r="P33">
        <v>0</v>
      </c>
      <c r="Q33">
        <v>0</v>
      </c>
      <c r="R33">
        <v>0</v>
      </c>
      <c r="S33">
        <v>0</v>
      </c>
      <c r="T33">
        <v>0</v>
      </c>
      <c r="U33">
        <v>0</v>
      </c>
      <c r="V33">
        <v>0</v>
      </c>
      <c r="W33">
        <v>0</v>
      </c>
      <c r="X33" t="s">
        <v>95</v>
      </c>
      <c r="Y33" t="s">
        <v>61</v>
      </c>
      <c r="Z33">
        <v>0</v>
      </c>
      <c r="AA33">
        <v>35</v>
      </c>
      <c r="AB33">
        <v>0</v>
      </c>
      <c r="AC33">
        <v>0</v>
      </c>
      <c r="AD33">
        <v>0</v>
      </c>
      <c r="AE33">
        <v>0</v>
      </c>
      <c r="AF33">
        <v>0</v>
      </c>
      <c r="AG33">
        <v>2</v>
      </c>
      <c r="AH33">
        <v>0</v>
      </c>
      <c r="AI33">
        <v>0</v>
      </c>
      <c r="AJ33">
        <v>1</v>
      </c>
      <c r="AK33">
        <v>0</v>
      </c>
      <c r="AL33">
        <v>0</v>
      </c>
      <c r="AM33">
        <v>1</v>
      </c>
      <c r="AN33">
        <v>1</v>
      </c>
      <c r="AO33">
        <v>0</v>
      </c>
      <c r="AP33">
        <v>1</v>
      </c>
      <c r="AQ33">
        <v>0</v>
      </c>
      <c r="AR33">
        <v>0</v>
      </c>
      <c r="AS33">
        <v>0</v>
      </c>
      <c r="AT33">
        <v>0</v>
      </c>
      <c r="AU33">
        <v>0</v>
      </c>
      <c r="AV33">
        <v>0</v>
      </c>
      <c r="AW33">
        <v>6</v>
      </c>
      <c r="AX33" t="s">
        <v>259</v>
      </c>
      <c r="AY33">
        <v>0</v>
      </c>
      <c r="AZ33">
        <v>0</v>
      </c>
      <c r="BA33">
        <v>0</v>
      </c>
      <c r="BB33">
        <v>0</v>
      </c>
      <c r="BC33" t="s">
        <v>61</v>
      </c>
      <c r="BD33" t="s">
        <v>61</v>
      </c>
      <c r="BE33">
        <v>100</v>
      </c>
      <c r="BF33" t="s">
        <v>260</v>
      </c>
      <c r="BG33" t="s">
        <v>261</v>
      </c>
      <c r="BH33" t="s">
        <v>262</v>
      </c>
      <c r="BI33" t="s">
        <v>263</v>
      </c>
    </row>
    <row r="34" spans="1:61" x14ac:dyDescent="0.2">
      <c r="A34" t="s">
        <v>1325</v>
      </c>
      <c r="B34" t="s">
        <v>1241</v>
      </c>
      <c r="C34" t="s">
        <v>61</v>
      </c>
      <c r="D34" t="s">
        <v>61</v>
      </c>
      <c r="E34" t="s">
        <v>1326</v>
      </c>
      <c r="F34" t="s">
        <v>2990</v>
      </c>
      <c r="G34" t="s">
        <v>1189</v>
      </c>
      <c r="H34" t="s">
        <v>64</v>
      </c>
      <c r="I34" t="s">
        <v>1190</v>
      </c>
      <c r="J34" t="s">
        <v>3922</v>
      </c>
      <c r="K34" t="s">
        <v>1191</v>
      </c>
      <c r="L34" t="s">
        <v>61</v>
      </c>
      <c r="M34" t="s">
        <v>61</v>
      </c>
      <c r="N34" t="s">
        <v>94</v>
      </c>
      <c r="O34" t="s">
        <v>94</v>
      </c>
      <c r="P34">
        <v>4249</v>
      </c>
      <c r="Q34">
        <v>534</v>
      </c>
      <c r="R34">
        <v>0</v>
      </c>
      <c r="S34">
        <v>0</v>
      </c>
      <c r="T34">
        <v>0</v>
      </c>
      <c r="U34">
        <v>59</v>
      </c>
      <c r="V34">
        <v>175</v>
      </c>
      <c r="W34">
        <v>40</v>
      </c>
      <c r="X34" t="s">
        <v>68</v>
      </c>
      <c r="Y34" t="s">
        <v>61</v>
      </c>
      <c r="Z34">
        <v>75</v>
      </c>
      <c r="AA34">
        <v>30</v>
      </c>
      <c r="AB34">
        <v>0</v>
      </c>
      <c r="AC34">
        <v>1</v>
      </c>
      <c r="AD34">
        <v>0</v>
      </c>
      <c r="AE34">
        <v>0</v>
      </c>
      <c r="AF34">
        <v>0.5</v>
      </c>
      <c r="AG34">
        <v>7</v>
      </c>
      <c r="AH34">
        <v>0</v>
      </c>
      <c r="AI34">
        <v>0</v>
      </c>
      <c r="AJ34">
        <v>0</v>
      </c>
      <c r="AK34">
        <v>0</v>
      </c>
      <c r="AL34">
        <v>0</v>
      </c>
      <c r="AM34">
        <v>0</v>
      </c>
      <c r="AN34">
        <v>0</v>
      </c>
      <c r="AO34">
        <v>0</v>
      </c>
      <c r="AP34">
        <v>0</v>
      </c>
      <c r="AQ34">
        <v>0</v>
      </c>
      <c r="AR34">
        <v>0</v>
      </c>
      <c r="AS34">
        <v>0</v>
      </c>
      <c r="AT34">
        <v>0</v>
      </c>
      <c r="AU34">
        <v>0</v>
      </c>
      <c r="AV34">
        <v>0</v>
      </c>
      <c r="AW34">
        <v>1</v>
      </c>
      <c r="AX34" t="s">
        <v>1327</v>
      </c>
      <c r="AY34">
        <v>4145</v>
      </c>
      <c r="AZ34">
        <v>748</v>
      </c>
      <c r="BA34">
        <v>208</v>
      </c>
      <c r="BB34">
        <v>0</v>
      </c>
      <c r="BC34" t="s">
        <v>61</v>
      </c>
      <c r="BD34" t="s">
        <v>1328</v>
      </c>
      <c r="BE34">
        <v>90</v>
      </c>
      <c r="BF34" t="s">
        <v>1329</v>
      </c>
      <c r="BG34" t="s">
        <v>1194</v>
      </c>
      <c r="BH34" t="s">
        <v>1195</v>
      </c>
      <c r="BI34" t="s">
        <v>1330</v>
      </c>
    </row>
    <row r="35" spans="1:61" x14ac:dyDescent="0.2">
      <c r="A35" t="s">
        <v>2020</v>
      </c>
      <c r="B35" t="s">
        <v>2016</v>
      </c>
      <c r="C35" t="s">
        <v>61</v>
      </c>
      <c r="D35" t="s">
        <v>61</v>
      </c>
      <c r="E35" t="s">
        <v>2021</v>
      </c>
      <c r="F35" t="s">
        <v>2990</v>
      </c>
      <c r="G35" t="s">
        <v>1189</v>
      </c>
      <c r="H35" t="s">
        <v>64</v>
      </c>
      <c r="I35" t="s">
        <v>1952</v>
      </c>
      <c r="J35" t="s">
        <v>3922</v>
      </c>
      <c r="K35" t="s">
        <v>1953</v>
      </c>
      <c r="L35" t="s">
        <v>61</v>
      </c>
      <c r="M35" t="s">
        <v>61</v>
      </c>
      <c r="N35" t="s">
        <v>115</v>
      </c>
      <c r="O35" t="s">
        <v>127</v>
      </c>
      <c r="P35">
        <v>0</v>
      </c>
      <c r="Q35">
        <v>54</v>
      </c>
      <c r="R35">
        <v>0</v>
      </c>
      <c r="S35">
        <v>25</v>
      </c>
      <c r="T35">
        <v>99.8</v>
      </c>
      <c r="U35">
        <v>59</v>
      </c>
      <c r="V35">
        <v>123</v>
      </c>
      <c r="W35">
        <v>0</v>
      </c>
      <c r="X35" t="s">
        <v>68</v>
      </c>
      <c r="Y35" t="s">
        <v>69</v>
      </c>
      <c r="Z35">
        <v>3</v>
      </c>
      <c r="AA35">
        <v>19</v>
      </c>
      <c r="AB35">
        <v>0</v>
      </c>
      <c r="AC35">
        <v>1</v>
      </c>
      <c r="AD35">
        <v>0</v>
      </c>
      <c r="AE35">
        <v>0</v>
      </c>
      <c r="AF35">
        <v>0</v>
      </c>
      <c r="AG35">
        <v>18</v>
      </c>
      <c r="AH35">
        <v>10.5</v>
      </c>
      <c r="AI35">
        <v>0</v>
      </c>
      <c r="AJ35">
        <v>1</v>
      </c>
      <c r="AK35">
        <v>0</v>
      </c>
      <c r="AL35">
        <v>0</v>
      </c>
      <c r="AM35">
        <v>0</v>
      </c>
      <c r="AN35">
        <v>0.5</v>
      </c>
      <c r="AO35">
        <v>0</v>
      </c>
      <c r="AP35">
        <v>1</v>
      </c>
      <c r="AQ35">
        <v>0</v>
      </c>
      <c r="AR35">
        <v>0</v>
      </c>
      <c r="AS35">
        <v>1</v>
      </c>
      <c r="AT35">
        <v>0</v>
      </c>
      <c r="AU35">
        <v>0</v>
      </c>
      <c r="AV35">
        <v>0</v>
      </c>
      <c r="AW35">
        <v>0</v>
      </c>
      <c r="AX35" t="s">
        <v>61</v>
      </c>
      <c r="AY35">
        <v>0</v>
      </c>
      <c r="AZ35">
        <v>0</v>
      </c>
      <c r="BA35">
        <v>0</v>
      </c>
      <c r="BB35">
        <v>0</v>
      </c>
      <c r="BC35" t="s">
        <v>61</v>
      </c>
      <c r="BD35" t="s">
        <v>2022</v>
      </c>
      <c r="BE35">
        <v>90</v>
      </c>
      <c r="BF35" t="s">
        <v>2023</v>
      </c>
      <c r="BG35" t="s">
        <v>1194</v>
      </c>
      <c r="BH35" t="s">
        <v>1195</v>
      </c>
      <c r="BI35" t="s">
        <v>2024</v>
      </c>
    </row>
    <row r="36" spans="1:61" x14ac:dyDescent="0.2">
      <c r="A36" t="s">
        <v>1982</v>
      </c>
      <c r="B36" t="s">
        <v>1964</v>
      </c>
      <c r="C36" t="s">
        <v>61</v>
      </c>
      <c r="D36" t="s">
        <v>61</v>
      </c>
      <c r="E36" t="s">
        <v>1983</v>
      </c>
      <c r="F36" t="s">
        <v>2990</v>
      </c>
      <c r="G36" t="s">
        <v>1189</v>
      </c>
      <c r="H36" t="s">
        <v>64</v>
      </c>
      <c r="I36" t="s">
        <v>1952</v>
      </c>
      <c r="J36" t="s">
        <v>3922</v>
      </c>
      <c r="K36" t="s">
        <v>1953</v>
      </c>
      <c r="L36" t="s">
        <v>61</v>
      </c>
      <c r="M36" t="s">
        <v>61</v>
      </c>
      <c r="N36" t="s">
        <v>115</v>
      </c>
      <c r="O36" t="s">
        <v>127</v>
      </c>
      <c r="P36">
        <v>0</v>
      </c>
      <c r="Q36">
        <v>163</v>
      </c>
      <c r="R36">
        <v>0</v>
      </c>
      <c r="S36">
        <v>43</v>
      </c>
      <c r="T36">
        <v>95.1</v>
      </c>
      <c r="U36">
        <v>59</v>
      </c>
      <c r="V36">
        <v>72</v>
      </c>
      <c r="W36">
        <v>0</v>
      </c>
      <c r="X36" t="s">
        <v>68</v>
      </c>
      <c r="Y36" t="s">
        <v>69</v>
      </c>
      <c r="Z36">
        <v>2</v>
      </c>
      <c r="AA36">
        <v>7</v>
      </c>
      <c r="AB36">
        <v>0</v>
      </c>
      <c r="AC36">
        <v>1.4</v>
      </c>
      <c r="AD36">
        <v>0</v>
      </c>
      <c r="AE36">
        <v>0</v>
      </c>
      <c r="AF36">
        <v>1</v>
      </c>
      <c r="AG36">
        <v>30</v>
      </c>
      <c r="AH36">
        <v>20</v>
      </c>
      <c r="AI36">
        <v>10</v>
      </c>
      <c r="AJ36">
        <v>2</v>
      </c>
      <c r="AK36">
        <v>0</v>
      </c>
      <c r="AL36">
        <v>0</v>
      </c>
      <c r="AM36">
        <v>0</v>
      </c>
      <c r="AN36">
        <v>1</v>
      </c>
      <c r="AO36">
        <v>0</v>
      </c>
      <c r="AP36">
        <v>2</v>
      </c>
      <c r="AQ36">
        <v>0</v>
      </c>
      <c r="AR36">
        <v>0</v>
      </c>
      <c r="AS36">
        <v>2</v>
      </c>
      <c r="AT36">
        <v>0</v>
      </c>
      <c r="AU36">
        <v>0</v>
      </c>
      <c r="AV36">
        <v>0</v>
      </c>
      <c r="AW36">
        <v>0</v>
      </c>
      <c r="AX36" t="s">
        <v>61</v>
      </c>
      <c r="AY36">
        <v>0</v>
      </c>
      <c r="AZ36">
        <v>0</v>
      </c>
      <c r="BA36">
        <v>0</v>
      </c>
      <c r="BB36">
        <v>0</v>
      </c>
      <c r="BC36" t="s">
        <v>61</v>
      </c>
      <c r="BD36" t="s">
        <v>1984</v>
      </c>
      <c r="BE36">
        <v>90</v>
      </c>
      <c r="BF36" t="s">
        <v>1985</v>
      </c>
      <c r="BG36" t="s">
        <v>1194</v>
      </c>
      <c r="BH36" t="s">
        <v>1195</v>
      </c>
      <c r="BI36" t="s">
        <v>1986</v>
      </c>
    </row>
    <row r="37" spans="1:61" x14ac:dyDescent="0.2">
      <c r="A37" t="s">
        <v>1949</v>
      </c>
      <c r="B37" t="s">
        <v>1950</v>
      </c>
      <c r="C37" t="s">
        <v>61</v>
      </c>
      <c r="D37" t="s">
        <v>61</v>
      </c>
      <c r="E37" t="s">
        <v>1951</v>
      </c>
      <c r="F37" t="s">
        <v>2990</v>
      </c>
      <c r="G37" t="s">
        <v>1189</v>
      </c>
      <c r="H37" t="s">
        <v>64</v>
      </c>
      <c r="I37" t="s">
        <v>1952</v>
      </c>
      <c r="J37" t="s">
        <v>3922</v>
      </c>
      <c r="K37" t="s">
        <v>1953</v>
      </c>
      <c r="L37" t="s">
        <v>61</v>
      </c>
      <c r="M37" t="s">
        <v>61</v>
      </c>
      <c r="N37" t="s">
        <v>115</v>
      </c>
      <c r="O37" t="s">
        <v>127</v>
      </c>
      <c r="P37">
        <v>318</v>
      </c>
      <c r="Q37">
        <v>139</v>
      </c>
      <c r="R37">
        <v>0</v>
      </c>
      <c r="S37">
        <v>0</v>
      </c>
      <c r="T37">
        <v>0</v>
      </c>
      <c r="U37">
        <v>0</v>
      </c>
      <c r="V37">
        <v>225</v>
      </c>
      <c r="W37">
        <v>40</v>
      </c>
      <c r="X37" t="s">
        <v>68</v>
      </c>
      <c r="Y37" t="s">
        <v>61</v>
      </c>
      <c r="Z37">
        <v>33</v>
      </c>
      <c r="AA37">
        <v>33</v>
      </c>
      <c r="AB37">
        <v>0</v>
      </c>
      <c r="AC37">
        <v>0.4</v>
      </c>
      <c r="AD37">
        <v>0</v>
      </c>
      <c r="AE37">
        <v>0</v>
      </c>
      <c r="AF37">
        <v>0</v>
      </c>
      <c r="AG37">
        <v>0</v>
      </c>
      <c r="AH37">
        <v>0</v>
      </c>
      <c r="AI37">
        <v>0</v>
      </c>
      <c r="AJ37">
        <v>0</v>
      </c>
      <c r="AK37">
        <v>0</v>
      </c>
      <c r="AL37">
        <v>0</v>
      </c>
      <c r="AM37">
        <v>0</v>
      </c>
      <c r="AN37">
        <v>1</v>
      </c>
      <c r="AO37">
        <v>0</v>
      </c>
      <c r="AP37">
        <v>0</v>
      </c>
      <c r="AQ37">
        <v>0</v>
      </c>
      <c r="AR37">
        <v>0</v>
      </c>
      <c r="AS37">
        <v>0</v>
      </c>
      <c r="AT37">
        <v>0</v>
      </c>
      <c r="AU37">
        <v>0</v>
      </c>
      <c r="AV37">
        <v>0</v>
      </c>
      <c r="AW37">
        <v>0.75</v>
      </c>
      <c r="AX37" t="s">
        <v>1954</v>
      </c>
      <c r="AY37">
        <v>319</v>
      </c>
      <c r="AZ37">
        <v>105</v>
      </c>
      <c r="BA37">
        <v>2</v>
      </c>
      <c r="BB37">
        <v>0</v>
      </c>
      <c r="BC37" t="s">
        <v>61</v>
      </c>
      <c r="BD37" t="s">
        <v>1955</v>
      </c>
      <c r="BE37">
        <v>90</v>
      </c>
      <c r="BF37" t="s">
        <v>1956</v>
      </c>
      <c r="BG37" t="s">
        <v>1194</v>
      </c>
      <c r="BH37" t="s">
        <v>1195</v>
      </c>
      <c r="BI37" t="s">
        <v>1957</v>
      </c>
    </row>
    <row r="38" spans="1:61" x14ac:dyDescent="0.2">
      <c r="A38" t="s">
        <v>1706</v>
      </c>
      <c r="B38" t="s">
        <v>1707</v>
      </c>
      <c r="C38" t="s">
        <v>61</v>
      </c>
      <c r="D38" t="s">
        <v>61</v>
      </c>
      <c r="E38" t="s">
        <v>1708</v>
      </c>
      <c r="F38" t="s">
        <v>731</v>
      </c>
      <c r="G38" t="s">
        <v>1709</v>
      </c>
      <c r="H38" t="s">
        <v>64</v>
      </c>
      <c r="I38" t="s">
        <v>1710</v>
      </c>
      <c r="J38" t="s">
        <v>3922</v>
      </c>
      <c r="K38" t="s">
        <v>1711</v>
      </c>
      <c r="L38" t="s">
        <v>1712</v>
      </c>
      <c r="M38" t="s">
        <v>1713</v>
      </c>
      <c r="N38" t="s">
        <v>758</v>
      </c>
      <c r="O38" t="s">
        <v>603</v>
      </c>
      <c r="P38">
        <v>200</v>
      </c>
      <c r="Q38">
        <v>193</v>
      </c>
      <c r="R38">
        <v>0</v>
      </c>
      <c r="S38">
        <v>0</v>
      </c>
      <c r="T38">
        <v>0</v>
      </c>
      <c r="U38">
        <v>0</v>
      </c>
      <c r="V38">
        <v>0</v>
      </c>
      <c r="W38">
        <v>0</v>
      </c>
      <c r="X38" t="s">
        <v>68</v>
      </c>
      <c r="Y38" t="s">
        <v>61</v>
      </c>
      <c r="Z38">
        <v>0</v>
      </c>
      <c r="AA38">
        <v>0</v>
      </c>
      <c r="AB38">
        <v>0</v>
      </c>
      <c r="AC38">
        <v>0</v>
      </c>
      <c r="AD38">
        <v>0</v>
      </c>
      <c r="AE38">
        <v>0</v>
      </c>
      <c r="AF38">
        <v>1</v>
      </c>
      <c r="AG38">
        <v>0</v>
      </c>
      <c r="AH38">
        <v>0</v>
      </c>
      <c r="AI38">
        <v>0</v>
      </c>
      <c r="AJ38">
        <v>0</v>
      </c>
      <c r="AK38">
        <v>0</v>
      </c>
      <c r="AL38">
        <v>0</v>
      </c>
      <c r="AM38">
        <v>0</v>
      </c>
      <c r="AN38">
        <v>0</v>
      </c>
      <c r="AO38">
        <v>0</v>
      </c>
      <c r="AP38">
        <v>0</v>
      </c>
      <c r="AQ38">
        <v>0</v>
      </c>
      <c r="AR38">
        <v>0</v>
      </c>
      <c r="AS38">
        <v>0</v>
      </c>
      <c r="AT38">
        <v>0</v>
      </c>
      <c r="AU38">
        <v>0</v>
      </c>
      <c r="AV38">
        <v>0</v>
      </c>
      <c r="AW38">
        <v>0</v>
      </c>
      <c r="AX38" t="s">
        <v>61</v>
      </c>
      <c r="AY38">
        <v>211</v>
      </c>
      <c r="AZ38">
        <v>0</v>
      </c>
      <c r="BA38">
        <v>0</v>
      </c>
      <c r="BB38">
        <v>0</v>
      </c>
      <c r="BC38" t="s">
        <v>61</v>
      </c>
      <c r="BD38" t="s">
        <v>1714</v>
      </c>
      <c r="BE38">
        <v>21</v>
      </c>
      <c r="BF38" t="s">
        <v>1715</v>
      </c>
      <c r="BG38" t="s">
        <v>1716</v>
      </c>
      <c r="BH38" t="s">
        <v>1717</v>
      </c>
      <c r="BI38" t="s">
        <v>1718</v>
      </c>
    </row>
    <row r="39" spans="1:61" x14ac:dyDescent="0.2">
      <c r="A39" t="s">
        <v>1187</v>
      </c>
      <c r="B39" t="s">
        <v>1129</v>
      </c>
      <c r="C39" t="s">
        <v>61</v>
      </c>
      <c r="D39" t="s">
        <v>61</v>
      </c>
      <c r="E39" t="s">
        <v>1188</v>
      </c>
      <c r="F39" t="s">
        <v>2990</v>
      </c>
      <c r="G39" t="s">
        <v>1189</v>
      </c>
      <c r="H39" t="s">
        <v>64</v>
      </c>
      <c r="I39" t="s">
        <v>1190</v>
      </c>
      <c r="J39" t="s">
        <v>3922</v>
      </c>
      <c r="K39" t="s">
        <v>1191</v>
      </c>
      <c r="L39" t="s">
        <v>61</v>
      </c>
      <c r="M39" t="s">
        <v>61</v>
      </c>
      <c r="N39" t="s">
        <v>115</v>
      </c>
      <c r="O39" t="s">
        <v>127</v>
      </c>
      <c r="P39">
        <v>1658</v>
      </c>
      <c r="Q39">
        <v>295</v>
      </c>
      <c r="R39">
        <v>0</v>
      </c>
      <c r="S39">
        <v>0</v>
      </c>
      <c r="T39">
        <v>0</v>
      </c>
      <c r="U39">
        <v>59</v>
      </c>
      <c r="V39">
        <v>286</v>
      </c>
      <c r="W39">
        <v>40</v>
      </c>
      <c r="X39" t="s">
        <v>68</v>
      </c>
      <c r="Y39" t="s">
        <v>61</v>
      </c>
      <c r="Z39">
        <v>37</v>
      </c>
      <c r="AA39">
        <v>34</v>
      </c>
      <c r="AB39">
        <v>0</v>
      </c>
      <c r="AC39">
        <v>0</v>
      </c>
      <c r="AD39">
        <v>0</v>
      </c>
      <c r="AE39">
        <v>0</v>
      </c>
      <c r="AF39">
        <v>0</v>
      </c>
      <c r="AG39">
        <v>1</v>
      </c>
      <c r="AH39">
        <v>0</v>
      </c>
      <c r="AI39">
        <v>0</v>
      </c>
      <c r="AJ39">
        <v>1</v>
      </c>
      <c r="AK39">
        <v>0</v>
      </c>
      <c r="AL39">
        <v>0</v>
      </c>
      <c r="AM39">
        <v>0</v>
      </c>
      <c r="AN39">
        <v>0</v>
      </c>
      <c r="AO39">
        <v>0</v>
      </c>
      <c r="AP39">
        <v>0</v>
      </c>
      <c r="AQ39">
        <v>0</v>
      </c>
      <c r="AR39">
        <v>0</v>
      </c>
      <c r="AS39">
        <v>0</v>
      </c>
      <c r="AT39">
        <v>0</v>
      </c>
      <c r="AU39">
        <v>0</v>
      </c>
      <c r="AV39">
        <v>0</v>
      </c>
      <c r="AW39">
        <v>0</v>
      </c>
      <c r="AX39" t="s">
        <v>61</v>
      </c>
      <c r="AY39">
        <v>724</v>
      </c>
      <c r="AZ39">
        <v>220</v>
      </c>
      <c r="BA39">
        <v>31</v>
      </c>
      <c r="BB39">
        <v>0</v>
      </c>
      <c r="BC39" t="s">
        <v>61</v>
      </c>
      <c r="BD39" t="s">
        <v>1192</v>
      </c>
      <c r="BE39">
        <v>90</v>
      </c>
      <c r="BF39" t="s">
        <v>1193</v>
      </c>
      <c r="BG39" t="s">
        <v>1194</v>
      </c>
      <c r="BH39" t="s">
        <v>1195</v>
      </c>
      <c r="BI39" t="s">
        <v>1196</v>
      </c>
    </row>
    <row r="40" spans="1:61" x14ac:dyDescent="0.2">
      <c r="A40" t="s">
        <v>339</v>
      </c>
      <c r="B40" t="s">
        <v>276</v>
      </c>
      <c r="C40" t="s">
        <v>61</v>
      </c>
      <c r="D40" t="s">
        <v>61</v>
      </c>
      <c r="E40" t="s">
        <v>340</v>
      </c>
      <c r="F40" t="s">
        <v>2990</v>
      </c>
      <c r="G40" t="s">
        <v>91</v>
      </c>
      <c r="H40" t="s">
        <v>64</v>
      </c>
      <c r="I40" t="s">
        <v>341</v>
      </c>
      <c r="J40" t="s">
        <v>3922</v>
      </c>
      <c r="K40" t="s">
        <v>93</v>
      </c>
      <c r="L40" t="s">
        <v>61</v>
      </c>
      <c r="M40" t="s">
        <v>61</v>
      </c>
      <c r="N40" t="s">
        <v>94</v>
      </c>
      <c r="O40" t="s">
        <v>94</v>
      </c>
      <c r="P40">
        <v>0</v>
      </c>
      <c r="Q40">
        <v>1247</v>
      </c>
      <c r="R40">
        <v>0</v>
      </c>
      <c r="S40">
        <v>0</v>
      </c>
      <c r="T40">
        <v>0</v>
      </c>
      <c r="U40">
        <v>0</v>
      </c>
      <c r="V40">
        <v>0</v>
      </c>
      <c r="W40">
        <v>0</v>
      </c>
      <c r="X40" t="s">
        <v>95</v>
      </c>
      <c r="Y40" t="s">
        <v>61</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t="s">
        <v>61</v>
      </c>
      <c r="AY40">
        <v>1634</v>
      </c>
      <c r="AZ40">
        <v>0</v>
      </c>
      <c r="BA40">
        <v>0</v>
      </c>
      <c r="BB40">
        <v>0</v>
      </c>
      <c r="BC40" t="s">
        <v>61</v>
      </c>
      <c r="BD40" t="s">
        <v>128</v>
      </c>
      <c r="BE40">
        <v>0</v>
      </c>
      <c r="BF40" t="s">
        <v>342</v>
      </c>
      <c r="BG40" t="s">
        <v>343</v>
      </c>
      <c r="BH40" t="s">
        <v>344</v>
      </c>
      <c r="BI40" t="s">
        <v>345</v>
      </c>
    </row>
    <row r="41" spans="1:61" x14ac:dyDescent="0.2">
      <c r="A41" t="s">
        <v>449</v>
      </c>
      <c r="B41" t="s">
        <v>276</v>
      </c>
      <c r="C41" t="s">
        <v>61</v>
      </c>
      <c r="D41" t="s">
        <v>61</v>
      </c>
      <c r="E41" t="s">
        <v>133</v>
      </c>
      <c r="F41" t="s">
        <v>2990</v>
      </c>
      <c r="G41" t="s">
        <v>134</v>
      </c>
      <c r="H41" t="s">
        <v>64</v>
      </c>
      <c r="I41" t="s">
        <v>135</v>
      </c>
      <c r="J41" t="s">
        <v>3922</v>
      </c>
      <c r="K41" t="s">
        <v>136</v>
      </c>
      <c r="L41" t="s">
        <v>61</v>
      </c>
      <c r="M41" t="s">
        <v>61</v>
      </c>
      <c r="N41" t="s">
        <v>61</v>
      </c>
      <c r="O41" t="s">
        <v>94</v>
      </c>
      <c r="P41">
        <v>0</v>
      </c>
      <c r="Q41">
        <v>0</v>
      </c>
      <c r="R41">
        <v>0</v>
      </c>
      <c r="S41">
        <v>0</v>
      </c>
      <c r="T41">
        <v>0</v>
      </c>
      <c r="U41">
        <v>0</v>
      </c>
      <c r="V41">
        <v>0</v>
      </c>
      <c r="W41">
        <v>0</v>
      </c>
      <c r="X41" t="s">
        <v>68</v>
      </c>
      <c r="Y41" t="s">
        <v>61</v>
      </c>
      <c r="Z41">
        <v>0</v>
      </c>
      <c r="AA41">
        <v>0</v>
      </c>
      <c r="AB41">
        <v>0</v>
      </c>
      <c r="AC41">
        <v>0</v>
      </c>
      <c r="AD41">
        <v>0</v>
      </c>
      <c r="AE41">
        <v>0</v>
      </c>
      <c r="AF41">
        <v>0</v>
      </c>
      <c r="AG41">
        <v>1</v>
      </c>
      <c r="AH41">
        <v>0</v>
      </c>
      <c r="AI41">
        <v>0</v>
      </c>
      <c r="AJ41">
        <v>0</v>
      </c>
      <c r="AK41">
        <v>0</v>
      </c>
      <c r="AL41">
        <v>0</v>
      </c>
      <c r="AM41">
        <v>0</v>
      </c>
      <c r="AN41">
        <v>0</v>
      </c>
      <c r="AO41">
        <v>0</v>
      </c>
      <c r="AP41">
        <v>0</v>
      </c>
      <c r="AQ41">
        <v>0</v>
      </c>
      <c r="AR41">
        <v>0</v>
      </c>
      <c r="AS41">
        <v>0</v>
      </c>
      <c r="AT41">
        <v>0</v>
      </c>
      <c r="AU41">
        <v>0</v>
      </c>
      <c r="AV41">
        <v>0</v>
      </c>
      <c r="AW41">
        <v>0</v>
      </c>
      <c r="AX41" t="s">
        <v>61</v>
      </c>
      <c r="AY41">
        <v>0</v>
      </c>
      <c r="AZ41">
        <v>0</v>
      </c>
      <c r="BA41">
        <v>0</v>
      </c>
      <c r="BB41">
        <v>0</v>
      </c>
      <c r="BC41" t="s">
        <v>61</v>
      </c>
      <c r="BD41" t="s">
        <v>61</v>
      </c>
      <c r="BE41">
        <v>100</v>
      </c>
      <c r="BF41" t="s">
        <v>450</v>
      </c>
      <c r="BG41" t="s">
        <v>139</v>
      </c>
      <c r="BH41" t="s">
        <v>139</v>
      </c>
      <c r="BI41" t="s">
        <v>451</v>
      </c>
    </row>
    <row r="42" spans="1:61" x14ac:dyDescent="0.2">
      <c r="A42" t="s">
        <v>1912</v>
      </c>
      <c r="B42" t="s">
        <v>1894</v>
      </c>
      <c r="C42" t="s">
        <v>61</v>
      </c>
      <c r="D42" t="s">
        <v>61</v>
      </c>
      <c r="E42" t="s">
        <v>133</v>
      </c>
      <c r="F42" t="s">
        <v>2990</v>
      </c>
      <c r="G42" t="s">
        <v>134</v>
      </c>
      <c r="H42" t="s">
        <v>64</v>
      </c>
      <c r="I42" t="s">
        <v>135</v>
      </c>
      <c r="J42" t="s">
        <v>3922</v>
      </c>
      <c r="K42" t="s">
        <v>136</v>
      </c>
      <c r="L42" t="s">
        <v>61</v>
      </c>
      <c r="M42" t="s">
        <v>61</v>
      </c>
      <c r="N42" t="s">
        <v>61</v>
      </c>
      <c r="O42" t="s">
        <v>94</v>
      </c>
      <c r="P42">
        <v>0</v>
      </c>
      <c r="Q42">
        <v>0</v>
      </c>
      <c r="R42">
        <v>0</v>
      </c>
      <c r="S42">
        <v>0</v>
      </c>
      <c r="T42">
        <v>0</v>
      </c>
      <c r="U42">
        <v>0</v>
      </c>
      <c r="V42">
        <v>0</v>
      </c>
      <c r="W42">
        <v>0</v>
      </c>
      <c r="X42" t="s">
        <v>95</v>
      </c>
      <c r="Y42" t="s">
        <v>61</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1</v>
      </c>
      <c r="AX42" t="s">
        <v>1913</v>
      </c>
      <c r="AY42">
        <v>0</v>
      </c>
      <c r="AZ42">
        <v>0</v>
      </c>
      <c r="BA42">
        <v>0</v>
      </c>
      <c r="BB42">
        <v>0</v>
      </c>
      <c r="BC42" t="s">
        <v>61</v>
      </c>
      <c r="BD42" t="s">
        <v>61</v>
      </c>
      <c r="BE42">
        <v>100</v>
      </c>
      <c r="BF42" t="s">
        <v>450</v>
      </c>
      <c r="BG42" t="s">
        <v>139</v>
      </c>
      <c r="BH42" t="s">
        <v>139</v>
      </c>
      <c r="BI42" t="s">
        <v>1914</v>
      </c>
    </row>
    <row r="43" spans="1:61" x14ac:dyDescent="0.2">
      <c r="A43" t="s">
        <v>1553</v>
      </c>
      <c r="B43" t="s">
        <v>1496</v>
      </c>
      <c r="C43" t="s">
        <v>61</v>
      </c>
      <c r="D43" t="s">
        <v>61</v>
      </c>
      <c r="E43" t="s">
        <v>133</v>
      </c>
      <c r="F43" t="s">
        <v>2990</v>
      </c>
      <c r="G43" t="s">
        <v>134</v>
      </c>
      <c r="H43" t="s">
        <v>64</v>
      </c>
      <c r="I43" t="s">
        <v>135</v>
      </c>
      <c r="J43" t="s">
        <v>3922</v>
      </c>
      <c r="K43" t="s">
        <v>136</v>
      </c>
      <c r="L43" t="s">
        <v>61</v>
      </c>
      <c r="M43" t="s">
        <v>61</v>
      </c>
      <c r="N43" t="s">
        <v>61</v>
      </c>
      <c r="O43" t="s">
        <v>94</v>
      </c>
      <c r="P43">
        <v>0</v>
      </c>
      <c r="Q43">
        <v>0</v>
      </c>
      <c r="R43">
        <v>0</v>
      </c>
      <c r="S43">
        <v>0</v>
      </c>
      <c r="T43">
        <v>0</v>
      </c>
      <c r="U43">
        <v>0</v>
      </c>
      <c r="V43">
        <v>0</v>
      </c>
      <c r="W43">
        <v>0</v>
      </c>
      <c r="X43" t="s">
        <v>95</v>
      </c>
      <c r="Y43" t="s">
        <v>61</v>
      </c>
      <c r="Z43">
        <v>0</v>
      </c>
      <c r="AA43">
        <v>0</v>
      </c>
      <c r="AB43">
        <v>1</v>
      </c>
      <c r="AC43">
        <v>0</v>
      </c>
      <c r="AD43">
        <v>0</v>
      </c>
      <c r="AE43">
        <v>0</v>
      </c>
      <c r="AF43">
        <v>0</v>
      </c>
      <c r="AG43">
        <v>1</v>
      </c>
      <c r="AH43">
        <v>0</v>
      </c>
      <c r="AI43">
        <v>0</v>
      </c>
      <c r="AJ43">
        <v>0</v>
      </c>
      <c r="AK43">
        <v>0</v>
      </c>
      <c r="AL43">
        <v>0</v>
      </c>
      <c r="AM43">
        <v>0</v>
      </c>
      <c r="AN43">
        <v>0</v>
      </c>
      <c r="AO43">
        <v>0</v>
      </c>
      <c r="AP43">
        <v>0</v>
      </c>
      <c r="AQ43">
        <v>0</v>
      </c>
      <c r="AR43">
        <v>0</v>
      </c>
      <c r="AS43">
        <v>0</v>
      </c>
      <c r="AT43">
        <v>0</v>
      </c>
      <c r="AU43">
        <v>0</v>
      </c>
      <c r="AV43">
        <v>0</v>
      </c>
      <c r="AW43">
        <v>0</v>
      </c>
      <c r="AX43" t="s">
        <v>61</v>
      </c>
      <c r="AY43">
        <v>0</v>
      </c>
      <c r="AZ43">
        <v>0</v>
      </c>
      <c r="BA43">
        <v>0</v>
      </c>
      <c r="BB43">
        <v>0</v>
      </c>
      <c r="BC43" t="s">
        <v>61</v>
      </c>
      <c r="BD43" t="s">
        <v>61</v>
      </c>
      <c r="BE43">
        <v>100</v>
      </c>
      <c r="BF43" t="s">
        <v>450</v>
      </c>
      <c r="BG43" t="s">
        <v>139</v>
      </c>
      <c r="BH43" t="s">
        <v>139</v>
      </c>
      <c r="BI43" t="s">
        <v>1554</v>
      </c>
    </row>
    <row r="44" spans="1:61" x14ac:dyDescent="0.2">
      <c r="A44" t="s">
        <v>560</v>
      </c>
      <c r="B44" t="s">
        <v>482</v>
      </c>
      <c r="C44" t="s">
        <v>61</v>
      </c>
      <c r="D44" t="s">
        <v>61</v>
      </c>
      <c r="E44" t="s">
        <v>453</v>
      </c>
      <c r="F44" t="s">
        <v>2990</v>
      </c>
      <c r="G44" t="s">
        <v>454</v>
      </c>
      <c r="H44" t="s">
        <v>64</v>
      </c>
      <c r="I44" t="s">
        <v>561</v>
      </c>
      <c r="J44" t="s">
        <v>3922</v>
      </c>
      <c r="K44" t="s">
        <v>456</v>
      </c>
      <c r="L44" t="s">
        <v>61</v>
      </c>
      <c r="M44" t="s">
        <v>61</v>
      </c>
      <c r="N44" t="s">
        <v>61</v>
      </c>
      <c r="O44" t="s">
        <v>94</v>
      </c>
      <c r="P44">
        <v>4500</v>
      </c>
      <c r="Q44">
        <v>243</v>
      </c>
      <c r="R44">
        <v>230</v>
      </c>
      <c r="S44">
        <v>0</v>
      </c>
      <c r="T44">
        <v>0</v>
      </c>
      <c r="U44">
        <v>0</v>
      </c>
      <c r="V44">
        <v>0</v>
      </c>
      <c r="W44">
        <v>37.5</v>
      </c>
      <c r="X44" t="s">
        <v>68</v>
      </c>
      <c r="Y44" t="s">
        <v>61</v>
      </c>
      <c r="Z44">
        <v>0</v>
      </c>
      <c r="AA44">
        <v>67</v>
      </c>
      <c r="AB44">
        <v>0</v>
      </c>
      <c r="AC44">
        <v>0</v>
      </c>
      <c r="AD44">
        <v>0</v>
      </c>
      <c r="AE44">
        <v>0</v>
      </c>
      <c r="AF44">
        <v>0</v>
      </c>
      <c r="AG44">
        <v>2</v>
      </c>
      <c r="AH44">
        <v>0</v>
      </c>
      <c r="AI44">
        <v>0</v>
      </c>
      <c r="AJ44">
        <v>1</v>
      </c>
      <c r="AK44">
        <v>0</v>
      </c>
      <c r="AL44">
        <v>0</v>
      </c>
      <c r="AM44">
        <v>0.6</v>
      </c>
      <c r="AN44">
        <v>1.3</v>
      </c>
      <c r="AO44">
        <v>0</v>
      </c>
      <c r="AP44">
        <v>0</v>
      </c>
      <c r="AQ44">
        <v>0.9</v>
      </c>
      <c r="AR44">
        <v>1.3</v>
      </c>
      <c r="AS44">
        <v>1</v>
      </c>
      <c r="AT44">
        <v>0.5</v>
      </c>
      <c r="AU44">
        <v>0</v>
      </c>
      <c r="AV44">
        <v>0</v>
      </c>
      <c r="AW44">
        <v>0</v>
      </c>
      <c r="AX44" t="s">
        <v>61</v>
      </c>
      <c r="AY44">
        <v>3232</v>
      </c>
      <c r="AZ44">
        <v>57</v>
      </c>
      <c r="BA44">
        <v>0</v>
      </c>
      <c r="BB44">
        <v>0</v>
      </c>
      <c r="BC44" t="s">
        <v>61</v>
      </c>
      <c r="BD44" t="s">
        <v>562</v>
      </c>
      <c r="BE44">
        <v>100</v>
      </c>
      <c r="BF44" t="s">
        <v>563</v>
      </c>
      <c r="BG44" t="s">
        <v>459</v>
      </c>
      <c r="BH44" t="s">
        <v>460</v>
      </c>
      <c r="BI44" t="s">
        <v>564</v>
      </c>
    </row>
    <row r="45" spans="1:61" x14ac:dyDescent="0.2">
      <c r="A45" t="s">
        <v>89</v>
      </c>
      <c r="B45" t="s">
        <v>77</v>
      </c>
      <c r="C45" t="s">
        <v>61</v>
      </c>
      <c r="D45" t="s">
        <v>61</v>
      </c>
      <c r="E45" t="s">
        <v>90</v>
      </c>
      <c r="F45" t="s">
        <v>2990</v>
      </c>
      <c r="G45" t="s">
        <v>91</v>
      </c>
      <c r="H45" t="s">
        <v>64</v>
      </c>
      <c r="I45" t="s">
        <v>92</v>
      </c>
      <c r="J45" t="s">
        <v>3922</v>
      </c>
      <c r="K45" t="s">
        <v>93</v>
      </c>
      <c r="L45" t="s">
        <v>61</v>
      </c>
      <c r="M45" t="s">
        <v>61</v>
      </c>
      <c r="N45" t="s">
        <v>94</v>
      </c>
      <c r="O45" t="s">
        <v>94</v>
      </c>
      <c r="P45">
        <v>0</v>
      </c>
      <c r="Q45">
        <v>306</v>
      </c>
      <c r="R45">
        <v>0</v>
      </c>
      <c r="S45">
        <v>10</v>
      </c>
      <c r="T45">
        <v>99</v>
      </c>
      <c r="U45">
        <v>6.7</v>
      </c>
      <c r="V45">
        <v>11.5</v>
      </c>
      <c r="W45">
        <v>0</v>
      </c>
      <c r="X45" t="s">
        <v>95</v>
      </c>
      <c r="Y45" t="s">
        <v>61</v>
      </c>
      <c r="Z45">
        <v>0</v>
      </c>
      <c r="AA45">
        <v>0</v>
      </c>
      <c r="AB45">
        <v>4</v>
      </c>
      <c r="AC45">
        <v>0</v>
      </c>
      <c r="AD45">
        <v>0</v>
      </c>
      <c r="AE45">
        <v>0</v>
      </c>
      <c r="AF45">
        <v>0</v>
      </c>
      <c r="AG45">
        <v>6.5</v>
      </c>
      <c r="AH45">
        <v>3.6</v>
      </c>
      <c r="AI45">
        <v>0</v>
      </c>
      <c r="AJ45">
        <v>1</v>
      </c>
      <c r="AK45">
        <v>0</v>
      </c>
      <c r="AL45">
        <v>0.5</v>
      </c>
      <c r="AM45">
        <v>1</v>
      </c>
      <c r="AN45">
        <v>1</v>
      </c>
      <c r="AO45">
        <v>0</v>
      </c>
      <c r="AP45">
        <v>0</v>
      </c>
      <c r="AQ45">
        <v>0.5</v>
      </c>
      <c r="AR45">
        <v>0</v>
      </c>
      <c r="AS45">
        <v>0</v>
      </c>
      <c r="AT45">
        <v>0.33</v>
      </c>
      <c r="AU45">
        <v>0</v>
      </c>
      <c r="AV45">
        <v>0</v>
      </c>
      <c r="AW45">
        <v>0</v>
      </c>
      <c r="AX45" t="s">
        <v>61</v>
      </c>
      <c r="AY45">
        <v>0</v>
      </c>
      <c r="AZ45">
        <v>0</v>
      </c>
      <c r="BA45">
        <v>0</v>
      </c>
      <c r="BB45">
        <v>0</v>
      </c>
      <c r="BC45" t="s">
        <v>61</v>
      </c>
      <c r="BD45" t="s">
        <v>61</v>
      </c>
      <c r="BE45">
        <v>0</v>
      </c>
      <c r="BF45" t="s">
        <v>96</v>
      </c>
      <c r="BG45" t="s">
        <v>97</v>
      </c>
      <c r="BH45" t="s">
        <v>98</v>
      </c>
      <c r="BI45" t="s">
        <v>99</v>
      </c>
    </row>
    <row r="46" spans="1:61" x14ac:dyDescent="0.2">
      <c r="A46" t="s">
        <v>992</v>
      </c>
      <c r="B46" t="s">
        <v>898</v>
      </c>
      <c r="C46" t="s">
        <v>61</v>
      </c>
      <c r="D46" t="s">
        <v>61</v>
      </c>
      <c r="E46" t="s">
        <v>950</v>
      </c>
      <c r="F46" t="s">
        <v>2990</v>
      </c>
      <c r="G46" t="s">
        <v>91</v>
      </c>
      <c r="H46" t="s">
        <v>64</v>
      </c>
      <c r="I46" t="s">
        <v>92</v>
      </c>
      <c r="J46" t="s">
        <v>3922</v>
      </c>
      <c r="K46" t="s">
        <v>93</v>
      </c>
      <c r="L46" t="s">
        <v>61</v>
      </c>
      <c r="M46" t="s">
        <v>61</v>
      </c>
      <c r="N46" t="s">
        <v>94</v>
      </c>
      <c r="O46" t="s">
        <v>94</v>
      </c>
      <c r="P46">
        <v>0</v>
      </c>
      <c r="Q46">
        <v>0</v>
      </c>
      <c r="R46">
        <v>0</v>
      </c>
      <c r="S46">
        <v>0</v>
      </c>
      <c r="T46">
        <v>0</v>
      </c>
      <c r="U46">
        <v>0</v>
      </c>
      <c r="V46">
        <v>0</v>
      </c>
      <c r="W46">
        <v>37.5</v>
      </c>
      <c r="X46" t="s">
        <v>68</v>
      </c>
      <c r="Y46" t="s">
        <v>61</v>
      </c>
      <c r="Z46">
        <v>0</v>
      </c>
      <c r="AA46">
        <v>0</v>
      </c>
      <c r="AB46">
        <v>0.2</v>
      </c>
      <c r="AC46">
        <v>0</v>
      </c>
      <c r="AD46">
        <v>0</v>
      </c>
      <c r="AE46">
        <v>0</v>
      </c>
      <c r="AF46">
        <v>0</v>
      </c>
      <c r="AG46">
        <v>1</v>
      </c>
      <c r="AH46">
        <v>0</v>
      </c>
      <c r="AI46">
        <v>0</v>
      </c>
      <c r="AJ46">
        <v>0.8</v>
      </c>
      <c r="AK46">
        <v>0</v>
      </c>
      <c r="AL46">
        <v>0</v>
      </c>
      <c r="AM46">
        <v>0</v>
      </c>
      <c r="AN46">
        <v>0.6</v>
      </c>
      <c r="AO46">
        <v>0</v>
      </c>
      <c r="AP46">
        <v>0.4</v>
      </c>
      <c r="AQ46">
        <v>0</v>
      </c>
      <c r="AR46">
        <v>0</v>
      </c>
      <c r="AS46">
        <v>0</v>
      </c>
      <c r="AT46">
        <v>0</v>
      </c>
      <c r="AU46">
        <v>0</v>
      </c>
      <c r="AV46">
        <v>0</v>
      </c>
      <c r="AW46">
        <v>0</v>
      </c>
      <c r="AX46" t="s">
        <v>61</v>
      </c>
      <c r="AY46">
        <v>551</v>
      </c>
      <c r="AZ46">
        <v>265</v>
      </c>
      <c r="BA46">
        <v>0</v>
      </c>
      <c r="BB46">
        <v>0</v>
      </c>
      <c r="BC46" t="s">
        <v>61</v>
      </c>
      <c r="BD46" t="s">
        <v>61</v>
      </c>
      <c r="BE46">
        <v>0</v>
      </c>
      <c r="BF46" t="s">
        <v>993</v>
      </c>
      <c r="BG46" t="s">
        <v>97</v>
      </c>
      <c r="BH46" t="s">
        <v>98</v>
      </c>
      <c r="BI46" t="s">
        <v>994</v>
      </c>
    </row>
    <row r="47" spans="1:61" x14ac:dyDescent="0.2">
      <c r="A47" t="s">
        <v>769</v>
      </c>
      <c r="B47" t="s">
        <v>171</v>
      </c>
      <c r="C47" t="s">
        <v>61</v>
      </c>
      <c r="D47" t="s">
        <v>61</v>
      </c>
      <c r="E47" t="s">
        <v>770</v>
      </c>
      <c r="F47" t="s">
        <v>2990</v>
      </c>
      <c r="G47" t="s">
        <v>91</v>
      </c>
      <c r="H47" t="s">
        <v>64</v>
      </c>
      <c r="I47" t="s">
        <v>92</v>
      </c>
      <c r="J47" t="s">
        <v>3922</v>
      </c>
      <c r="K47" t="s">
        <v>93</v>
      </c>
      <c r="L47" t="s">
        <v>61</v>
      </c>
      <c r="M47" t="s">
        <v>61</v>
      </c>
      <c r="N47" t="s">
        <v>94</v>
      </c>
      <c r="O47" t="s">
        <v>94</v>
      </c>
      <c r="P47">
        <v>0</v>
      </c>
      <c r="Q47">
        <v>0</v>
      </c>
      <c r="R47">
        <v>0</v>
      </c>
      <c r="S47">
        <v>0</v>
      </c>
      <c r="T47">
        <v>0</v>
      </c>
      <c r="U47">
        <v>0</v>
      </c>
      <c r="V47">
        <v>0</v>
      </c>
      <c r="W47">
        <v>37.5</v>
      </c>
      <c r="X47" t="s">
        <v>68</v>
      </c>
      <c r="Y47" t="s">
        <v>61</v>
      </c>
      <c r="Z47">
        <v>0</v>
      </c>
      <c r="AA47">
        <v>0</v>
      </c>
      <c r="AB47">
        <v>1</v>
      </c>
      <c r="AC47">
        <v>0</v>
      </c>
      <c r="AD47">
        <v>0</v>
      </c>
      <c r="AE47">
        <v>0</v>
      </c>
      <c r="AF47">
        <v>0</v>
      </c>
      <c r="AG47">
        <v>1</v>
      </c>
      <c r="AH47">
        <v>0</v>
      </c>
      <c r="AI47">
        <v>0</v>
      </c>
      <c r="AJ47">
        <v>0</v>
      </c>
      <c r="AK47">
        <v>0</v>
      </c>
      <c r="AL47">
        <v>0</v>
      </c>
      <c r="AM47">
        <v>0</v>
      </c>
      <c r="AN47">
        <v>0</v>
      </c>
      <c r="AO47">
        <v>0</v>
      </c>
      <c r="AP47">
        <v>0</v>
      </c>
      <c r="AQ47">
        <v>0</v>
      </c>
      <c r="AR47">
        <v>0</v>
      </c>
      <c r="AS47">
        <v>0</v>
      </c>
      <c r="AT47">
        <v>0</v>
      </c>
      <c r="AU47">
        <v>0</v>
      </c>
      <c r="AV47">
        <v>0</v>
      </c>
      <c r="AW47">
        <v>0</v>
      </c>
      <c r="AX47" t="s">
        <v>771</v>
      </c>
      <c r="AY47">
        <v>3131</v>
      </c>
      <c r="AZ47">
        <v>11</v>
      </c>
      <c r="BA47">
        <v>0</v>
      </c>
      <c r="BB47">
        <v>0</v>
      </c>
      <c r="BC47" t="s">
        <v>61</v>
      </c>
      <c r="BD47" t="s">
        <v>61</v>
      </c>
      <c r="BE47">
        <v>0</v>
      </c>
      <c r="BF47" t="s">
        <v>772</v>
      </c>
      <c r="BG47" t="s">
        <v>97</v>
      </c>
      <c r="BH47" t="s">
        <v>98</v>
      </c>
      <c r="BI47" t="s">
        <v>773</v>
      </c>
    </row>
    <row r="48" spans="1:61" x14ac:dyDescent="0.2">
      <c r="A48" t="s">
        <v>1315</v>
      </c>
      <c r="B48" t="s">
        <v>1241</v>
      </c>
      <c r="C48" t="s">
        <v>61</v>
      </c>
      <c r="D48" t="s">
        <v>61</v>
      </c>
      <c r="E48" t="s">
        <v>1091</v>
      </c>
      <c r="F48" t="s">
        <v>2990</v>
      </c>
      <c r="G48" t="s">
        <v>91</v>
      </c>
      <c r="H48" t="s">
        <v>64</v>
      </c>
      <c r="I48" t="s">
        <v>92</v>
      </c>
      <c r="J48" t="s">
        <v>3922</v>
      </c>
      <c r="K48" t="s">
        <v>93</v>
      </c>
      <c r="L48" t="s">
        <v>61</v>
      </c>
      <c r="M48" t="s">
        <v>61</v>
      </c>
      <c r="N48" t="s">
        <v>94</v>
      </c>
      <c r="O48" t="s">
        <v>94</v>
      </c>
      <c r="P48">
        <v>0</v>
      </c>
      <c r="Q48">
        <v>321</v>
      </c>
      <c r="R48">
        <v>0</v>
      </c>
      <c r="S48">
        <v>0</v>
      </c>
      <c r="T48">
        <v>0</v>
      </c>
      <c r="U48">
        <v>0</v>
      </c>
      <c r="V48">
        <v>0</v>
      </c>
      <c r="W48">
        <v>37.5</v>
      </c>
      <c r="X48" t="s">
        <v>68</v>
      </c>
      <c r="Y48" t="s">
        <v>61</v>
      </c>
      <c r="Z48">
        <v>0</v>
      </c>
      <c r="AA48">
        <v>0</v>
      </c>
      <c r="AB48">
        <v>0</v>
      </c>
      <c r="AC48">
        <v>1</v>
      </c>
      <c r="AD48">
        <v>0</v>
      </c>
      <c r="AE48">
        <v>0</v>
      </c>
      <c r="AF48">
        <v>0</v>
      </c>
      <c r="AG48">
        <v>1.4</v>
      </c>
      <c r="AH48">
        <v>0</v>
      </c>
      <c r="AI48">
        <v>0</v>
      </c>
      <c r="AJ48">
        <v>0</v>
      </c>
      <c r="AK48">
        <v>0</v>
      </c>
      <c r="AL48">
        <v>0</v>
      </c>
      <c r="AM48">
        <v>0</v>
      </c>
      <c r="AN48">
        <v>0</v>
      </c>
      <c r="AO48">
        <v>0</v>
      </c>
      <c r="AP48">
        <v>0</v>
      </c>
      <c r="AQ48">
        <v>0</v>
      </c>
      <c r="AR48">
        <v>0</v>
      </c>
      <c r="AS48">
        <v>0</v>
      </c>
      <c r="AT48">
        <v>0</v>
      </c>
      <c r="AU48">
        <v>0</v>
      </c>
      <c r="AV48">
        <v>0</v>
      </c>
      <c r="AW48">
        <v>2</v>
      </c>
      <c r="AX48" t="s">
        <v>1316</v>
      </c>
      <c r="AY48">
        <v>2181</v>
      </c>
      <c r="AZ48">
        <v>0</v>
      </c>
      <c r="BA48">
        <v>0</v>
      </c>
      <c r="BB48">
        <v>0</v>
      </c>
      <c r="BC48" t="s">
        <v>61</v>
      </c>
      <c r="BD48" t="s">
        <v>61</v>
      </c>
      <c r="BE48">
        <v>0</v>
      </c>
      <c r="BF48" t="s">
        <v>1317</v>
      </c>
      <c r="BG48" t="s">
        <v>97</v>
      </c>
      <c r="BH48" t="s">
        <v>98</v>
      </c>
      <c r="BI48" t="s">
        <v>1318</v>
      </c>
    </row>
    <row r="49" spans="1:61" x14ac:dyDescent="0.2">
      <c r="A49" t="s">
        <v>1160</v>
      </c>
      <c r="B49" t="s">
        <v>1129</v>
      </c>
      <c r="C49" t="s">
        <v>61</v>
      </c>
      <c r="D49" t="s">
        <v>61</v>
      </c>
      <c r="E49" t="s">
        <v>1161</v>
      </c>
      <c r="F49" t="s">
        <v>2990</v>
      </c>
      <c r="G49" t="s">
        <v>91</v>
      </c>
      <c r="H49" t="s">
        <v>64</v>
      </c>
      <c r="I49" t="s">
        <v>92</v>
      </c>
      <c r="J49" t="s">
        <v>3922</v>
      </c>
      <c r="K49" t="s">
        <v>93</v>
      </c>
      <c r="L49" t="s">
        <v>61</v>
      </c>
      <c r="M49" t="s">
        <v>61</v>
      </c>
      <c r="N49" t="s">
        <v>94</v>
      </c>
      <c r="O49" t="s">
        <v>94</v>
      </c>
      <c r="P49">
        <v>0</v>
      </c>
      <c r="Q49">
        <v>654</v>
      </c>
      <c r="R49">
        <v>0</v>
      </c>
      <c r="S49">
        <v>0</v>
      </c>
      <c r="T49">
        <v>0</v>
      </c>
      <c r="U49">
        <v>0</v>
      </c>
      <c r="V49">
        <v>0</v>
      </c>
      <c r="W49">
        <v>37.5</v>
      </c>
      <c r="X49" t="s">
        <v>68</v>
      </c>
      <c r="Y49" t="s">
        <v>61</v>
      </c>
      <c r="Z49">
        <v>0</v>
      </c>
      <c r="AA49">
        <v>0</v>
      </c>
      <c r="AB49">
        <v>0</v>
      </c>
      <c r="AC49">
        <v>2</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t="s">
        <v>61</v>
      </c>
      <c r="AY49">
        <v>1564</v>
      </c>
      <c r="AZ49">
        <v>0</v>
      </c>
      <c r="BA49">
        <v>0</v>
      </c>
      <c r="BB49">
        <v>0</v>
      </c>
      <c r="BC49" t="s">
        <v>61</v>
      </c>
      <c r="BD49" t="s">
        <v>61</v>
      </c>
      <c r="BE49">
        <v>0</v>
      </c>
      <c r="BF49" t="s">
        <v>1162</v>
      </c>
      <c r="BG49" t="s">
        <v>97</v>
      </c>
      <c r="BH49" t="s">
        <v>98</v>
      </c>
      <c r="BI49" t="s">
        <v>1163</v>
      </c>
    </row>
    <row r="50" spans="1:61" x14ac:dyDescent="0.2">
      <c r="A50" t="s">
        <v>1555</v>
      </c>
      <c r="B50" t="s">
        <v>1496</v>
      </c>
      <c r="C50" t="s">
        <v>61</v>
      </c>
      <c r="D50" t="s">
        <v>61</v>
      </c>
      <c r="E50" t="s">
        <v>1556</v>
      </c>
      <c r="F50" t="s">
        <v>2990</v>
      </c>
      <c r="G50" t="s">
        <v>454</v>
      </c>
      <c r="H50" t="s">
        <v>64</v>
      </c>
      <c r="I50" t="s">
        <v>1557</v>
      </c>
      <c r="J50" t="s">
        <v>3922</v>
      </c>
      <c r="K50" t="s">
        <v>456</v>
      </c>
      <c r="L50" t="s">
        <v>61</v>
      </c>
      <c r="M50" t="s">
        <v>61</v>
      </c>
      <c r="N50" t="s">
        <v>94</v>
      </c>
      <c r="O50" t="s">
        <v>94</v>
      </c>
      <c r="P50">
        <v>0</v>
      </c>
      <c r="Q50">
        <v>635</v>
      </c>
      <c r="R50">
        <v>603</v>
      </c>
      <c r="S50">
        <v>0</v>
      </c>
      <c r="T50">
        <v>0</v>
      </c>
      <c r="U50">
        <v>0</v>
      </c>
      <c r="V50">
        <v>0</v>
      </c>
      <c r="W50">
        <v>0</v>
      </c>
      <c r="X50" t="s">
        <v>68</v>
      </c>
      <c r="Y50" t="s">
        <v>61</v>
      </c>
      <c r="Z50">
        <v>0</v>
      </c>
      <c r="AA50">
        <v>0</v>
      </c>
      <c r="AB50">
        <v>0.5</v>
      </c>
      <c r="AC50">
        <v>0</v>
      </c>
      <c r="AD50">
        <v>0</v>
      </c>
      <c r="AE50">
        <v>0</v>
      </c>
      <c r="AF50">
        <v>0</v>
      </c>
      <c r="AG50">
        <v>2</v>
      </c>
      <c r="AH50">
        <v>0</v>
      </c>
      <c r="AI50">
        <v>0</v>
      </c>
      <c r="AJ50">
        <v>0</v>
      </c>
      <c r="AK50">
        <v>0</v>
      </c>
      <c r="AL50">
        <v>0</v>
      </c>
      <c r="AM50">
        <v>0</v>
      </c>
      <c r="AN50">
        <v>0</v>
      </c>
      <c r="AO50">
        <v>0</v>
      </c>
      <c r="AP50">
        <v>0</v>
      </c>
      <c r="AQ50">
        <v>0</v>
      </c>
      <c r="AR50">
        <v>0</v>
      </c>
      <c r="AS50">
        <v>0</v>
      </c>
      <c r="AT50">
        <v>0</v>
      </c>
      <c r="AU50">
        <v>0</v>
      </c>
      <c r="AV50">
        <v>0</v>
      </c>
      <c r="AW50">
        <v>0</v>
      </c>
      <c r="AX50" t="s">
        <v>61</v>
      </c>
      <c r="AY50">
        <v>2572</v>
      </c>
      <c r="AZ50">
        <v>0</v>
      </c>
      <c r="BA50">
        <v>0</v>
      </c>
      <c r="BB50">
        <v>0</v>
      </c>
      <c r="BC50" t="s">
        <v>61</v>
      </c>
      <c r="BD50" t="s">
        <v>1558</v>
      </c>
      <c r="BE50">
        <v>95</v>
      </c>
      <c r="BF50" t="s">
        <v>1559</v>
      </c>
      <c r="BG50" t="s">
        <v>459</v>
      </c>
      <c r="BH50" t="s">
        <v>460</v>
      </c>
      <c r="BI50" t="s">
        <v>1560</v>
      </c>
    </row>
    <row r="51" spans="1:61" x14ac:dyDescent="0.2">
      <c r="A51" t="s">
        <v>533</v>
      </c>
      <c r="B51" t="s">
        <v>482</v>
      </c>
      <c r="C51" t="s">
        <v>61</v>
      </c>
      <c r="D51" t="s">
        <v>61</v>
      </c>
      <c r="E51" t="s">
        <v>491</v>
      </c>
      <c r="F51" t="s">
        <v>2990</v>
      </c>
      <c r="G51" t="s">
        <v>534</v>
      </c>
      <c r="H51" t="s">
        <v>64</v>
      </c>
      <c r="I51" t="s">
        <v>535</v>
      </c>
      <c r="J51" t="s">
        <v>3922</v>
      </c>
      <c r="K51" t="s">
        <v>536</v>
      </c>
      <c r="L51" t="s">
        <v>61</v>
      </c>
      <c r="M51" t="s">
        <v>61</v>
      </c>
      <c r="N51" t="s">
        <v>61</v>
      </c>
      <c r="O51" t="s">
        <v>127</v>
      </c>
      <c r="P51">
        <v>0</v>
      </c>
      <c r="Q51">
        <v>169</v>
      </c>
      <c r="R51">
        <v>0</v>
      </c>
      <c r="S51">
        <v>0</v>
      </c>
      <c r="T51">
        <v>0</v>
      </c>
      <c r="U51">
        <v>0</v>
      </c>
      <c r="V51">
        <v>145</v>
      </c>
      <c r="W51">
        <v>37.5</v>
      </c>
      <c r="X51" t="s">
        <v>68</v>
      </c>
      <c r="Y51" t="s">
        <v>61</v>
      </c>
      <c r="Z51">
        <v>38</v>
      </c>
      <c r="AA51">
        <v>29.83</v>
      </c>
      <c r="AB51">
        <v>0</v>
      </c>
      <c r="AC51">
        <v>0</v>
      </c>
      <c r="AD51">
        <v>0</v>
      </c>
      <c r="AE51">
        <v>0</v>
      </c>
      <c r="AF51">
        <v>0</v>
      </c>
      <c r="AG51">
        <v>2</v>
      </c>
      <c r="AH51">
        <v>0</v>
      </c>
      <c r="AI51">
        <v>0</v>
      </c>
      <c r="AJ51">
        <v>0</v>
      </c>
      <c r="AK51">
        <v>0</v>
      </c>
      <c r="AL51">
        <v>0.4</v>
      </c>
      <c r="AM51">
        <v>0.5</v>
      </c>
      <c r="AN51">
        <v>0</v>
      </c>
      <c r="AO51">
        <v>0</v>
      </c>
      <c r="AP51">
        <v>0.6</v>
      </c>
      <c r="AQ51">
        <v>0</v>
      </c>
      <c r="AR51">
        <v>0.5</v>
      </c>
      <c r="AS51">
        <v>0</v>
      </c>
      <c r="AT51">
        <v>0</v>
      </c>
      <c r="AU51">
        <v>0</v>
      </c>
      <c r="AV51">
        <v>0</v>
      </c>
      <c r="AW51">
        <v>1</v>
      </c>
      <c r="AX51" t="s">
        <v>537</v>
      </c>
      <c r="AY51">
        <v>3983</v>
      </c>
      <c r="AZ51">
        <v>0</v>
      </c>
      <c r="BA51">
        <v>0</v>
      </c>
      <c r="BB51">
        <v>0</v>
      </c>
      <c r="BC51" t="s">
        <v>61</v>
      </c>
      <c r="BD51" t="s">
        <v>61</v>
      </c>
      <c r="BE51">
        <v>100</v>
      </c>
      <c r="BF51" t="s">
        <v>538</v>
      </c>
      <c r="BG51" t="s">
        <v>539</v>
      </c>
      <c r="BH51" t="s">
        <v>540</v>
      </c>
      <c r="BI51" t="s">
        <v>541</v>
      </c>
    </row>
    <row r="52" spans="1:61" x14ac:dyDescent="0.2">
      <c r="A52" t="s">
        <v>452</v>
      </c>
      <c r="B52" t="s">
        <v>276</v>
      </c>
      <c r="C52" t="s">
        <v>61</v>
      </c>
      <c r="D52" t="s">
        <v>61</v>
      </c>
      <c r="E52" t="s">
        <v>453</v>
      </c>
      <c r="F52" t="s">
        <v>2990</v>
      </c>
      <c r="G52" t="s">
        <v>454</v>
      </c>
      <c r="H52" t="s">
        <v>64</v>
      </c>
      <c r="I52" t="s">
        <v>455</v>
      </c>
      <c r="J52" t="s">
        <v>3922</v>
      </c>
      <c r="K52" t="s">
        <v>456</v>
      </c>
      <c r="L52" t="s">
        <v>61</v>
      </c>
      <c r="M52" t="s">
        <v>61</v>
      </c>
      <c r="N52" t="s">
        <v>94</v>
      </c>
      <c r="O52" t="s">
        <v>94</v>
      </c>
      <c r="P52">
        <v>0</v>
      </c>
      <c r="Q52">
        <v>961</v>
      </c>
      <c r="R52">
        <v>768</v>
      </c>
      <c r="S52">
        <v>0</v>
      </c>
      <c r="T52">
        <v>0</v>
      </c>
      <c r="U52">
        <v>0</v>
      </c>
      <c r="V52">
        <v>0</v>
      </c>
      <c r="W52">
        <v>52.5</v>
      </c>
      <c r="X52" t="s">
        <v>68</v>
      </c>
      <c r="Y52" t="s">
        <v>69</v>
      </c>
      <c r="Z52">
        <v>0</v>
      </c>
      <c r="AA52">
        <v>0</v>
      </c>
      <c r="AB52">
        <v>0</v>
      </c>
      <c r="AC52">
        <v>0</v>
      </c>
      <c r="AD52">
        <v>0</v>
      </c>
      <c r="AE52">
        <v>0</v>
      </c>
      <c r="AF52">
        <v>0</v>
      </c>
      <c r="AG52">
        <v>1.2</v>
      </c>
      <c r="AH52">
        <v>0</v>
      </c>
      <c r="AI52">
        <v>0</v>
      </c>
      <c r="AJ52">
        <v>0</v>
      </c>
      <c r="AK52">
        <v>0</v>
      </c>
      <c r="AL52">
        <v>0</v>
      </c>
      <c r="AM52">
        <v>0</v>
      </c>
      <c r="AN52">
        <v>0</v>
      </c>
      <c r="AO52">
        <v>0</v>
      </c>
      <c r="AP52">
        <v>0</v>
      </c>
      <c r="AQ52">
        <v>0</v>
      </c>
      <c r="AR52">
        <v>0</v>
      </c>
      <c r="AS52">
        <v>0</v>
      </c>
      <c r="AT52">
        <v>0</v>
      </c>
      <c r="AU52">
        <v>0</v>
      </c>
      <c r="AV52">
        <v>0</v>
      </c>
      <c r="AW52">
        <v>0</v>
      </c>
      <c r="AX52" t="s">
        <v>61</v>
      </c>
      <c r="AY52">
        <v>1121</v>
      </c>
      <c r="AZ52">
        <v>195</v>
      </c>
      <c r="BA52">
        <v>0</v>
      </c>
      <c r="BB52">
        <v>0</v>
      </c>
      <c r="BC52" t="s">
        <v>61</v>
      </c>
      <c r="BD52" t="s">
        <v>457</v>
      </c>
      <c r="BE52">
        <v>95</v>
      </c>
      <c r="BF52" t="s">
        <v>458</v>
      </c>
      <c r="BG52" t="s">
        <v>459</v>
      </c>
      <c r="BH52" t="s">
        <v>460</v>
      </c>
      <c r="BI52" t="s">
        <v>461</v>
      </c>
    </row>
    <row r="53" spans="1:61" x14ac:dyDescent="0.2">
      <c r="A53" t="s">
        <v>1692</v>
      </c>
      <c r="B53" t="s">
        <v>1746</v>
      </c>
      <c r="C53" t="s">
        <v>1693</v>
      </c>
      <c r="D53" t="s">
        <v>61</v>
      </c>
      <c r="E53" t="s">
        <v>1693</v>
      </c>
      <c r="F53" t="s">
        <v>2990</v>
      </c>
      <c r="G53" t="s">
        <v>412</v>
      </c>
      <c r="H53" t="s">
        <v>64</v>
      </c>
      <c r="I53" t="s">
        <v>1694</v>
      </c>
      <c r="J53" t="s">
        <v>3922</v>
      </c>
      <c r="K53" t="s">
        <v>414</v>
      </c>
      <c r="L53" t="s">
        <v>61</v>
      </c>
      <c r="M53" t="s">
        <v>61</v>
      </c>
      <c r="N53" t="s">
        <v>61</v>
      </c>
      <c r="O53" t="s">
        <v>127</v>
      </c>
      <c r="P53">
        <v>0</v>
      </c>
      <c r="Q53">
        <v>0</v>
      </c>
      <c r="R53">
        <v>0</v>
      </c>
      <c r="S53">
        <v>0</v>
      </c>
      <c r="T53">
        <v>0</v>
      </c>
      <c r="U53">
        <v>0</v>
      </c>
      <c r="V53">
        <v>0</v>
      </c>
      <c r="W53">
        <v>0</v>
      </c>
      <c r="X53" t="s">
        <v>95</v>
      </c>
      <c r="Y53" t="s">
        <v>61</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t="s">
        <v>61</v>
      </c>
      <c r="AY53">
        <v>0</v>
      </c>
      <c r="AZ53">
        <v>0</v>
      </c>
      <c r="BA53">
        <v>0</v>
      </c>
      <c r="BB53">
        <v>0</v>
      </c>
      <c r="BC53" t="s">
        <v>61</v>
      </c>
      <c r="BD53" t="s">
        <v>61</v>
      </c>
      <c r="BE53">
        <v>100</v>
      </c>
      <c r="BF53" t="s">
        <v>1695</v>
      </c>
      <c r="BG53" t="s">
        <v>394</v>
      </c>
      <c r="BH53" t="s">
        <v>395</v>
      </c>
      <c r="BI53" t="s">
        <v>1696</v>
      </c>
    </row>
    <row r="54" spans="1:61" x14ac:dyDescent="0.2">
      <c r="A54" t="s">
        <v>1065</v>
      </c>
      <c r="B54" t="s">
        <v>898</v>
      </c>
      <c r="C54" t="s">
        <v>61</v>
      </c>
      <c r="D54" t="s">
        <v>61</v>
      </c>
      <c r="E54" t="s">
        <v>453</v>
      </c>
      <c r="F54" t="s">
        <v>2990</v>
      </c>
      <c r="G54" t="s">
        <v>454</v>
      </c>
      <c r="H54" t="s">
        <v>64</v>
      </c>
      <c r="I54" t="s">
        <v>561</v>
      </c>
      <c r="J54" t="s">
        <v>3922</v>
      </c>
      <c r="K54" t="s">
        <v>456</v>
      </c>
      <c r="L54" t="s">
        <v>61</v>
      </c>
      <c r="M54" t="s">
        <v>61</v>
      </c>
      <c r="N54" t="s">
        <v>94</v>
      </c>
      <c r="O54" t="s">
        <v>94</v>
      </c>
      <c r="P54">
        <v>352</v>
      </c>
      <c r="Q54">
        <v>137</v>
      </c>
      <c r="R54">
        <v>82</v>
      </c>
      <c r="S54">
        <v>0</v>
      </c>
      <c r="T54">
        <v>0</v>
      </c>
      <c r="U54">
        <v>0</v>
      </c>
      <c r="V54">
        <v>0</v>
      </c>
      <c r="W54">
        <v>37.5</v>
      </c>
      <c r="X54" t="s">
        <v>68</v>
      </c>
      <c r="Y54" t="s">
        <v>61</v>
      </c>
      <c r="Z54">
        <v>4</v>
      </c>
      <c r="AA54">
        <v>24</v>
      </c>
      <c r="AB54">
        <v>0</v>
      </c>
      <c r="AC54">
        <v>0</v>
      </c>
      <c r="AD54">
        <v>0</v>
      </c>
      <c r="AE54">
        <v>0</v>
      </c>
      <c r="AF54">
        <v>0</v>
      </c>
      <c r="AG54">
        <v>1</v>
      </c>
      <c r="AH54">
        <v>0</v>
      </c>
      <c r="AI54">
        <v>0</v>
      </c>
      <c r="AJ54">
        <v>0</v>
      </c>
      <c r="AK54">
        <v>0</v>
      </c>
      <c r="AL54">
        <v>0</v>
      </c>
      <c r="AM54">
        <v>1</v>
      </c>
      <c r="AN54">
        <v>0</v>
      </c>
      <c r="AO54">
        <v>0</v>
      </c>
      <c r="AP54">
        <v>0.5</v>
      </c>
      <c r="AQ54">
        <v>0</v>
      </c>
      <c r="AR54">
        <v>0</v>
      </c>
      <c r="AS54">
        <v>0</v>
      </c>
      <c r="AT54">
        <v>0</v>
      </c>
      <c r="AU54">
        <v>0</v>
      </c>
      <c r="AV54">
        <v>0</v>
      </c>
      <c r="AW54">
        <v>0</v>
      </c>
      <c r="AX54" t="s">
        <v>61</v>
      </c>
      <c r="AY54">
        <v>323</v>
      </c>
      <c r="AZ54">
        <v>67</v>
      </c>
      <c r="BA54">
        <v>0</v>
      </c>
      <c r="BB54">
        <v>0</v>
      </c>
      <c r="BC54" t="s">
        <v>61</v>
      </c>
      <c r="BD54" t="s">
        <v>1066</v>
      </c>
      <c r="BE54">
        <v>100</v>
      </c>
      <c r="BF54" t="s">
        <v>1067</v>
      </c>
      <c r="BG54" t="s">
        <v>459</v>
      </c>
      <c r="BH54" t="s">
        <v>460</v>
      </c>
      <c r="BI54" t="s">
        <v>1068</v>
      </c>
    </row>
    <row r="55" spans="1:61" x14ac:dyDescent="0.2">
      <c r="A55" t="s">
        <v>862</v>
      </c>
      <c r="B55" t="s">
        <v>171</v>
      </c>
      <c r="C55" t="s">
        <v>61</v>
      </c>
      <c r="D55" t="s">
        <v>61</v>
      </c>
      <c r="E55" t="s">
        <v>453</v>
      </c>
      <c r="F55" t="s">
        <v>2990</v>
      </c>
      <c r="G55" t="s">
        <v>454</v>
      </c>
      <c r="H55" t="s">
        <v>64</v>
      </c>
      <c r="I55" t="s">
        <v>863</v>
      </c>
      <c r="J55" t="s">
        <v>3922</v>
      </c>
      <c r="K55" t="s">
        <v>456</v>
      </c>
      <c r="L55" t="s">
        <v>61</v>
      </c>
      <c r="M55" t="s">
        <v>61</v>
      </c>
      <c r="N55" t="s">
        <v>94</v>
      </c>
      <c r="O55" t="s">
        <v>94</v>
      </c>
      <c r="P55">
        <v>720</v>
      </c>
      <c r="Q55">
        <v>417</v>
      </c>
      <c r="R55">
        <v>396</v>
      </c>
      <c r="S55">
        <v>0</v>
      </c>
      <c r="T55">
        <v>0</v>
      </c>
      <c r="U55">
        <v>0</v>
      </c>
      <c r="V55">
        <v>0</v>
      </c>
      <c r="W55">
        <v>0</v>
      </c>
      <c r="X55" t="s">
        <v>68</v>
      </c>
      <c r="Y55" t="s">
        <v>61</v>
      </c>
      <c r="Z55">
        <v>70</v>
      </c>
      <c r="AA55">
        <v>100</v>
      </c>
      <c r="AB55">
        <v>2</v>
      </c>
      <c r="AC55">
        <v>0</v>
      </c>
      <c r="AD55">
        <v>0</v>
      </c>
      <c r="AE55">
        <v>0</v>
      </c>
      <c r="AF55">
        <v>0</v>
      </c>
      <c r="AG55">
        <v>0</v>
      </c>
      <c r="AH55">
        <v>0</v>
      </c>
      <c r="AI55">
        <v>0</v>
      </c>
      <c r="AJ55">
        <v>0</v>
      </c>
      <c r="AK55">
        <v>0</v>
      </c>
      <c r="AL55">
        <v>0</v>
      </c>
      <c r="AM55">
        <v>0</v>
      </c>
      <c r="AN55">
        <v>0</v>
      </c>
      <c r="AO55">
        <v>0</v>
      </c>
      <c r="AP55">
        <v>2</v>
      </c>
      <c r="AQ55">
        <v>0</v>
      </c>
      <c r="AR55">
        <v>0</v>
      </c>
      <c r="AS55">
        <v>0</v>
      </c>
      <c r="AT55">
        <v>0</v>
      </c>
      <c r="AU55">
        <v>0</v>
      </c>
      <c r="AV55">
        <v>0</v>
      </c>
      <c r="AW55">
        <v>0.2</v>
      </c>
      <c r="AX55" t="s">
        <v>864</v>
      </c>
      <c r="AY55">
        <v>492</v>
      </c>
      <c r="AZ55">
        <v>5</v>
      </c>
      <c r="BA55">
        <v>0</v>
      </c>
      <c r="BB55">
        <v>0</v>
      </c>
      <c r="BC55" t="s">
        <v>61</v>
      </c>
      <c r="BD55" t="s">
        <v>865</v>
      </c>
      <c r="BE55">
        <v>100</v>
      </c>
      <c r="BF55" t="s">
        <v>866</v>
      </c>
      <c r="BG55" t="s">
        <v>459</v>
      </c>
      <c r="BH55" t="s">
        <v>460</v>
      </c>
      <c r="BI55" t="s">
        <v>867</v>
      </c>
    </row>
    <row r="56" spans="1:61" x14ac:dyDescent="0.2">
      <c r="A56" t="s">
        <v>132</v>
      </c>
      <c r="B56" t="s">
        <v>77</v>
      </c>
      <c r="C56" t="s">
        <v>61</v>
      </c>
      <c r="D56" t="s">
        <v>61</v>
      </c>
      <c r="E56" t="s">
        <v>133</v>
      </c>
      <c r="F56" t="s">
        <v>2990</v>
      </c>
      <c r="G56" t="s">
        <v>134</v>
      </c>
      <c r="H56" t="s">
        <v>64</v>
      </c>
      <c r="I56" t="s">
        <v>135</v>
      </c>
      <c r="J56" t="s">
        <v>3922</v>
      </c>
      <c r="K56" t="s">
        <v>136</v>
      </c>
      <c r="L56" t="s">
        <v>61</v>
      </c>
      <c r="M56" t="s">
        <v>61</v>
      </c>
      <c r="N56" t="s">
        <v>61</v>
      </c>
      <c r="O56" t="s">
        <v>94</v>
      </c>
      <c r="P56">
        <v>0</v>
      </c>
      <c r="Q56">
        <v>0</v>
      </c>
      <c r="R56">
        <v>0</v>
      </c>
      <c r="S56">
        <v>8</v>
      </c>
      <c r="T56">
        <v>99</v>
      </c>
      <c r="U56">
        <v>0</v>
      </c>
      <c r="V56">
        <v>15.05</v>
      </c>
      <c r="W56">
        <v>0</v>
      </c>
      <c r="X56" t="s">
        <v>68</v>
      </c>
      <c r="Y56" t="s">
        <v>69</v>
      </c>
      <c r="Z56">
        <v>0</v>
      </c>
      <c r="AA56">
        <v>0</v>
      </c>
      <c r="AB56">
        <v>1</v>
      </c>
      <c r="AC56">
        <v>0</v>
      </c>
      <c r="AD56">
        <v>0</v>
      </c>
      <c r="AE56">
        <v>0</v>
      </c>
      <c r="AF56">
        <v>1</v>
      </c>
      <c r="AG56">
        <v>10.1</v>
      </c>
      <c r="AH56">
        <v>0</v>
      </c>
      <c r="AI56">
        <v>5</v>
      </c>
      <c r="AJ56">
        <v>0</v>
      </c>
      <c r="AK56">
        <v>0.25</v>
      </c>
      <c r="AL56">
        <v>0.25</v>
      </c>
      <c r="AM56">
        <v>1</v>
      </c>
      <c r="AN56">
        <v>0.5</v>
      </c>
      <c r="AO56">
        <v>0</v>
      </c>
      <c r="AP56">
        <v>0.25</v>
      </c>
      <c r="AQ56">
        <v>0.5</v>
      </c>
      <c r="AR56">
        <v>0.5</v>
      </c>
      <c r="AS56">
        <v>0</v>
      </c>
      <c r="AT56">
        <v>0.25</v>
      </c>
      <c r="AU56">
        <v>0</v>
      </c>
      <c r="AV56">
        <v>0</v>
      </c>
      <c r="AW56">
        <v>1</v>
      </c>
      <c r="AX56" t="s">
        <v>137</v>
      </c>
      <c r="AY56">
        <v>192</v>
      </c>
      <c r="AZ56">
        <v>0</v>
      </c>
      <c r="BA56">
        <v>0</v>
      </c>
      <c r="BB56">
        <v>0</v>
      </c>
      <c r="BC56" t="s">
        <v>61</v>
      </c>
      <c r="BD56" t="s">
        <v>61</v>
      </c>
      <c r="BE56">
        <v>100</v>
      </c>
      <c r="BF56" t="s">
        <v>138</v>
      </c>
      <c r="BG56" t="s">
        <v>139</v>
      </c>
      <c r="BH56" t="s">
        <v>139</v>
      </c>
      <c r="BI56" t="s">
        <v>140</v>
      </c>
    </row>
    <row r="57" spans="1:61" x14ac:dyDescent="0.2">
      <c r="A57" t="s">
        <v>857</v>
      </c>
      <c r="B57" t="s">
        <v>171</v>
      </c>
      <c r="C57" t="s">
        <v>61</v>
      </c>
      <c r="D57" t="s">
        <v>61</v>
      </c>
      <c r="E57" t="s">
        <v>133</v>
      </c>
      <c r="F57" t="s">
        <v>2990</v>
      </c>
      <c r="G57" t="s">
        <v>134</v>
      </c>
      <c r="H57" t="s">
        <v>64</v>
      </c>
      <c r="I57" t="s">
        <v>135</v>
      </c>
      <c r="J57" t="s">
        <v>3922</v>
      </c>
      <c r="K57" t="s">
        <v>136</v>
      </c>
      <c r="L57" t="s">
        <v>61</v>
      </c>
      <c r="M57" t="s">
        <v>61</v>
      </c>
      <c r="N57" t="s">
        <v>61</v>
      </c>
      <c r="O57" t="s">
        <v>94</v>
      </c>
      <c r="P57">
        <v>0</v>
      </c>
      <c r="Q57">
        <v>863</v>
      </c>
      <c r="R57">
        <v>0</v>
      </c>
      <c r="S57">
        <v>0</v>
      </c>
      <c r="T57">
        <v>0</v>
      </c>
      <c r="U57">
        <v>0</v>
      </c>
      <c r="V57">
        <v>0</v>
      </c>
      <c r="W57">
        <v>37.5</v>
      </c>
      <c r="X57" t="s">
        <v>68</v>
      </c>
      <c r="Y57" t="s">
        <v>61</v>
      </c>
      <c r="Z57">
        <v>0</v>
      </c>
      <c r="AA57">
        <v>0</v>
      </c>
      <c r="AB57">
        <v>1</v>
      </c>
      <c r="AC57">
        <v>0</v>
      </c>
      <c r="AD57">
        <v>0</v>
      </c>
      <c r="AE57">
        <v>0</v>
      </c>
      <c r="AF57">
        <v>0</v>
      </c>
      <c r="AG57">
        <v>1.2</v>
      </c>
      <c r="AH57">
        <v>0</v>
      </c>
      <c r="AI57">
        <v>0</v>
      </c>
      <c r="AJ57">
        <v>0</v>
      </c>
      <c r="AK57">
        <v>0</v>
      </c>
      <c r="AL57">
        <v>0</v>
      </c>
      <c r="AM57">
        <v>0</v>
      </c>
      <c r="AN57">
        <v>0</v>
      </c>
      <c r="AO57">
        <v>0</v>
      </c>
      <c r="AP57">
        <v>0</v>
      </c>
      <c r="AQ57">
        <v>0</v>
      </c>
      <c r="AR57">
        <v>0</v>
      </c>
      <c r="AS57">
        <v>0</v>
      </c>
      <c r="AT57">
        <v>0</v>
      </c>
      <c r="AU57">
        <v>0</v>
      </c>
      <c r="AV57">
        <v>0</v>
      </c>
      <c r="AW57">
        <v>0</v>
      </c>
      <c r="AX57" t="s">
        <v>858</v>
      </c>
      <c r="AY57">
        <v>1282</v>
      </c>
      <c r="AZ57">
        <v>28</v>
      </c>
      <c r="BA57">
        <v>0</v>
      </c>
      <c r="BB57">
        <v>0</v>
      </c>
      <c r="BC57" t="s">
        <v>61</v>
      </c>
      <c r="BD57" t="s">
        <v>859</v>
      </c>
      <c r="BE57">
        <v>100</v>
      </c>
      <c r="BF57" t="s">
        <v>860</v>
      </c>
      <c r="BG57" t="s">
        <v>139</v>
      </c>
      <c r="BH57" t="s">
        <v>139</v>
      </c>
      <c r="BI57" t="s">
        <v>861</v>
      </c>
    </row>
    <row r="58" spans="1:61" x14ac:dyDescent="0.2">
      <c r="A58" t="s">
        <v>995</v>
      </c>
      <c r="B58" t="s">
        <v>898</v>
      </c>
      <c r="C58" t="s">
        <v>61</v>
      </c>
      <c r="D58" t="s">
        <v>61</v>
      </c>
      <c r="E58" t="s">
        <v>920</v>
      </c>
      <c r="F58" t="s">
        <v>2990</v>
      </c>
      <c r="G58" t="s">
        <v>362</v>
      </c>
      <c r="H58" t="s">
        <v>64</v>
      </c>
      <c r="I58" t="s">
        <v>996</v>
      </c>
      <c r="J58" t="s">
        <v>3922</v>
      </c>
      <c r="K58" t="s">
        <v>997</v>
      </c>
      <c r="L58" t="s">
        <v>61</v>
      </c>
      <c r="M58" t="s">
        <v>61</v>
      </c>
      <c r="N58" t="s">
        <v>61</v>
      </c>
      <c r="O58" t="s">
        <v>127</v>
      </c>
      <c r="P58">
        <v>3120</v>
      </c>
      <c r="Q58">
        <v>739</v>
      </c>
      <c r="R58">
        <v>0</v>
      </c>
      <c r="S58">
        <v>0</v>
      </c>
      <c r="T58">
        <v>0</v>
      </c>
      <c r="U58">
        <v>0</v>
      </c>
      <c r="V58">
        <v>0</v>
      </c>
      <c r="W58">
        <v>40</v>
      </c>
      <c r="X58" t="s">
        <v>68</v>
      </c>
      <c r="Y58" t="s">
        <v>61</v>
      </c>
      <c r="Z58">
        <v>0</v>
      </c>
      <c r="AA58">
        <v>54</v>
      </c>
      <c r="AB58">
        <v>1</v>
      </c>
      <c r="AC58">
        <v>0</v>
      </c>
      <c r="AD58">
        <v>0</v>
      </c>
      <c r="AE58">
        <v>0</v>
      </c>
      <c r="AF58">
        <v>2.2599999999999998</v>
      </c>
      <c r="AG58">
        <v>0</v>
      </c>
      <c r="AH58">
        <v>2</v>
      </c>
      <c r="AI58">
        <v>0</v>
      </c>
      <c r="AJ58">
        <v>1</v>
      </c>
      <c r="AK58">
        <v>1</v>
      </c>
      <c r="AL58">
        <v>0</v>
      </c>
      <c r="AM58">
        <v>1</v>
      </c>
      <c r="AN58">
        <v>1</v>
      </c>
      <c r="AO58">
        <v>0</v>
      </c>
      <c r="AP58">
        <v>1.62</v>
      </c>
      <c r="AQ58">
        <v>0</v>
      </c>
      <c r="AR58">
        <v>0</v>
      </c>
      <c r="AS58">
        <v>0</v>
      </c>
      <c r="AT58">
        <v>0</v>
      </c>
      <c r="AU58">
        <v>0</v>
      </c>
      <c r="AV58">
        <v>0</v>
      </c>
      <c r="AW58">
        <v>0</v>
      </c>
      <c r="AX58" t="s">
        <v>61</v>
      </c>
      <c r="AY58">
        <v>2438</v>
      </c>
      <c r="AZ58">
        <v>1208</v>
      </c>
      <c r="BA58">
        <v>0</v>
      </c>
      <c r="BB58">
        <v>0</v>
      </c>
      <c r="BC58" t="s">
        <v>61</v>
      </c>
      <c r="BD58" t="s">
        <v>998</v>
      </c>
      <c r="BE58">
        <v>95</v>
      </c>
      <c r="BF58" t="s">
        <v>999</v>
      </c>
      <c r="BG58" t="s">
        <v>934</v>
      </c>
      <c r="BH58" t="s">
        <v>935</v>
      </c>
      <c r="BI58" t="s">
        <v>1000</v>
      </c>
    </row>
    <row r="59" spans="1:61" x14ac:dyDescent="0.2">
      <c r="A59" t="s">
        <v>937</v>
      </c>
      <c r="B59" t="s">
        <v>898</v>
      </c>
      <c r="C59" t="s">
        <v>61</v>
      </c>
      <c r="D59" t="s">
        <v>61</v>
      </c>
      <c r="E59" t="s">
        <v>920</v>
      </c>
      <c r="F59" t="s">
        <v>3894</v>
      </c>
      <c r="G59" t="s">
        <v>938</v>
      </c>
      <c r="H59" t="s">
        <v>64</v>
      </c>
      <c r="I59" t="s">
        <v>939</v>
      </c>
      <c r="J59" t="s">
        <v>3922</v>
      </c>
      <c r="K59" t="s">
        <v>940</v>
      </c>
      <c r="L59" t="s">
        <v>61</v>
      </c>
      <c r="M59" t="s">
        <v>61</v>
      </c>
      <c r="N59" t="s">
        <v>61</v>
      </c>
      <c r="O59" t="s">
        <v>127</v>
      </c>
      <c r="P59">
        <v>1040</v>
      </c>
      <c r="Q59">
        <v>522</v>
      </c>
      <c r="R59">
        <v>0</v>
      </c>
      <c r="S59">
        <v>0</v>
      </c>
      <c r="T59">
        <v>0</v>
      </c>
      <c r="U59">
        <v>0</v>
      </c>
      <c r="V59">
        <v>0</v>
      </c>
      <c r="W59">
        <v>35</v>
      </c>
      <c r="X59" t="s">
        <v>68</v>
      </c>
      <c r="Y59" t="s">
        <v>61</v>
      </c>
      <c r="Z59">
        <v>0</v>
      </c>
      <c r="AA59">
        <v>380</v>
      </c>
      <c r="AB59">
        <v>0.2</v>
      </c>
      <c r="AC59">
        <v>0</v>
      </c>
      <c r="AD59">
        <v>0</v>
      </c>
      <c r="AE59">
        <v>0</v>
      </c>
      <c r="AF59">
        <v>1</v>
      </c>
      <c r="AG59">
        <v>1</v>
      </c>
      <c r="AH59">
        <v>1</v>
      </c>
      <c r="AI59">
        <v>0</v>
      </c>
      <c r="AJ59">
        <v>0</v>
      </c>
      <c r="AK59">
        <v>0.6</v>
      </c>
      <c r="AL59">
        <v>0.8</v>
      </c>
      <c r="AM59">
        <v>0</v>
      </c>
      <c r="AN59">
        <v>1</v>
      </c>
      <c r="AO59">
        <v>0</v>
      </c>
      <c r="AP59">
        <v>1</v>
      </c>
      <c r="AQ59">
        <v>0</v>
      </c>
      <c r="AR59">
        <v>0</v>
      </c>
      <c r="AS59">
        <v>0</v>
      </c>
      <c r="AT59">
        <v>0</v>
      </c>
      <c r="AU59">
        <v>0</v>
      </c>
      <c r="AV59">
        <v>0</v>
      </c>
      <c r="AW59">
        <v>0</v>
      </c>
      <c r="AX59" t="s">
        <v>61</v>
      </c>
      <c r="AY59">
        <v>2972</v>
      </c>
      <c r="AZ59">
        <v>1084</v>
      </c>
      <c r="BA59">
        <v>0</v>
      </c>
      <c r="BB59">
        <v>0</v>
      </c>
      <c r="BC59" t="s">
        <v>61</v>
      </c>
      <c r="BD59" t="s">
        <v>941</v>
      </c>
      <c r="BE59">
        <v>95</v>
      </c>
      <c r="BF59" t="s">
        <v>926</v>
      </c>
      <c r="BG59" t="s">
        <v>934</v>
      </c>
      <c r="BH59" t="s">
        <v>935</v>
      </c>
      <c r="BI59" t="s">
        <v>942</v>
      </c>
    </row>
    <row r="60" spans="1:61" x14ac:dyDescent="0.2">
      <c r="A60" t="s">
        <v>930</v>
      </c>
      <c r="B60" t="s">
        <v>898</v>
      </c>
      <c r="C60" t="s">
        <v>61</v>
      </c>
      <c r="D60" t="s">
        <v>61</v>
      </c>
      <c r="E60" t="s">
        <v>920</v>
      </c>
      <c r="F60" t="s">
        <v>3894</v>
      </c>
      <c r="G60" t="s">
        <v>931</v>
      </c>
      <c r="H60" t="s">
        <v>64</v>
      </c>
      <c r="I60" t="s">
        <v>932</v>
      </c>
      <c r="J60" t="s">
        <v>3922</v>
      </c>
      <c r="K60" t="s">
        <v>933</v>
      </c>
      <c r="L60" t="s">
        <v>61</v>
      </c>
      <c r="M60" t="s">
        <v>61</v>
      </c>
      <c r="N60" t="s">
        <v>61</v>
      </c>
      <c r="O60" t="s">
        <v>127</v>
      </c>
      <c r="P60">
        <v>1664</v>
      </c>
      <c r="Q60">
        <v>318</v>
      </c>
      <c r="R60">
        <v>0</v>
      </c>
      <c r="S60">
        <v>0</v>
      </c>
      <c r="T60">
        <v>0</v>
      </c>
      <c r="U60">
        <v>0</v>
      </c>
      <c r="V60">
        <v>0</v>
      </c>
      <c r="W60">
        <v>40</v>
      </c>
      <c r="X60" t="s">
        <v>68</v>
      </c>
      <c r="Y60" t="s">
        <v>61</v>
      </c>
      <c r="Z60">
        <v>58</v>
      </c>
      <c r="AA60">
        <v>43</v>
      </c>
      <c r="AB60">
        <v>0</v>
      </c>
      <c r="AC60">
        <v>0</v>
      </c>
      <c r="AD60">
        <v>0</v>
      </c>
      <c r="AE60">
        <v>0</v>
      </c>
      <c r="AF60">
        <v>2</v>
      </c>
      <c r="AG60">
        <v>1</v>
      </c>
      <c r="AH60">
        <v>0</v>
      </c>
      <c r="AI60">
        <v>0</v>
      </c>
      <c r="AJ60">
        <v>1</v>
      </c>
      <c r="AK60">
        <v>1</v>
      </c>
      <c r="AL60">
        <v>0</v>
      </c>
      <c r="AM60">
        <v>0</v>
      </c>
      <c r="AN60">
        <v>1</v>
      </c>
      <c r="AO60">
        <v>0</v>
      </c>
      <c r="AP60">
        <v>1</v>
      </c>
      <c r="AQ60">
        <v>0</v>
      </c>
      <c r="AR60">
        <v>0</v>
      </c>
      <c r="AS60">
        <v>0</v>
      </c>
      <c r="AT60">
        <v>0</v>
      </c>
      <c r="AU60">
        <v>0</v>
      </c>
      <c r="AV60">
        <v>0</v>
      </c>
      <c r="AW60">
        <v>0</v>
      </c>
      <c r="AX60" t="s">
        <v>61</v>
      </c>
      <c r="AY60">
        <v>1451</v>
      </c>
      <c r="AZ60">
        <v>772</v>
      </c>
      <c r="BA60">
        <v>2</v>
      </c>
      <c r="BB60">
        <v>0</v>
      </c>
      <c r="BC60" t="s">
        <v>61</v>
      </c>
      <c r="BD60" t="s">
        <v>925</v>
      </c>
      <c r="BE60">
        <v>98.5</v>
      </c>
      <c r="BF60" t="s">
        <v>926</v>
      </c>
      <c r="BG60" t="s">
        <v>934</v>
      </c>
      <c r="BH60" t="s">
        <v>935</v>
      </c>
      <c r="BI60" t="s">
        <v>936</v>
      </c>
    </row>
    <row r="61" spans="1:61" x14ac:dyDescent="0.2">
      <c r="A61" t="s">
        <v>1873</v>
      </c>
      <c r="B61" t="s">
        <v>1766</v>
      </c>
      <c r="C61" t="s">
        <v>61</v>
      </c>
      <c r="D61" t="s">
        <v>61</v>
      </c>
      <c r="E61" t="s">
        <v>1874</v>
      </c>
      <c r="F61" t="s">
        <v>731</v>
      </c>
      <c r="G61" t="s">
        <v>1875</v>
      </c>
      <c r="H61" t="s">
        <v>64</v>
      </c>
      <c r="I61" t="s">
        <v>1876</v>
      </c>
      <c r="J61" t="s">
        <v>3922</v>
      </c>
      <c r="K61" t="s">
        <v>1877</v>
      </c>
      <c r="L61" t="s">
        <v>61</v>
      </c>
      <c r="M61" t="s">
        <v>61</v>
      </c>
      <c r="N61" t="s">
        <v>1878</v>
      </c>
      <c r="O61" t="s">
        <v>127</v>
      </c>
      <c r="P61">
        <v>67</v>
      </c>
      <c r="Q61">
        <v>54</v>
      </c>
      <c r="R61">
        <v>54</v>
      </c>
      <c r="S61">
        <v>0</v>
      </c>
      <c r="T61">
        <v>0</v>
      </c>
      <c r="U61">
        <v>0</v>
      </c>
      <c r="V61">
        <v>0</v>
      </c>
      <c r="W61">
        <v>6</v>
      </c>
      <c r="X61" t="s">
        <v>95</v>
      </c>
      <c r="Y61" t="s">
        <v>61</v>
      </c>
      <c r="Z61">
        <v>3</v>
      </c>
      <c r="AA61">
        <v>51</v>
      </c>
      <c r="AB61">
        <v>0</v>
      </c>
      <c r="AC61">
        <v>0</v>
      </c>
      <c r="AD61">
        <v>0</v>
      </c>
      <c r="AE61">
        <v>0</v>
      </c>
      <c r="AF61">
        <v>0</v>
      </c>
      <c r="AG61">
        <v>0.15</v>
      </c>
      <c r="AH61">
        <v>0</v>
      </c>
      <c r="AI61">
        <v>0</v>
      </c>
      <c r="AJ61">
        <v>0.15</v>
      </c>
      <c r="AK61">
        <v>0</v>
      </c>
      <c r="AL61">
        <v>0</v>
      </c>
      <c r="AM61">
        <v>0</v>
      </c>
      <c r="AN61">
        <v>0</v>
      </c>
      <c r="AO61">
        <v>0.09</v>
      </c>
      <c r="AP61">
        <v>0</v>
      </c>
      <c r="AQ61">
        <v>0</v>
      </c>
      <c r="AR61">
        <v>0</v>
      </c>
      <c r="AS61">
        <v>0</v>
      </c>
      <c r="AT61">
        <v>0</v>
      </c>
      <c r="AU61">
        <v>0</v>
      </c>
      <c r="AV61">
        <v>0</v>
      </c>
      <c r="AW61">
        <v>0</v>
      </c>
      <c r="AX61" t="s">
        <v>61</v>
      </c>
      <c r="AY61">
        <v>59</v>
      </c>
      <c r="AZ61">
        <v>0</v>
      </c>
      <c r="BA61">
        <v>0</v>
      </c>
      <c r="BB61">
        <v>0</v>
      </c>
      <c r="BC61" t="s">
        <v>61</v>
      </c>
      <c r="BD61" t="s">
        <v>1879</v>
      </c>
      <c r="BE61">
        <v>0</v>
      </c>
      <c r="BF61" t="s">
        <v>1880</v>
      </c>
      <c r="BG61" t="s">
        <v>520</v>
      </c>
      <c r="BH61" t="s">
        <v>521</v>
      </c>
      <c r="BI61" t="s">
        <v>1881</v>
      </c>
    </row>
    <row r="62" spans="1:61" x14ac:dyDescent="0.2">
      <c r="A62" t="s">
        <v>1854</v>
      </c>
      <c r="B62" t="s">
        <v>1766</v>
      </c>
      <c r="C62" t="s">
        <v>61</v>
      </c>
      <c r="D62" t="s">
        <v>61</v>
      </c>
      <c r="E62" t="s">
        <v>1855</v>
      </c>
      <c r="F62" t="s">
        <v>731</v>
      </c>
      <c r="G62" t="s">
        <v>1856</v>
      </c>
      <c r="H62" t="s">
        <v>64</v>
      </c>
      <c r="I62" t="s">
        <v>1857</v>
      </c>
      <c r="J62" t="s">
        <v>3922</v>
      </c>
      <c r="K62" t="s">
        <v>1858</v>
      </c>
      <c r="L62" t="s">
        <v>61</v>
      </c>
      <c r="M62" t="s">
        <v>61</v>
      </c>
      <c r="N62" t="s">
        <v>165</v>
      </c>
      <c r="O62" t="s">
        <v>127</v>
      </c>
      <c r="P62">
        <v>48</v>
      </c>
      <c r="Q62">
        <v>44</v>
      </c>
      <c r="R62">
        <v>44</v>
      </c>
      <c r="S62">
        <v>0</v>
      </c>
      <c r="T62">
        <v>0</v>
      </c>
      <c r="U62">
        <v>0</v>
      </c>
      <c r="V62">
        <v>0</v>
      </c>
      <c r="W62">
        <v>37.5</v>
      </c>
      <c r="X62" t="s">
        <v>68</v>
      </c>
      <c r="Y62" t="s">
        <v>61</v>
      </c>
      <c r="Z62">
        <v>4</v>
      </c>
      <c r="AA62">
        <v>40</v>
      </c>
      <c r="AB62">
        <v>0</v>
      </c>
      <c r="AC62">
        <v>0</v>
      </c>
      <c r="AD62">
        <v>0</v>
      </c>
      <c r="AE62">
        <v>0</v>
      </c>
      <c r="AF62">
        <v>0</v>
      </c>
      <c r="AG62">
        <v>0.09</v>
      </c>
      <c r="AH62">
        <v>0</v>
      </c>
      <c r="AI62">
        <v>0</v>
      </c>
      <c r="AJ62">
        <v>0</v>
      </c>
      <c r="AK62">
        <v>0.05</v>
      </c>
      <c r="AL62">
        <v>0</v>
      </c>
      <c r="AM62">
        <v>0</v>
      </c>
      <c r="AN62">
        <v>0.09</v>
      </c>
      <c r="AO62">
        <v>0.05</v>
      </c>
      <c r="AP62">
        <v>0.05</v>
      </c>
      <c r="AQ62">
        <v>0</v>
      </c>
      <c r="AR62">
        <v>0</v>
      </c>
      <c r="AS62">
        <v>0</v>
      </c>
      <c r="AT62">
        <v>0</v>
      </c>
      <c r="AU62">
        <v>0</v>
      </c>
      <c r="AV62">
        <v>0</v>
      </c>
      <c r="AW62">
        <v>0</v>
      </c>
      <c r="AX62" t="s">
        <v>1859</v>
      </c>
      <c r="AY62">
        <v>90</v>
      </c>
      <c r="AZ62">
        <v>0</v>
      </c>
      <c r="BA62">
        <v>0</v>
      </c>
      <c r="BB62">
        <v>0</v>
      </c>
      <c r="BC62" t="s">
        <v>61</v>
      </c>
      <c r="BD62" t="s">
        <v>1860</v>
      </c>
      <c r="BE62">
        <v>0</v>
      </c>
      <c r="BF62" t="s">
        <v>401</v>
      </c>
      <c r="BG62" t="s">
        <v>520</v>
      </c>
      <c r="BH62" t="s">
        <v>521</v>
      </c>
      <c r="BI62" t="s">
        <v>1861</v>
      </c>
    </row>
    <row r="63" spans="1:61" x14ac:dyDescent="0.2">
      <c r="A63" t="s">
        <v>1882</v>
      </c>
      <c r="B63" t="s">
        <v>1766</v>
      </c>
      <c r="C63" t="s">
        <v>61</v>
      </c>
      <c r="D63" t="s">
        <v>61</v>
      </c>
      <c r="E63" t="s">
        <v>1883</v>
      </c>
      <c r="F63" t="s">
        <v>731</v>
      </c>
      <c r="G63" t="s">
        <v>1875</v>
      </c>
      <c r="H63" t="s">
        <v>64</v>
      </c>
      <c r="I63" t="s">
        <v>1876</v>
      </c>
      <c r="J63" t="s">
        <v>3922</v>
      </c>
      <c r="K63" t="s">
        <v>1877</v>
      </c>
      <c r="L63" t="s">
        <v>1884</v>
      </c>
      <c r="M63" t="s">
        <v>1885</v>
      </c>
      <c r="N63" t="s">
        <v>1878</v>
      </c>
      <c r="O63" t="s">
        <v>127</v>
      </c>
      <c r="P63">
        <v>142</v>
      </c>
      <c r="Q63">
        <v>120</v>
      </c>
      <c r="R63">
        <v>120</v>
      </c>
      <c r="S63">
        <v>0</v>
      </c>
      <c r="T63">
        <v>0</v>
      </c>
      <c r="U63">
        <v>0</v>
      </c>
      <c r="V63">
        <v>0</v>
      </c>
      <c r="W63">
        <v>14</v>
      </c>
      <c r="X63" t="s">
        <v>95</v>
      </c>
      <c r="Y63" t="s">
        <v>61</v>
      </c>
      <c r="Z63">
        <v>13</v>
      </c>
      <c r="AA63">
        <v>72</v>
      </c>
      <c r="AB63">
        <v>0</v>
      </c>
      <c r="AC63">
        <v>0</v>
      </c>
      <c r="AD63">
        <v>0</v>
      </c>
      <c r="AE63">
        <v>0</v>
      </c>
      <c r="AF63">
        <v>0</v>
      </c>
      <c r="AG63">
        <v>0.3</v>
      </c>
      <c r="AH63">
        <v>0.2</v>
      </c>
      <c r="AI63">
        <v>0</v>
      </c>
      <c r="AJ63">
        <v>0.3</v>
      </c>
      <c r="AK63">
        <v>0</v>
      </c>
      <c r="AL63">
        <v>0</v>
      </c>
      <c r="AM63">
        <v>0</v>
      </c>
      <c r="AN63">
        <v>0</v>
      </c>
      <c r="AO63">
        <v>0.18</v>
      </c>
      <c r="AP63">
        <v>0</v>
      </c>
      <c r="AQ63">
        <v>0</v>
      </c>
      <c r="AR63">
        <v>0</v>
      </c>
      <c r="AS63">
        <v>0</v>
      </c>
      <c r="AT63">
        <v>0</v>
      </c>
      <c r="AU63">
        <v>0</v>
      </c>
      <c r="AV63">
        <v>0</v>
      </c>
      <c r="AW63">
        <v>0</v>
      </c>
      <c r="AX63" t="s">
        <v>61</v>
      </c>
      <c r="AY63">
        <v>131</v>
      </c>
      <c r="AZ63">
        <v>0</v>
      </c>
      <c r="BA63">
        <v>0</v>
      </c>
      <c r="BB63">
        <v>0</v>
      </c>
      <c r="BC63" t="s">
        <v>61</v>
      </c>
      <c r="BD63" t="s">
        <v>1886</v>
      </c>
      <c r="BE63">
        <v>0</v>
      </c>
      <c r="BF63" t="s">
        <v>1887</v>
      </c>
      <c r="BG63" t="s">
        <v>520</v>
      </c>
      <c r="BH63" t="s">
        <v>521</v>
      </c>
      <c r="BI63" t="s">
        <v>1888</v>
      </c>
    </row>
    <row r="64" spans="1:61" x14ac:dyDescent="0.2">
      <c r="A64" t="s">
        <v>1060</v>
      </c>
      <c r="B64" t="s">
        <v>898</v>
      </c>
      <c r="C64" t="s">
        <v>61</v>
      </c>
      <c r="D64" t="s">
        <v>61</v>
      </c>
      <c r="E64" t="s">
        <v>1061</v>
      </c>
      <c r="F64" t="s">
        <v>2990</v>
      </c>
      <c r="G64" t="s">
        <v>550</v>
      </c>
      <c r="H64" t="s">
        <v>64</v>
      </c>
      <c r="I64" t="s">
        <v>551</v>
      </c>
      <c r="J64" t="s">
        <v>3922</v>
      </c>
      <c r="K64" t="s">
        <v>552</v>
      </c>
      <c r="L64" t="s">
        <v>61</v>
      </c>
      <c r="M64" t="s">
        <v>61</v>
      </c>
      <c r="N64" t="s">
        <v>838</v>
      </c>
      <c r="O64" t="s">
        <v>878</v>
      </c>
      <c r="P64">
        <v>0</v>
      </c>
      <c r="Q64">
        <v>1190</v>
      </c>
      <c r="R64">
        <v>0</v>
      </c>
      <c r="S64">
        <v>0</v>
      </c>
      <c r="T64">
        <v>0</v>
      </c>
      <c r="U64">
        <v>0</v>
      </c>
      <c r="V64">
        <v>0</v>
      </c>
      <c r="W64">
        <v>37.5</v>
      </c>
      <c r="X64" t="s">
        <v>95</v>
      </c>
      <c r="Y64" t="s">
        <v>61</v>
      </c>
      <c r="Z64">
        <v>0</v>
      </c>
      <c r="AA64">
        <v>0</v>
      </c>
      <c r="AB64">
        <v>0.5</v>
      </c>
      <c r="AC64">
        <v>0</v>
      </c>
      <c r="AD64">
        <v>0</v>
      </c>
      <c r="AE64">
        <v>0</v>
      </c>
      <c r="AF64">
        <v>0</v>
      </c>
      <c r="AG64">
        <v>7</v>
      </c>
      <c r="AH64">
        <v>1</v>
      </c>
      <c r="AI64">
        <v>0</v>
      </c>
      <c r="AJ64">
        <v>1</v>
      </c>
      <c r="AK64">
        <v>0</v>
      </c>
      <c r="AL64">
        <v>0</v>
      </c>
      <c r="AM64">
        <v>1</v>
      </c>
      <c r="AN64">
        <v>1</v>
      </c>
      <c r="AO64">
        <v>0</v>
      </c>
      <c r="AP64">
        <v>0</v>
      </c>
      <c r="AQ64">
        <v>0</v>
      </c>
      <c r="AR64">
        <v>0</v>
      </c>
      <c r="AS64">
        <v>0</v>
      </c>
      <c r="AT64">
        <v>0</v>
      </c>
      <c r="AU64">
        <v>0</v>
      </c>
      <c r="AV64">
        <v>0</v>
      </c>
      <c r="AW64">
        <v>0</v>
      </c>
      <c r="AX64" t="s">
        <v>61</v>
      </c>
      <c r="AY64">
        <v>4466</v>
      </c>
      <c r="AZ64">
        <v>2641</v>
      </c>
      <c r="BA64">
        <v>0</v>
      </c>
      <c r="BB64">
        <v>0</v>
      </c>
      <c r="BC64" t="s">
        <v>61</v>
      </c>
      <c r="BD64" t="s">
        <v>1062</v>
      </c>
      <c r="BE64">
        <v>100</v>
      </c>
      <c r="BF64" t="s">
        <v>1063</v>
      </c>
      <c r="BG64" t="s">
        <v>557</v>
      </c>
      <c r="BH64" t="s">
        <v>558</v>
      </c>
      <c r="BI64" t="s">
        <v>1064</v>
      </c>
    </row>
    <row r="65" spans="1:61" x14ac:dyDescent="0.2">
      <c r="A65" t="s">
        <v>639</v>
      </c>
      <c r="B65" t="s">
        <v>581</v>
      </c>
      <c r="C65" t="s">
        <v>61</v>
      </c>
      <c r="D65" t="s">
        <v>61</v>
      </c>
      <c r="E65" t="s">
        <v>589</v>
      </c>
      <c r="F65" t="s">
        <v>2990</v>
      </c>
      <c r="G65" t="s">
        <v>572</v>
      </c>
      <c r="H65" t="s">
        <v>64</v>
      </c>
      <c r="I65" t="s">
        <v>640</v>
      </c>
      <c r="J65" t="s">
        <v>3922</v>
      </c>
      <c r="K65" t="s">
        <v>574</v>
      </c>
      <c r="L65" t="s">
        <v>61</v>
      </c>
      <c r="M65" t="s">
        <v>61</v>
      </c>
      <c r="N65" t="s">
        <v>641</v>
      </c>
      <c r="O65" t="s">
        <v>94</v>
      </c>
      <c r="P65">
        <v>0</v>
      </c>
      <c r="Q65">
        <v>332</v>
      </c>
      <c r="R65">
        <v>0</v>
      </c>
      <c r="S65">
        <v>25</v>
      </c>
      <c r="T65">
        <v>94</v>
      </c>
      <c r="U65">
        <v>26</v>
      </c>
      <c r="V65">
        <v>21.9</v>
      </c>
      <c r="W65">
        <v>0</v>
      </c>
      <c r="X65" t="s">
        <v>68</v>
      </c>
      <c r="Y65" t="s">
        <v>69</v>
      </c>
      <c r="Z65">
        <v>0</v>
      </c>
      <c r="AA65">
        <v>1</v>
      </c>
      <c r="AB65">
        <v>0.6</v>
      </c>
      <c r="AC65">
        <v>0</v>
      </c>
      <c r="AD65">
        <v>0.6</v>
      </c>
      <c r="AE65">
        <v>0</v>
      </c>
      <c r="AF65">
        <v>0</v>
      </c>
      <c r="AG65">
        <v>12.4</v>
      </c>
      <c r="AH65">
        <v>12.5</v>
      </c>
      <c r="AI65">
        <v>1.4</v>
      </c>
      <c r="AJ65">
        <v>1.5</v>
      </c>
      <c r="AK65">
        <v>0.4</v>
      </c>
      <c r="AL65">
        <v>0.5</v>
      </c>
      <c r="AM65">
        <v>3</v>
      </c>
      <c r="AN65">
        <v>3</v>
      </c>
      <c r="AO65">
        <v>0</v>
      </c>
      <c r="AP65">
        <v>1.5</v>
      </c>
      <c r="AQ65">
        <v>0.6</v>
      </c>
      <c r="AR65">
        <v>0.6</v>
      </c>
      <c r="AS65">
        <v>0.5</v>
      </c>
      <c r="AT65">
        <v>0.5</v>
      </c>
      <c r="AU65">
        <v>0</v>
      </c>
      <c r="AV65">
        <v>0</v>
      </c>
      <c r="AW65">
        <v>1.5</v>
      </c>
      <c r="AX65" t="s">
        <v>642</v>
      </c>
      <c r="AY65">
        <v>0</v>
      </c>
      <c r="AZ65">
        <v>0</v>
      </c>
      <c r="BA65">
        <v>0</v>
      </c>
      <c r="BB65">
        <v>0</v>
      </c>
      <c r="BC65" t="s">
        <v>61</v>
      </c>
      <c r="BD65" t="s">
        <v>643</v>
      </c>
      <c r="BE65">
        <v>100</v>
      </c>
      <c r="BF65" t="s">
        <v>644</v>
      </c>
      <c r="BG65" t="s">
        <v>577</v>
      </c>
      <c r="BH65" t="s">
        <v>578</v>
      </c>
      <c r="BI65" t="s">
        <v>645</v>
      </c>
    </row>
    <row r="66" spans="1:61" x14ac:dyDescent="0.2">
      <c r="A66" t="s">
        <v>361</v>
      </c>
      <c r="B66" t="s">
        <v>276</v>
      </c>
      <c r="C66" t="s">
        <v>61</v>
      </c>
      <c r="D66" t="s">
        <v>61</v>
      </c>
      <c r="E66" t="s">
        <v>362</v>
      </c>
      <c r="F66" t="s">
        <v>2990</v>
      </c>
      <c r="G66" t="s">
        <v>362</v>
      </c>
      <c r="H66" t="s">
        <v>64</v>
      </c>
      <c r="I66" t="s">
        <v>363</v>
      </c>
      <c r="J66" t="s">
        <v>3922</v>
      </c>
      <c r="K66" t="s">
        <v>364</v>
      </c>
      <c r="L66" t="s">
        <v>61</v>
      </c>
      <c r="M66" t="s">
        <v>61</v>
      </c>
      <c r="N66" t="s">
        <v>61</v>
      </c>
      <c r="O66" t="s">
        <v>127</v>
      </c>
      <c r="P66">
        <v>0</v>
      </c>
      <c r="Q66">
        <v>838</v>
      </c>
      <c r="R66">
        <v>0</v>
      </c>
      <c r="S66">
        <v>0</v>
      </c>
      <c r="T66">
        <v>0</v>
      </c>
      <c r="U66">
        <v>0</v>
      </c>
      <c r="V66">
        <v>0</v>
      </c>
      <c r="W66">
        <v>37.5</v>
      </c>
      <c r="X66" t="s">
        <v>68</v>
      </c>
      <c r="Y66" t="s">
        <v>61</v>
      </c>
      <c r="Z66">
        <v>0</v>
      </c>
      <c r="AA66">
        <v>0</v>
      </c>
      <c r="AB66">
        <v>0</v>
      </c>
      <c r="AC66">
        <v>0</v>
      </c>
      <c r="AD66">
        <v>0</v>
      </c>
      <c r="AE66">
        <v>0</v>
      </c>
      <c r="AF66">
        <v>0</v>
      </c>
      <c r="AG66">
        <v>1</v>
      </c>
      <c r="AH66">
        <v>0</v>
      </c>
      <c r="AI66">
        <v>0</v>
      </c>
      <c r="AJ66">
        <v>0</v>
      </c>
      <c r="AK66">
        <v>0</v>
      </c>
      <c r="AL66">
        <v>0</v>
      </c>
      <c r="AM66">
        <v>0</v>
      </c>
      <c r="AN66">
        <v>0</v>
      </c>
      <c r="AO66">
        <v>0</v>
      </c>
      <c r="AP66">
        <v>0</v>
      </c>
      <c r="AQ66">
        <v>0</v>
      </c>
      <c r="AR66">
        <v>0</v>
      </c>
      <c r="AS66">
        <v>0</v>
      </c>
      <c r="AT66">
        <v>0</v>
      </c>
      <c r="AU66">
        <v>0</v>
      </c>
      <c r="AV66">
        <v>0</v>
      </c>
      <c r="AW66">
        <v>0</v>
      </c>
      <c r="AX66" t="s">
        <v>61</v>
      </c>
      <c r="AY66">
        <v>865</v>
      </c>
      <c r="AZ66">
        <v>5</v>
      </c>
      <c r="BA66">
        <v>0</v>
      </c>
      <c r="BB66">
        <v>0</v>
      </c>
      <c r="BC66" t="s">
        <v>61</v>
      </c>
      <c r="BD66" t="s">
        <v>61</v>
      </c>
      <c r="BE66">
        <v>0</v>
      </c>
      <c r="BF66" t="s">
        <v>365</v>
      </c>
      <c r="BG66" t="s">
        <v>352</v>
      </c>
      <c r="BH66" t="s">
        <v>353</v>
      </c>
      <c r="BI66" t="s">
        <v>366</v>
      </c>
    </row>
    <row r="67" spans="1:61" x14ac:dyDescent="0.2">
      <c r="A67" t="s">
        <v>422</v>
      </c>
      <c r="B67" t="s">
        <v>276</v>
      </c>
      <c r="C67" t="s">
        <v>61</v>
      </c>
      <c r="D67" t="s">
        <v>61</v>
      </c>
      <c r="E67" t="s">
        <v>332</v>
      </c>
      <c r="F67" t="s">
        <v>2990</v>
      </c>
      <c r="G67" t="s">
        <v>423</v>
      </c>
      <c r="H67" t="s">
        <v>64</v>
      </c>
      <c r="I67" t="s">
        <v>424</v>
      </c>
      <c r="J67" t="s">
        <v>3922</v>
      </c>
      <c r="K67" t="s">
        <v>425</v>
      </c>
      <c r="L67" t="s">
        <v>61</v>
      </c>
      <c r="M67" t="s">
        <v>61</v>
      </c>
      <c r="N67" t="s">
        <v>61</v>
      </c>
      <c r="O67" t="s">
        <v>127</v>
      </c>
      <c r="P67">
        <v>0</v>
      </c>
      <c r="Q67">
        <v>262</v>
      </c>
      <c r="R67">
        <v>0</v>
      </c>
      <c r="S67">
        <v>0</v>
      </c>
      <c r="T67">
        <v>0</v>
      </c>
      <c r="U67">
        <v>0</v>
      </c>
      <c r="V67">
        <v>0</v>
      </c>
      <c r="W67">
        <v>37.5</v>
      </c>
      <c r="X67" t="s">
        <v>68</v>
      </c>
      <c r="Y67" t="s">
        <v>61</v>
      </c>
      <c r="Z67">
        <v>0</v>
      </c>
      <c r="AA67">
        <v>0</v>
      </c>
      <c r="AB67">
        <v>0</v>
      </c>
      <c r="AC67">
        <v>0</v>
      </c>
      <c r="AD67">
        <v>0</v>
      </c>
      <c r="AE67">
        <v>0</v>
      </c>
      <c r="AF67">
        <v>0</v>
      </c>
      <c r="AG67">
        <v>1.03</v>
      </c>
      <c r="AH67">
        <v>0</v>
      </c>
      <c r="AI67">
        <v>0</v>
      </c>
      <c r="AJ67">
        <v>0</v>
      </c>
      <c r="AK67">
        <v>0</v>
      </c>
      <c r="AL67">
        <v>0</v>
      </c>
      <c r="AM67">
        <v>0</v>
      </c>
      <c r="AN67">
        <v>0</v>
      </c>
      <c r="AO67">
        <v>0</v>
      </c>
      <c r="AP67">
        <v>0</v>
      </c>
      <c r="AQ67">
        <v>0</v>
      </c>
      <c r="AR67">
        <v>0</v>
      </c>
      <c r="AS67">
        <v>0</v>
      </c>
      <c r="AT67">
        <v>0</v>
      </c>
      <c r="AU67">
        <v>0</v>
      </c>
      <c r="AV67">
        <v>0</v>
      </c>
      <c r="AW67">
        <v>0</v>
      </c>
      <c r="AX67" t="s">
        <v>61</v>
      </c>
      <c r="AY67">
        <v>293</v>
      </c>
      <c r="AZ67">
        <v>1</v>
      </c>
      <c r="BA67">
        <v>0</v>
      </c>
      <c r="BB67">
        <v>0</v>
      </c>
      <c r="BC67" t="s">
        <v>61</v>
      </c>
      <c r="BD67" t="s">
        <v>61</v>
      </c>
      <c r="BE67">
        <v>0</v>
      </c>
      <c r="BF67" t="s">
        <v>426</v>
      </c>
      <c r="BG67" t="s">
        <v>427</v>
      </c>
      <c r="BH67" t="s">
        <v>428</v>
      </c>
      <c r="BI67" t="s">
        <v>429</v>
      </c>
    </row>
    <row r="68" spans="1:61" x14ac:dyDescent="0.2">
      <c r="A68" t="s">
        <v>355</v>
      </c>
      <c r="B68" t="s">
        <v>276</v>
      </c>
      <c r="C68" t="s">
        <v>61</v>
      </c>
      <c r="D68" t="s">
        <v>61</v>
      </c>
      <c r="E68" t="s">
        <v>356</v>
      </c>
      <c r="F68" t="s">
        <v>2990</v>
      </c>
      <c r="G68" t="s">
        <v>356</v>
      </c>
      <c r="H68" t="s">
        <v>64</v>
      </c>
      <c r="I68" t="s">
        <v>357</v>
      </c>
      <c r="J68" t="s">
        <v>3922</v>
      </c>
      <c r="K68" t="s">
        <v>358</v>
      </c>
      <c r="L68" t="s">
        <v>61</v>
      </c>
      <c r="M68" t="s">
        <v>61</v>
      </c>
      <c r="N68" t="s">
        <v>61</v>
      </c>
      <c r="O68" t="s">
        <v>127</v>
      </c>
      <c r="P68">
        <v>0</v>
      </c>
      <c r="Q68">
        <v>396</v>
      </c>
      <c r="R68">
        <v>0</v>
      </c>
      <c r="S68">
        <v>0</v>
      </c>
      <c r="T68">
        <v>0</v>
      </c>
      <c r="U68">
        <v>0</v>
      </c>
      <c r="V68">
        <v>0</v>
      </c>
      <c r="W68">
        <v>37.5</v>
      </c>
      <c r="X68" t="s">
        <v>68</v>
      </c>
      <c r="Y68" t="s">
        <v>61</v>
      </c>
      <c r="Z68">
        <v>0</v>
      </c>
      <c r="AA68">
        <v>0</v>
      </c>
      <c r="AB68">
        <v>0</v>
      </c>
      <c r="AC68">
        <v>0</v>
      </c>
      <c r="AD68">
        <v>0</v>
      </c>
      <c r="AE68">
        <v>0</v>
      </c>
      <c r="AF68">
        <v>0</v>
      </c>
      <c r="AG68">
        <v>1</v>
      </c>
      <c r="AH68">
        <v>0</v>
      </c>
      <c r="AI68">
        <v>0</v>
      </c>
      <c r="AJ68">
        <v>0</v>
      </c>
      <c r="AK68">
        <v>0</v>
      </c>
      <c r="AL68">
        <v>0</v>
      </c>
      <c r="AM68">
        <v>0</v>
      </c>
      <c r="AN68">
        <v>0</v>
      </c>
      <c r="AO68">
        <v>0</v>
      </c>
      <c r="AP68">
        <v>0</v>
      </c>
      <c r="AQ68">
        <v>0</v>
      </c>
      <c r="AR68">
        <v>0</v>
      </c>
      <c r="AS68">
        <v>0</v>
      </c>
      <c r="AT68">
        <v>0</v>
      </c>
      <c r="AU68">
        <v>0</v>
      </c>
      <c r="AV68">
        <v>0</v>
      </c>
      <c r="AW68">
        <v>0</v>
      </c>
      <c r="AX68" t="s">
        <v>61</v>
      </c>
      <c r="AY68">
        <v>472</v>
      </c>
      <c r="AZ68">
        <v>73</v>
      </c>
      <c r="BA68">
        <v>0</v>
      </c>
      <c r="BB68">
        <v>0</v>
      </c>
      <c r="BC68" t="s">
        <v>61</v>
      </c>
      <c r="BD68" t="s">
        <v>61</v>
      </c>
      <c r="BE68">
        <v>0</v>
      </c>
      <c r="BF68" t="s">
        <v>359</v>
      </c>
      <c r="BG68" t="s">
        <v>352</v>
      </c>
      <c r="BH68" t="s">
        <v>353</v>
      </c>
      <c r="BI68" t="s">
        <v>360</v>
      </c>
    </row>
    <row r="69" spans="1:61" x14ac:dyDescent="0.2">
      <c r="A69" t="s">
        <v>382</v>
      </c>
      <c r="B69" t="s">
        <v>276</v>
      </c>
      <c r="C69" t="s">
        <v>61</v>
      </c>
      <c r="D69" t="s">
        <v>61</v>
      </c>
      <c r="E69" t="s">
        <v>383</v>
      </c>
      <c r="F69" t="s">
        <v>2990</v>
      </c>
      <c r="G69" t="s">
        <v>383</v>
      </c>
      <c r="H69" t="s">
        <v>64</v>
      </c>
      <c r="I69" t="s">
        <v>384</v>
      </c>
      <c r="J69" t="s">
        <v>3922</v>
      </c>
      <c r="K69" t="s">
        <v>385</v>
      </c>
      <c r="L69" t="s">
        <v>61</v>
      </c>
      <c r="M69" t="s">
        <v>61</v>
      </c>
      <c r="N69" t="s">
        <v>386</v>
      </c>
      <c r="O69" t="s">
        <v>127</v>
      </c>
      <c r="P69">
        <v>0</v>
      </c>
      <c r="Q69">
        <v>247</v>
      </c>
      <c r="R69">
        <v>0</v>
      </c>
      <c r="S69">
        <v>0</v>
      </c>
      <c r="T69">
        <v>0</v>
      </c>
      <c r="U69">
        <v>0</v>
      </c>
      <c r="V69">
        <v>0</v>
      </c>
      <c r="W69">
        <v>37.5</v>
      </c>
      <c r="X69" t="s">
        <v>68</v>
      </c>
      <c r="Y69" t="s">
        <v>61</v>
      </c>
      <c r="Z69">
        <v>0</v>
      </c>
      <c r="AA69">
        <v>0</v>
      </c>
      <c r="AB69">
        <v>0</v>
      </c>
      <c r="AC69">
        <v>0</v>
      </c>
      <c r="AD69">
        <v>0</v>
      </c>
      <c r="AE69">
        <v>0</v>
      </c>
      <c r="AF69">
        <v>0</v>
      </c>
      <c r="AG69">
        <v>1</v>
      </c>
      <c r="AH69">
        <v>0</v>
      </c>
      <c r="AI69">
        <v>0</v>
      </c>
      <c r="AJ69">
        <v>0</v>
      </c>
      <c r="AK69">
        <v>0</v>
      </c>
      <c r="AL69">
        <v>0</v>
      </c>
      <c r="AM69">
        <v>0</v>
      </c>
      <c r="AN69">
        <v>0</v>
      </c>
      <c r="AO69">
        <v>0</v>
      </c>
      <c r="AP69">
        <v>0</v>
      </c>
      <c r="AQ69">
        <v>0</v>
      </c>
      <c r="AR69">
        <v>0</v>
      </c>
      <c r="AS69">
        <v>0</v>
      </c>
      <c r="AT69">
        <v>0</v>
      </c>
      <c r="AU69">
        <v>0</v>
      </c>
      <c r="AV69">
        <v>0</v>
      </c>
      <c r="AW69">
        <v>0</v>
      </c>
      <c r="AX69" t="s">
        <v>61</v>
      </c>
      <c r="AY69">
        <v>272</v>
      </c>
      <c r="AZ69">
        <v>36</v>
      </c>
      <c r="BA69">
        <v>0</v>
      </c>
      <c r="BB69">
        <v>0</v>
      </c>
      <c r="BC69" t="s">
        <v>61</v>
      </c>
      <c r="BD69" t="s">
        <v>61</v>
      </c>
      <c r="BE69">
        <v>0</v>
      </c>
      <c r="BF69" t="s">
        <v>387</v>
      </c>
      <c r="BG69" t="s">
        <v>352</v>
      </c>
      <c r="BH69" t="s">
        <v>353</v>
      </c>
      <c r="BI69" t="s">
        <v>388</v>
      </c>
    </row>
    <row r="70" spans="1:61" x14ac:dyDescent="0.2">
      <c r="A70" t="s">
        <v>398</v>
      </c>
      <c r="B70" t="s">
        <v>276</v>
      </c>
      <c r="C70" t="s">
        <v>61</v>
      </c>
      <c r="D70" t="s">
        <v>61</v>
      </c>
      <c r="E70" t="s">
        <v>112</v>
      </c>
      <c r="F70" t="s">
        <v>2990</v>
      </c>
      <c r="G70" t="s">
        <v>112</v>
      </c>
      <c r="H70" t="s">
        <v>64</v>
      </c>
      <c r="I70" t="s">
        <v>399</v>
      </c>
      <c r="J70" t="s">
        <v>3922</v>
      </c>
      <c r="K70" t="s">
        <v>114</v>
      </c>
      <c r="L70" t="s">
        <v>61</v>
      </c>
      <c r="M70" t="s">
        <v>61</v>
      </c>
      <c r="N70" t="s">
        <v>400</v>
      </c>
      <c r="O70" t="s">
        <v>127</v>
      </c>
      <c r="P70">
        <v>0</v>
      </c>
      <c r="Q70">
        <v>536</v>
      </c>
      <c r="R70">
        <v>0</v>
      </c>
      <c r="S70">
        <v>0</v>
      </c>
      <c r="T70">
        <v>0</v>
      </c>
      <c r="U70">
        <v>0</v>
      </c>
      <c r="V70">
        <v>0</v>
      </c>
      <c r="W70">
        <v>37.5</v>
      </c>
      <c r="X70" t="s">
        <v>68</v>
      </c>
      <c r="Y70" t="s">
        <v>61</v>
      </c>
      <c r="Z70">
        <v>0</v>
      </c>
      <c r="AA70">
        <v>0</v>
      </c>
      <c r="AB70">
        <v>0</v>
      </c>
      <c r="AC70">
        <v>0</v>
      </c>
      <c r="AD70">
        <v>0</v>
      </c>
      <c r="AE70">
        <v>0</v>
      </c>
      <c r="AF70">
        <v>0</v>
      </c>
      <c r="AG70">
        <v>1</v>
      </c>
      <c r="AH70">
        <v>0</v>
      </c>
      <c r="AI70">
        <v>0</v>
      </c>
      <c r="AJ70">
        <v>0</v>
      </c>
      <c r="AK70">
        <v>0</v>
      </c>
      <c r="AL70">
        <v>0</v>
      </c>
      <c r="AM70">
        <v>0</v>
      </c>
      <c r="AN70">
        <v>0</v>
      </c>
      <c r="AO70">
        <v>0</v>
      </c>
      <c r="AP70">
        <v>0</v>
      </c>
      <c r="AQ70">
        <v>0</v>
      </c>
      <c r="AR70">
        <v>0</v>
      </c>
      <c r="AS70">
        <v>0</v>
      </c>
      <c r="AT70">
        <v>0</v>
      </c>
      <c r="AU70">
        <v>0</v>
      </c>
      <c r="AV70">
        <v>0</v>
      </c>
      <c r="AW70">
        <v>0</v>
      </c>
      <c r="AX70" t="s">
        <v>61</v>
      </c>
      <c r="AY70">
        <v>706</v>
      </c>
      <c r="AZ70">
        <v>138</v>
      </c>
      <c r="BA70">
        <v>0</v>
      </c>
      <c r="BB70">
        <v>0</v>
      </c>
      <c r="BC70" t="s">
        <v>61</v>
      </c>
      <c r="BD70" t="s">
        <v>61</v>
      </c>
      <c r="BE70">
        <v>0</v>
      </c>
      <c r="BF70" t="s">
        <v>401</v>
      </c>
      <c r="BG70" t="s">
        <v>352</v>
      </c>
      <c r="BH70" t="s">
        <v>353</v>
      </c>
      <c r="BI70" t="s">
        <v>402</v>
      </c>
    </row>
    <row r="71" spans="1:61" x14ac:dyDescent="0.2">
      <c r="A71" t="s">
        <v>416</v>
      </c>
      <c r="B71" t="s">
        <v>276</v>
      </c>
      <c r="C71" t="s">
        <v>61</v>
      </c>
      <c r="D71" t="s">
        <v>61</v>
      </c>
      <c r="E71" t="s">
        <v>417</v>
      </c>
      <c r="F71" t="s">
        <v>2990</v>
      </c>
      <c r="G71" t="s">
        <v>417</v>
      </c>
      <c r="H71" t="s">
        <v>64</v>
      </c>
      <c r="I71" t="s">
        <v>418</v>
      </c>
      <c r="J71" t="s">
        <v>3922</v>
      </c>
      <c r="K71" t="s">
        <v>419</v>
      </c>
      <c r="L71" t="s">
        <v>61</v>
      </c>
      <c r="M71" t="s">
        <v>61</v>
      </c>
      <c r="N71" t="s">
        <v>420</v>
      </c>
      <c r="O71" t="s">
        <v>127</v>
      </c>
      <c r="P71">
        <v>0</v>
      </c>
      <c r="Q71">
        <v>466</v>
      </c>
      <c r="R71">
        <v>0</v>
      </c>
      <c r="S71">
        <v>0</v>
      </c>
      <c r="T71">
        <v>0</v>
      </c>
      <c r="U71">
        <v>0</v>
      </c>
      <c r="V71">
        <v>0</v>
      </c>
      <c r="W71">
        <v>37.5</v>
      </c>
      <c r="X71" t="s">
        <v>68</v>
      </c>
      <c r="Y71" t="s">
        <v>61</v>
      </c>
      <c r="Z71">
        <v>0</v>
      </c>
      <c r="AA71">
        <v>0</v>
      </c>
      <c r="AB71">
        <v>0</v>
      </c>
      <c r="AC71">
        <v>0</v>
      </c>
      <c r="AD71">
        <v>0</v>
      </c>
      <c r="AE71">
        <v>0</v>
      </c>
      <c r="AF71">
        <v>0</v>
      </c>
      <c r="AG71">
        <v>1</v>
      </c>
      <c r="AH71">
        <v>0</v>
      </c>
      <c r="AI71">
        <v>0</v>
      </c>
      <c r="AJ71">
        <v>0</v>
      </c>
      <c r="AK71">
        <v>0</v>
      </c>
      <c r="AL71">
        <v>0</v>
      </c>
      <c r="AM71">
        <v>0</v>
      </c>
      <c r="AN71">
        <v>0</v>
      </c>
      <c r="AO71">
        <v>0</v>
      </c>
      <c r="AP71">
        <v>0</v>
      </c>
      <c r="AQ71">
        <v>0</v>
      </c>
      <c r="AR71">
        <v>0</v>
      </c>
      <c r="AS71">
        <v>0</v>
      </c>
      <c r="AT71">
        <v>0</v>
      </c>
      <c r="AU71">
        <v>0</v>
      </c>
      <c r="AV71">
        <v>0</v>
      </c>
      <c r="AW71">
        <v>0</v>
      </c>
      <c r="AX71" t="s">
        <v>61</v>
      </c>
      <c r="AY71">
        <v>666</v>
      </c>
      <c r="AZ71">
        <v>13</v>
      </c>
      <c r="BA71">
        <v>0</v>
      </c>
      <c r="BB71">
        <v>0</v>
      </c>
      <c r="BC71" t="s">
        <v>61</v>
      </c>
      <c r="BD71" t="s">
        <v>61</v>
      </c>
      <c r="BE71">
        <v>0</v>
      </c>
      <c r="BF71" t="s">
        <v>387</v>
      </c>
      <c r="BG71" t="s">
        <v>352</v>
      </c>
      <c r="BH71" t="s">
        <v>353</v>
      </c>
      <c r="BI71" t="s">
        <v>421</v>
      </c>
    </row>
    <row r="72" spans="1:61" x14ac:dyDescent="0.2">
      <c r="A72" t="s">
        <v>346</v>
      </c>
      <c r="B72" t="s">
        <v>276</v>
      </c>
      <c r="C72" t="s">
        <v>61</v>
      </c>
      <c r="D72" t="s">
        <v>61</v>
      </c>
      <c r="E72" t="s">
        <v>347</v>
      </c>
      <c r="F72" t="s">
        <v>2990</v>
      </c>
      <c r="G72" t="s">
        <v>348</v>
      </c>
      <c r="H72" t="s">
        <v>64</v>
      </c>
      <c r="I72" t="s">
        <v>349</v>
      </c>
      <c r="J72" t="s">
        <v>3922</v>
      </c>
      <c r="K72" t="s">
        <v>350</v>
      </c>
      <c r="L72" t="s">
        <v>61</v>
      </c>
      <c r="M72" t="s">
        <v>61</v>
      </c>
      <c r="N72" t="s">
        <v>61</v>
      </c>
      <c r="O72" t="s">
        <v>127</v>
      </c>
      <c r="P72">
        <v>0</v>
      </c>
      <c r="Q72">
        <v>363</v>
      </c>
      <c r="R72">
        <v>0</v>
      </c>
      <c r="S72">
        <v>0</v>
      </c>
      <c r="T72">
        <v>0</v>
      </c>
      <c r="U72">
        <v>0</v>
      </c>
      <c r="V72">
        <v>0</v>
      </c>
      <c r="W72">
        <v>37.5</v>
      </c>
      <c r="X72" t="s">
        <v>68</v>
      </c>
      <c r="Y72" t="s">
        <v>61</v>
      </c>
      <c r="Z72">
        <v>0</v>
      </c>
      <c r="AA72">
        <v>0</v>
      </c>
      <c r="AB72">
        <v>0</v>
      </c>
      <c r="AC72">
        <v>0</v>
      </c>
      <c r="AD72">
        <v>0</v>
      </c>
      <c r="AE72">
        <v>0</v>
      </c>
      <c r="AF72">
        <v>0</v>
      </c>
      <c r="AG72">
        <v>1</v>
      </c>
      <c r="AH72">
        <v>0</v>
      </c>
      <c r="AI72">
        <v>0</v>
      </c>
      <c r="AJ72">
        <v>0</v>
      </c>
      <c r="AK72">
        <v>0</v>
      </c>
      <c r="AL72">
        <v>0</v>
      </c>
      <c r="AM72">
        <v>0</v>
      </c>
      <c r="AN72">
        <v>0</v>
      </c>
      <c r="AO72">
        <v>0</v>
      </c>
      <c r="AP72">
        <v>0</v>
      </c>
      <c r="AQ72">
        <v>0</v>
      </c>
      <c r="AR72">
        <v>0</v>
      </c>
      <c r="AS72">
        <v>0</v>
      </c>
      <c r="AT72">
        <v>0</v>
      </c>
      <c r="AU72">
        <v>0</v>
      </c>
      <c r="AV72">
        <v>0</v>
      </c>
      <c r="AW72">
        <v>0</v>
      </c>
      <c r="AX72" t="s">
        <v>61</v>
      </c>
      <c r="AY72">
        <v>470</v>
      </c>
      <c r="AZ72">
        <v>135</v>
      </c>
      <c r="BA72">
        <v>0</v>
      </c>
      <c r="BB72">
        <v>0</v>
      </c>
      <c r="BC72" t="s">
        <v>61</v>
      </c>
      <c r="BD72" t="s">
        <v>61</v>
      </c>
      <c r="BE72">
        <v>0</v>
      </c>
      <c r="BF72" t="s">
        <v>351</v>
      </c>
      <c r="BG72" t="s">
        <v>352</v>
      </c>
      <c r="BH72" t="s">
        <v>353</v>
      </c>
      <c r="BI72" t="s">
        <v>354</v>
      </c>
    </row>
    <row r="73" spans="1:61" x14ac:dyDescent="0.2">
      <c r="A73" t="s">
        <v>631</v>
      </c>
      <c r="B73" t="s">
        <v>581</v>
      </c>
      <c r="C73" t="s">
        <v>61</v>
      </c>
      <c r="D73" t="s">
        <v>61</v>
      </c>
      <c r="E73" t="s">
        <v>632</v>
      </c>
      <c r="F73" t="s">
        <v>2990</v>
      </c>
      <c r="G73" t="s">
        <v>550</v>
      </c>
      <c r="H73" t="s">
        <v>64</v>
      </c>
      <c r="I73" t="s">
        <v>633</v>
      </c>
      <c r="J73" t="s">
        <v>3922</v>
      </c>
      <c r="K73" t="s">
        <v>552</v>
      </c>
      <c r="L73" t="s">
        <v>61</v>
      </c>
      <c r="M73" t="s">
        <v>61</v>
      </c>
      <c r="N73" t="s">
        <v>634</v>
      </c>
      <c r="O73" t="s">
        <v>878</v>
      </c>
      <c r="P73">
        <v>0</v>
      </c>
      <c r="Q73">
        <v>560</v>
      </c>
      <c r="R73">
        <v>0</v>
      </c>
      <c r="S73">
        <v>50</v>
      </c>
      <c r="T73">
        <v>94</v>
      </c>
      <c r="U73">
        <v>0</v>
      </c>
      <c r="V73">
        <v>30</v>
      </c>
      <c r="W73">
        <v>0</v>
      </c>
      <c r="X73" t="s">
        <v>68</v>
      </c>
      <c r="Y73" t="s">
        <v>69</v>
      </c>
      <c r="Z73">
        <v>0</v>
      </c>
      <c r="AA73">
        <v>0</v>
      </c>
      <c r="AB73">
        <v>0.5</v>
      </c>
      <c r="AC73">
        <v>0</v>
      </c>
      <c r="AD73">
        <v>0</v>
      </c>
      <c r="AE73">
        <v>0</v>
      </c>
      <c r="AF73">
        <v>1</v>
      </c>
      <c r="AG73">
        <v>19</v>
      </c>
      <c r="AH73">
        <v>21</v>
      </c>
      <c r="AI73">
        <v>6</v>
      </c>
      <c r="AJ73">
        <v>3</v>
      </c>
      <c r="AK73">
        <v>1.8</v>
      </c>
      <c r="AL73">
        <v>1.6</v>
      </c>
      <c r="AM73">
        <v>5.0999999999999996</v>
      </c>
      <c r="AN73">
        <v>4.8</v>
      </c>
      <c r="AO73">
        <v>0</v>
      </c>
      <c r="AP73">
        <v>2</v>
      </c>
      <c r="AQ73">
        <v>5</v>
      </c>
      <c r="AR73">
        <v>0</v>
      </c>
      <c r="AS73">
        <v>0.5</v>
      </c>
      <c r="AT73">
        <v>1</v>
      </c>
      <c r="AU73">
        <v>0</v>
      </c>
      <c r="AV73">
        <v>0</v>
      </c>
      <c r="AW73">
        <v>0</v>
      </c>
      <c r="AX73" t="s">
        <v>635</v>
      </c>
      <c r="AY73">
        <v>0</v>
      </c>
      <c r="AZ73">
        <v>0</v>
      </c>
      <c r="BA73">
        <v>0</v>
      </c>
      <c r="BB73">
        <v>0</v>
      </c>
      <c r="BC73" t="s">
        <v>61</v>
      </c>
      <c r="BD73" t="s">
        <v>636</v>
      </c>
      <c r="BE73">
        <v>75</v>
      </c>
      <c r="BF73" t="s">
        <v>637</v>
      </c>
      <c r="BG73" t="s">
        <v>557</v>
      </c>
      <c r="BH73" t="s">
        <v>558</v>
      </c>
      <c r="BI73" t="s">
        <v>638</v>
      </c>
    </row>
    <row r="74" spans="1:61" x14ac:dyDescent="0.2">
      <c r="A74" t="s">
        <v>548</v>
      </c>
      <c r="B74" t="s">
        <v>482</v>
      </c>
      <c r="C74" t="s">
        <v>61</v>
      </c>
      <c r="D74" t="s">
        <v>61</v>
      </c>
      <c r="E74" t="s">
        <v>549</v>
      </c>
      <c r="F74" t="s">
        <v>2990</v>
      </c>
      <c r="G74" t="s">
        <v>550</v>
      </c>
      <c r="H74" t="s">
        <v>64</v>
      </c>
      <c r="I74" t="s">
        <v>551</v>
      </c>
      <c r="J74" t="s">
        <v>3922</v>
      </c>
      <c r="K74" t="s">
        <v>552</v>
      </c>
      <c r="L74" t="s">
        <v>61</v>
      </c>
      <c r="M74" t="s">
        <v>61</v>
      </c>
      <c r="N74" t="s">
        <v>553</v>
      </c>
      <c r="O74" t="s">
        <v>878</v>
      </c>
      <c r="P74">
        <v>0</v>
      </c>
      <c r="Q74">
        <v>519</v>
      </c>
      <c r="R74">
        <v>0</v>
      </c>
      <c r="S74">
        <v>0</v>
      </c>
      <c r="T74">
        <v>0</v>
      </c>
      <c r="U74">
        <v>0</v>
      </c>
      <c r="V74">
        <v>0</v>
      </c>
      <c r="W74">
        <v>37.5</v>
      </c>
      <c r="X74" t="s">
        <v>68</v>
      </c>
      <c r="Y74" t="s">
        <v>61</v>
      </c>
      <c r="Z74">
        <v>0</v>
      </c>
      <c r="AA74">
        <v>0</v>
      </c>
      <c r="AB74">
        <v>0</v>
      </c>
      <c r="AC74">
        <v>0</v>
      </c>
      <c r="AD74">
        <v>0</v>
      </c>
      <c r="AE74">
        <v>0</v>
      </c>
      <c r="AF74">
        <v>0</v>
      </c>
      <c r="AG74">
        <v>1.5</v>
      </c>
      <c r="AH74">
        <v>0</v>
      </c>
      <c r="AI74">
        <v>0</v>
      </c>
      <c r="AJ74">
        <v>1</v>
      </c>
      <c r="AK74">
        <v>0</v>
      </c>
      <c r="AL74">
        <v>0.2</v>
      </c>
      <c r="AM74">
        <v>2.2000000000000002</v>
      </c>
      <c r="AN74">
        <v>0.8</v>
      </c>
      <c r="AO74">
        <v>0</v>
      </c>
      <c r="AP74">
        <v>0</v>
      </c>
      <c r="AQ74">
        <v>1</v>
      </c>
      <c r="AR74">
        <v>0</v>
      </c>
      <c r="AS74">
        <v>0.5</v>
      </c>
      <c r="AT74">
        <v>0.2</v>
      </c>
      <c r="AU74">
        <v>0</v>
      </c>
      <c r="AV74">
        <v>0</v>
      </c>
      <c r="AW74">
        <v>0</v>
      </c>
      <c r="AX74" t="s">
        <v>554</v>
      </c>
      <c r="AY74">
        <v>4783</v>
      </c>
      <c r="AZ74">
        <v>162</v>
      </c>
      <c r="BA74">
        <v>0</v>
      </c>
      <c r="BB74">
        <v>0</v>
      </c>
      <c r="BC74" t="s">
        <v>61</v>
      </c>
      <c r="BD74" t="s">
        <v>555</v>
      </c>
      <c r="BE74">
        <v>100</v>
      </c>
      <c r="BF74" t="s">
        <v>556</v>
      </c>
      <c r="BG74" t="s">
        <v>557</v>
      </c>
      <c r="BH74" t="s">
        <v>558</v>
      </c>
      <c r="BI74" t="s">
        <v>559</v>
      </c>
    </row>
    <row r="75" spans="1:61" x14ac:dyDescent="0.2">
      <c r="A75" t="s">
        <v>836</v>
      </c>
      <c r="B75" t="s">
        <v>171</v>
      </c>
      <c r="C75" t="s">
        <v>61</v>
      </c>
      <c r="D75" t="s">
        <v>61</v>
      </c>
      <c r="E75" t="s">
        <v>837</v>
      </c>
      <c r="F75" t="s">
        <v>2990</v>
      </c>
      <c r="G75" t="s">
        <v>550</v>
      </c>
      <c r="H75" t="s">
        <v>64</v>
      </c>
      <c r="I75" t="s">
        <v>551</v>
      </c>
      <c r="J75" t="s">
        <v>3922</v>
      </c>
      <c r="K75" t="s">
        <v>552</v>
      </c>
      <c r="L75" t="s">
        <v>61</v>
      </c>
      <c r="M75" t="s">
        <v>61</v>
      </c>
      <c r="N75" t="s">
        <v>838</v>
      </c>
      <c r="O75" t="s">
        <v>878</v>
      </c>
      <c r="P75">
        <v>0</v>
      </c>
      <c r="Q75">
        <v>7453</v>
      </c>
      <c r="R75">
        <v>0</v>
      </c>
      <c r="S75">
        <v>0</v>
      </c>
      <c r="T75">
        <v>0</v>
      </c>
      <c r="U75">
        <v>0</v>
      </c>
      <c r="V75">
        <v>0</v>
      </c>
      <c r="W75">
        <v>0</v>
      </c>
      <c r="X75" t="s">
        <v>68</v>
      </c>
      <c r="Y75" t="s">
        <v>61</v>
      </c>
      <c r="Z75">
        <v>0</v>
      </c>
      <c r="AA75">
        <v>0</v>
      </c>
      <c r="AB75">
        <v>0.35</v>
      </c>
      <c r="AC75">
        <v>0</v>
      </c>
      <c r="AD75">
        <v>0</v>
      </c>
      <c r="AE75">
        <v>0</v>
      </c>
      <c r="AF75">
        <v>0</v>
      </c>
      <c r="AG75">
        <v>9</v>
      </c>
      <c r="AH75">
        <v>1</v>
      </c>
      <c r="AI75">
        <v>0</v>
      </c>
      <c r="AJ75">
        <v>1</v>
      </c>
      <c r="AK75">
        <v>0</v>
      </c>
      <c r="AL75">
        <v>0</v>
      </c>
      <c r="AM75">
        <v>0.8</v>
      </c>
      <c r="AN75">
        <v>1</v>
      </c>
      <c r="AO75">
        <v>0</v>
      </c>
      <c r="AP75">
        <v>0</v>
      </c>
      <c r="AQ75">
        <v>0</v>
      </c>
      <c r="AR75">
        <v>0</v>
      </c>
      <c r="AS75">
        <v>0</v>
      </c>
      <c r="AT75">
        <v>0</v>
      </c>
      <c r="AU75">
        <v>0</v>
      </c>
      <c r="AV75">
        <v>0</v>
      </c>
      <c r="AW75">
        <v>0</v>
      </c>
      <c r="AX75" t="s">
        <v>61</v>
      </c>
      <c r="AY75">
        <v>8538</v>
      </c>
      <c r="AZ75">
        <v>4981</v>
      </c>
      <c r="BA75">
        <v>0</v>
      </c>
      <c r="BB75">
        <v>0</v>
      </c>
      <c r="BC75" t="s">
        <v>61</v>
      </c>
      <c r="BD75" t="s">
        <v>839</v>
      </c>
      <c r="BE75">
        <v>100</v>
      </c>
      <c r="BF75" t="s">
        <v>840</v>
      </c>
      <c r="BG75" t="s">
        <v>557</v>
      </c>
      <c r="BH75" t="s">
        <v>558</v>
      </c>
      <c r="BI75" t="s">
        <v>841</v>
      </c>
    </row>
    <row r="76" spans="1:61" x14ac:dyDescent="0.2">
      <c r="A76" t="s">
        <v>1958</v>
      </c>
      <c r="B76" t="s">
        <v>1950</v>
      </c>
      <c r="C76" t="s">
        <v>61</v>
      </c>
      <c r="D76" t="s">
        <v>61</v>
      </c>
      <c r="E76" t="s">
        <v>1959</v>
      </c>
      <c r="F76" t="s">
        <v>2990</v>
      </c>
      <c r="G76" t="s">
        <v>514</v>
      </c>
      <c r="H76" t="s">
        <v>64</v>
      </c>
      <c r="I76" t="s">
        <v>515</v>
      </c>
      <c r="J76" t="s">
        <v>3922</v>
      </c>
      <c r="K76" t="s">
        <v>516</v>
      </c>
      <c r="L76" t="s">
        <v>61</v>
      </c>
      <c r="M76" t="s">
        <v>61</v>
      </c>
      <c r="N76" t="s">
        <v>517</v>
      </c>
      <c r="O76" t="s">
        <v>127</v>
      </c>
      <c r="P76">
        <v>220</v>
      </c>
      <c r="Q76">
        <v>117</v>
      </c>
      <c r="R76">
        <v>117</v>
      </c>
      <c r="S76">
        <v>0</v>
      </c>
      <c r="T76">
        <v>0</v>
      </c>
      <c r="U76">
        <v>0</v>
      </c>
      <c r="V76">
        <v>0</v>
      </c>
      <c r="W76">
        <v>8</v>
      </c>
      <c r="X76" t="s">
        <v>68</v>
      </c>
      <c r="Y76" t="s">
        <v>61</v>
      </c>
      <c r="Z76">
        <v>15</v>
      </c>
      <c r="AA76">
        <v>120</v>
      </c>
      <c r="AB76">
        <v>0.6</v>
      </c>
      <c r="AC76">
        <v>0</v>
      </c>
      <c r="AD76">
        <v>0</v>
      </c>
      <c r="AE76">
        <v>0</v>
      </c>
      <c r="AF76">
        <v>0.6</v>
      </c>
      <c r="AG76">
        <v>0</v>
      </c>
      <c r="AH76">
        <v>0</v>
      </c>
      <c r="AI76">
        <v>0</v>
      </c>
      <c r="AJ76">
        <v>0</v>
      </c>
      <c r="AK76">
        <v>0</v>
      </c>
      <c r="AL76">
        <v>0</v>
      </c>
      <c r="AM76">
        <v>0</v>
      </c>
      <c r="AN76">
        <v>0</v>
      </c>
      <c r="AO76">
        <v>0</v>
      </c>
      <c r="AP76">
        <v>0</v>
      </c>
      <c r="AQ76">
        <v>0</v>
      </c>
      <c r="AR76">
        <v>0</v>
      </c>
      <c r="AS76">
        <v>0</v>
      </c>
      <c r="AT76">
        <v>0</v>
      </c>
      <c r="AU76">
        <v>0</v>
      </c>
      <c r="AV76">
        <v>0</v>
      </c>
      <c r="AW76">
        <v>0</v>
      </c>
      <c r="AX76" t="s">
        <v>61</v>
      </c>
      <c r="AY76">
        <v>212</v>
      </c>
      <c r="AZ76">
        <v>0</v>
      </c>
      <c r="BA76">
        <v>5</v>
      </c>
      <c r="BB76">
        <v>0</v>
      </c>
      <c r="BC76" t="s">
        <v>61</v>
      </c>
      <c r="BD76" t="s">
        <v>1960</v>
      </c>
      <c r="BE76">
        <v>0</v>
      </c>
      <c r="BF76" t="s">
        <v>1961</v>
      </c>
      <c r="BG76" t="s">
        <v>520</v>
      </c>
      <c r="BH76" t="s">
        <v>521</v>
      </c>
      <c r="BI76" t="s">
        <v>1962</v>
      </c>
    </row>
    <row r="77" spans="1:61" x14ac:dyDescent="0.2">
      <c r="A77" t="s">
        <v>1523</v>
      </c>
      <c r="B77" t="s">
        <v>1496</v>
      </c>
      <c r="C77" t="s">
        <v>61</v>
      </c>
      <c r="D77" t="s">
        <v>61</v>
      </c>
      <c r="E77" t="s">
        <v>1524</v>
      </c>
      <c r="F77" t="s">
        <v>2990</v>
      </c>
      <c r="G77" t="s">
        <v>514</v>
      </c>
      <c r="H77" t="s">
        <v>64</v>
      </c>
      <c r="I77" t="s">
        <v>515</v>
      </c>
      <c r="J77" t="s">
        <v>3922</v>
      </c>
      <c r="K77" t="s">
        <v>516</v>
      </c>
      <c r="L77" t="s">
        <v>61</v>
      </c>
      <c r="M77" t="s">
        <v>61</v>
      </c>
      <c r="N77" t="s">
        <v>517</v>
      </c>
      <c r="O77" t="s">
        <v>127</v>
      </c>
      <c r="P77">
        <v>1000</v>
      </c>
      <c r="Q77">
        <v>400</v>
      </c>
      <c r="R77">
        <v>400</v>
      </c>
      <c r="S77">
        <v>0</v>
      </c>
      <c r="T77">
        <v>0</v>
      </c>
      <c r="U77">
        <v>0</v>
      </c>
      <c r="V77">
        <v>0</v>
      </c>
      <c r="W77">
        <v>40</v>
      </c>
      <c r="X77" t="s">
        <v>68</v>
      </c>
      <c r="Y77" t="s">
        <v>61</v>
      </c>
      <c r="Z77">
        <v>0</v>
      </c>
      <c r="AA77">
        <v>3</v>
      </c>
      <c r="AB77">
        <v>0.5</v>
      </c>
      <c r="AC77">
        <v>0</v>
      </c>
      <c r="AD77">
        <v>0</v>
      </c>
      <c r="AE77">
        <v>0</v>
      </c>
      <c r="AF77">
        <v>0</v>
      </c>
      <c r="AG77">
        <v>1</v>
      </c>
      <c r="AH77">
        <v>0</v>
      </c>
      <c r="AI77">
        <v>0</v>
      </c>
      <c r="AJ77">
        <v>0</v>
      </c>
      <c r="AK77">
        <v>0</v>
      </c>
      <c r="AL77">
        <v>0</v>
      </c>
      <c r="AM77">
        <v>0</v>
      </c>
      <c r="AN77">
        <v>0</v>
      </c>
      <c r="AO77">
        <v>0</v>
      </c>
      <c r="AP77">
        <v>0</v>
      </c>
      <c r="AQ77">
        <v>0</v>
      </c>
      <c r="AR77">
        <v>0</v>
      </c>
      <c r="AS77">
        <v>0</v>
      </c>
      <c r="AT77">
        <v>0</v>
      </c>
      <c r="AU77">
        <v>0</v>
      </c>
      <c r="AV77">
        <v>0</v>
      </c>
      <c r="AW77">
        <v>0</v>
      </c>
      <c r="AX77" t="s">
        <v>61</v>
      </c>
      <c r="AY77">
        <v>800</v>
      </c>
      <c r="AZ77">
        <v>0</v>
      </c>
      <c r="BA77">
        <v>0</v>
      </c>
      <c r="BB77">
        <v>0</v>
      </c>
      <c r="BC77" t="s">
        <v>61</v>
      </c>
      <c r="BD77" t="s">
        <v>1525</v>
      </c>
      <c r="BE77">
        <v>0</v>
      </c>
      <c r="BF77" t="s">
        <v>1526</v>
      </c>
      <c r="BG77" t="s">
        <v>520</v>
      </c>
      <c r="BH77" t="s">
        <v>521</v>
      </c>
      <c r="BI77" t="s">
        <v>1527</v>
      </c>
    </row>
    <row r="78" spans="1:61" x14ac:dyDescent="0.2">
      <c r="A78" t="s">
        <v>812</v>
      </c>
      <c r="B78" t="s">
        <v>171</v>
      </c>
      <c r="C78" t="s">
        <v>61</v>
      </c>
      <c r="D78" t="s">
        <v>61</v>
      </c>
      <c r="E78" t="s">
        <v>813</v>
      </c>
      <c r="F78" t="s">
        <v>2990</v>
      </c>
      <c r="G78" t="s">
        <v>514</v>
      </c>
      <c r="H78" t="s">
        <v>64</v>
      </c>
      <c r="I78" t="s">
        <v>515</v>
      </c>
      <c r="J78" t="s">
        <v>3922</v>
      </c>
      <c r="K78" t="s">
        <v>516</v>
      </c>
      <c r="L78" t="s">
        <v>61</v>
      </c>
      <c r="M78" t="s">
        <v>61</v>
      </c>
      <c r="N78" t="s">
        <v>517</v>
      </c>
      <c r="O78" t="s">
        <v>127</v>
      </c>
      <c r="P78">
        <v>1100</v>
      </c>
      <c r="Q78">
        <v>544</v>
      </c>
      <c r="R78">
        <v>0</v>
      </c>
      <c r="S78">
        <v>0</v>
      </c>
      <c r="T78">
        <v>0</v>
      </c>
      <c r="U78">
        <v>0</v>
      </c>
      <c r="V78">
        <v>0</v>
      </c>
      <c r="W78">
        <v>24</v>
      </c>
      <c r="X78" t="s">
        <v>68</v>
      </c>
      <c r="Y78" t="s">
        <v>61</v>
      </c>
      <c r="Z78">
        <v>86</v>
      </c>
      <c r="AA78">
        <v>136.30000000000001</v>
      </c>
      <c r="AB78">
        <v>0.8</v>
      </c>
      <c r="AC78">
        <v>0</v>
      </c>
      <c r="AD78">
        <v>0</v>
      </c>
      <c r="AE78">
        <v>0</v>
      </c>
      <c r="AF78">
        <v>0</v>
      </c>
      <c r="AG78">
        <v>0.5</v>
      </c>
      <c r="AH78">
        <v>0</v>
      </c>
      <c r="AI78">
        <v>0</v>
      </c>
      <c r="AJ78">
        <v>0</v>
      </c>
      <c r="AK78">
        <v>0</v>
      </c>
      <c r="AL78">
        <v>0</v>
      </c>
      <c r="AM78">
        <v>0</v>
      </c>
      <c r="AN78">
        <v>0</v>
      </c>
      <c r="AO78">
        <v>0</v>
      </c>
      <c r="AP78">
        <v>0</v>
      </c>
      <c r="AQ78">
        <v>0</v>
      </c>
      <c r="AR78">
        <v>0</v>
      </c>
      <c r="AS78">
        <v>0</v>
      </c>
      <c r="AT78">
        <v>0</v>
      </c>
      <c r="AU78">
        <v>0</v>
      </c>
      <c r="AV78">
        <v>0</v>
      </c>
      <c r="AW78">
        <v>0</v>
      </c>
      <c r="AX78" t="s">
        <v>61</v>
      </c>
      <c r="AY78">
        <v>910</v>
      </c>
      <c r="AZ78">
        <v>0</v>
      </c>
      <c r="BA78">
        <v>0</v>
      </c>
      <c r="BB78">
        <v>0</v>
      </c>
      <c r="BC78" t="s">
        <v>61</v>
      </c>
      <c r="BD78" t="s">
        <v>814</v>
      </c>
      <c r="BE78">
        <v>0</v>
      </c>
      <c r="BF78" t="s">
        <v>401</v>
      </c>
      <c r="BG78" t="s">
        <v>520</v>
      </c>
      <c r="BH78" t="s">
        <v>521</v>
      </c>
      <c r="BI78" t="s">
        <v>815</v>
      </c>
    </row>
    <row r="79" spans="1:61" x14ac:dyDescent="0.2">
      <c r="A79" t="s">
        <v>430</v>
      </c>
      <c r="B79" t="s">
        <v>276</v>
      </c>
      <c r="C79" t="s">
        <v>61</v>
      </c>
      <c r="D79" t="s">
        <v>61</v>
      </c>
      <c r="E79" t="s">
        <v>332</v>
      </c>
      <c r="F79" t="s">
        <v>2990</v>
      </c>
      <c r="G79" t="s">
        <v>431</v>
      </c>
      <c r="H79" t="s">
        <v>64</v>
      </c>
      <c r="I79" t="s">
        <v>432</v>
      </c>
      <c r="J79" t="s">
        <v>3922</v>
      </c>
      <c r="K79" t="s">
        <v>433</v>
      </c>
      <c r="L79" t="s">
        <v>61</v>
      </c>
      <c r="M79" t="s">
        <v>61</v>
      </c>
      <c r="N79" t="s">
        <v>94</v>
      </c>
      <c r="O79" t="s">
        <v>127</v>
      </c>
      <c r="P79">
        <v>0</v>
      </c>
      <c r="Q79">
        <v>658</v>
      </c>
      <c r="R79">
        <v>0</v>
      </c>
      <c r="S79">
        <v>0</v>
      </c>
      <c r="T79">
        <v>0</v>
      </c>
      <c r="U79">
        <v>0</v>
      </c>
      <c r="V79">
        <v>0</v>
      </c>
      <c r="W79">
        <v>37.5</v>
      </c>
      <c r="X79" t="s">
        <v>68</v>
      </c>
      <c r="Y79" t="s">
        <v>61</v>
      </c>
      <c r="Z79">
        <v>0</v>
      </c>
      <c r="AA79">
        <v>0</v>
      </c>
      <c r="AB79">
        <v>0</v>
      </c>
      <c r="AC79">
        <v>0</v>
      </c>
      <c r="AD79">
        <v>0</v>
      </c>
      <c r="AE79">
        <v>0</v>
      </c>
      <c r="AF79">
        <v>0.9</v>
      </c>
      <c r="AG79">
        <v>0</v>
      </c>
      <c r="AH79">
        <v>0</v>
      </c>
      <c r="AI79">
        <v>0</v>
      </c>
      <c r="AJ79">
        <v>0</v>
      </c>
      <c r="AK79">
        <v>0</v>
      </c>
      <c r="AL79">
        <v>0</v>
      </c>
      <c r="AM79">
        <v>0</v>
      </c>
      <c r="AN79">
        <v>0</v>
      </c>
      <c r="AO79">
        <v>0</v>
      </c>
      <c r="AP79">
        <v>0</v>
      </c>
      <c r="AQ79">
        <v>0</v>
      </c>
      <c r="AR79">
        <v>0</v>
      </c>
      <c r="AS79">
        <v>0</v>
      </c>
      <c r="AT79">
        <v>0</v>
      </c>
      <c r="AU79">
        <v>0</v>
      </c>
      <c r="AV79">
        <v>0</v>
      </c>
      <c r="AW79">
        <v>0</v>
      </c>
      <c r="AX79" t="s">
        <v>61</v>
      </c>
      <c r="AY79">
        <v>920</v>
      </c>
      <c r="AZ79">
        <v>185</v>
      </c>
      <c r="BA79">
        <v>1</v>
      </c>
      <c r="BB79">
        <v>0</v>
      </c>
      <c r="BC79" t="s">
        <v>61</v>
      </c>
      <c r="BD79" t="s">
        <v>61</v>
      </c>
      <c r="BE79">
        <v>0</v>
      </c>
      <c r="BF79" t="s">
        <v>434</v>
      </c>
      <c r="BG79" t="s">
        <v>352</v>
      </c>
      <c r="BH79" t="s">
        <v>353</v>
      </c>
      <c r="BI79" t="s">
        <v>435</v>
      </c>
    </row>
    <row r="80" spans="1:61" x14ac:dyDescent="0.2">
      <c r="A80" t="s">
        <v>436</v>
      </c>
      <c r="B80" t="s">
        <v>276</v>
      </c>
      <c r="C80" t="s">
        <v>61</v>
      </c>
      <c r="D80" t="s">
        <v>61</v>
      </c>
      <c r="E80" t="s">
        <v>332</v>
      </c>
      <c r="F80" t="s">
        <v>2990</v>
      </c>
      <c r="G80" t="s">
        <v>437</v>
      </c>
      <c r="H80" t="s">
        <v>64</v>
      </c>
      <c r="I80" t="s">
        <v>438</v>
      </c>
      <c r="J80" t="s">
        <v>3922</v>
      </c>
      <c r="K80" t="s">
        <v>439</v>
      </c>
      <c r="L80" t="s">
        <v>61</v>
      </c>
      <c r="M80" t="s">
        <v>61</v>
      </c>
      <c r="N80" t="s">
        <v>94</v>
      </c>
      <c r="O80" t="s">
        <v>127</v>
      </c>
      <c r="P80">
        <v>0</v>
      </c>
      <c r="Q80">
        <v>321</v>
      </c>
      <c r="R80">
        <v>0</v>
      </c>
      <c r="S80">
        <v>0</v>
      </c>
      <c r="T80">
        <v>0</v>
      </c>
      <c r="U80">
        <v>0</v>
      </c>
      <c r="V80">
        <v>0</v>
      </c>
      <c r="W80">
        <v>37.5</v>
      </c>
      <c r="X80" t="s">
        <v>68</v>
      </c>
      <c r="Y80" t="s">
        <v>61</v>
      </c>
      <c r="Z80">
        <v>0</v>
      </c>
      <c r="AA80">
        <v>0</v>
      </c>
      <c r="AB80">
        <v>0</v>
      </c>
      <c r="AC80">
        <v>0</v>
      </c>
      <c r="AD80">
        <v>0</v>
      </c>
      <c r="AE80">
        <v>0</v>
      </c>
      <c r="AF80">
        <v>0</v>
      </c>
      <c r="AG80">
        <v>0.98</v>
      </c>
      <c r="AH80">
        <v>0</v>
      </c>
      <c r="AI80">
        <v>0</v>
      </c>
      <c r="AJ80">
        <v>0</v>
      </c>
      <c r="AK80">
        <v>0</v>
      </c>
      <c r="AL80">
        <v>0</v>
      </c>
      <c r="AM80">
        <v>0</v>
      </c>
      <c r="AN80">
        <v>0</v>
      </c>
      <c r="AO80">
        <v>0</v>
      </c>
      <c r="AP80">
        <v>0</v>
      </c>
      <c r="AQ80">
        <v>0</v>
      </c>
      <c r="AR80">
        <v>0</v>
      </c>
      <c r="AS80">
        <v>0</v>
      </c>
      <c r="AT80">
        <v>0</v>
      </c>
      <c r="AU80">
        <v>0</v>
      </c>
      <c r="AV80">
        <v>0</v>
      </c>
      <c r="AW80">
        <v>0</v>
      </c>
      <c r="AX80" t="s">
        <v>61</v>
      </c>
      <c r="AY80">
        <v>355</v>
      </c>
      <c r="AZ80">
        <v>4</v>
      </c>
      <c r="BA80">
        <v>0</v>
      </c>
      <c r="BB80">
        <v>0</v>
      </c>
      <c r="BC80" t="s">
        <v>61</v>
      </c>
      <c r="BD80" t="s">
        <v>61</v>
      </c>
      <c r="BE80">
        <v>0</v>
      </c>
      <c r="BF80" t="s">
        <v>440</v>
      </c>
      <c r="BG80" t="s">
        <v>352</v>
      </c>
      <c r="BH80" t="s">
        <v>353</v>
      </c>
      <c r="BI80" t="s">
        <v>441</v>
      </c>
    </row>
    <row r="81" spans="1:61" x14ac:dyDescent="0.2">
      <c r="A81" t="s">
        <v>292</v>
      </c>
      <c r="B81" t="s">
        <v>276</v>
      </c>
      <c r="C81" t="s">
        <v>61</v>
      </c>
      <c r="D81" t="s">
        <v>61</v>
      </c>
      <c r="E81" t="s">
        <v>293</v>
      </c>
      <c r="F81" t="s">
        <v>2990</v>
      </c>
      <c r="G81" t="s">
        <v>294</v>
      </c>
      <c r="H81" t="s">
        <v>64</v>
      </c>
      <c r="I81" t="s">
        <v>295</v>
      </c>
      <c r="J81" t="s">
        <v>3922</v>
      </c>
      <c r="K81" t="s">
        <v>296</v>
      </c>
      <c r="L81" t="s">
        <v>61</v>
      </c>
      <c r="M81" t="s">
        <v>61</v>
      </c>
      <c r="N81" t="s">
        <v>297</v>
      </c>
      <c r="O81" t="s">
        <v>127</v>
      </c>
      <c r="P81">
        <v>0</v>
      </c>
      <c r="Q81">
        <v>357</v>
      </c>
      <c r="R81">
        <v>0</v>
      </c>
      <c r="S81">
        <v>0</v>
      </c>
      <c r="T81">
        <v>0</v>
      </c>
      <c r="U81">
        <v>0</v>
      </c>
      <c r="V81">
        <v>0</v>
      </c>
      <c r="W81">
        <v>30</v>
      </c>
      <c r="X81" t="s">
        <v>68</v>
      </c>
      <c r="Y81" t="s">
        <v>61</v>
      </c>
      <c r="Z81">
        <v>0</v>
      </c>
      <c r="AA81">
        <v>0</v>
      </c>
      <c r="AB81">
        <v>0</v>
      </c>
      <c r="AC81">
        <v>0</v>
      </c>
      <c r="AD81">
        <v>0</v>
      </c>
      <c r="AE81">
        <v>0</v>
      </c>
      <c r="AF81">
        <v>0</v>
      </c>
      <c r="AG81">
        <v>0.8</v>
      </c>
      <c r="AH81">
        <v>0</v>
      </c>
      <c r="AI81">
        <v>0</v>
      </c>
      <c r="AJ81">
        <v>0</v>
      </c>
      <c r="AK81">
        <v>0</v>
      </c>
      <c r="AL81">
        <v>0</v>
      </c>
      <c r="AM81">
        <v>0</v>
      </c>
      <c r="AN81">
        <v>0</v>
      </c>
      <c r="AO81">
        <v>0</v>
      </c>
      <c r="AP81">
        <v>0</v>
      </c>
      <c r="AQ81">
        <v>0</v>
      </c>
      <c r="AR81">
        <v>0</v>
      </c>
      <c r="AS81">
        <v>0</v>
      </c>
      <c r="AT81">
        <v>0</v>
      </c>
      <c r="AU81">
        <v>0</v>
      </c>
      <c r="AV81">
        <v>0</v>
      </c>
      <c r="AW81">
        <v>0</v>
      </c>
      <c r="AX81" t="s">
        <v>61</v>
      </c>
      <c r="AY81">
        <v>357</v>
      </c>
      <c r="AZ81">
        <v>0</v>
      </c>
      <c r="BA81">
        <v>0</v>
      </c>
      <c r="BB81">
        <v>0</v>
      </c>
      <c r="BC81" t="s">
        <v>61</v>
      </c>
      <c r="BD81" t="s">
        <v>128</v>
      </c>
      <c r="BE81">
        <v>100</v>
      </c>
      <c r="BF81" t="s">
        <v>298</v>
      </c>
      <c r="BG81" t="s">
        <v>299</v>
      </c>
      <c r="BH81" t="s">
        <v>300</v>
      </c>
      <c r="BI81" t="s">
        <v>301</v>
      </c>
    </row>
    <row r="82" spans="1:61" x14ac:dyDescent="0.2">
      <c r="A82" t="s">
        <v>500</v>
      </c>
      <c r="B82" t="s">
        <v>482</v>
      </c>
      <c r="C82" t="s">
        <v>61</v>
      </c>
      <c r="D82" t="s">
        <v>61</v>
      </c>
      <c r="E82" t="s">
        <v>491</v>
      </c>
      <c r="F82" t="s">
        <v>2990</v>
      </c>
      <c r="G82" t="s">
        <v>294</v>
      </c>
      <c r="H82" t="s">
        <v>64</v>
      </c>
      <c r="I82" t="s">
        <v>295</v>
      </c>
      <c r="J82" t="s">
        <v>3922</v>
      </c>
      <c r="K82" t="s">
        <v>296</v>
      </c>
      <c r="L82" t="s">
        <v>61</v>
      </c>
      <c r="M82" t="s">
        <v>61</v>
      </c>
      <c r="N82" t="s">
        <v>297</v>
      </c>
      <c r="O82" t="s">
        <v>127</v>
      </c>
      <c r="P82">
        <v>0</v>
      </c>
      <c r="Q82">
        <v>161</v>
      </c>
      <c r="R82">
        <v>0</v>
      </c>
      <c r="S82">
        <v>0</v>
      </c>
      <c r="T82">
        <v>0</v>
      </c>
      <c r="U82">
        <v>0</v>
      </c>
      <c r="V82">
        <v>0</v>
      </c>
      <c r="W82">
        <v>22.5</v>
      </c>
      <c r="X82" t="s">
        <v>68</v>
      </c>
      <c r="Y82" t="s">
        <v>61</v>
      </c>
      <c r="Z82">
        <v>0</v>
      </c>
      <c r="AA82">
        <v>0</v>
      </c>
      <c r="AB82">
        <v>0</v>
      </c>
      <c r="AC82">
        <v>0</v>
      </c>
      <c r="AD82">
        <v>0</v>
      </c>
      <c r="AE82">
        <v>0</v>
      </c>
      <c r="AF82">
        <v>0.6</v>
      </c>
      <c r="AG82">
        <v>0</v>
      </c>
      <c r="AH82">
        <v>0</v>
      </c>
      <c r="AI82">
        <v>0.2</v>
      </c>
      <c r="AJ82">
        <v>0</v>
      </c>
      <c r="AK82">
        <v>0</v>
      </c>
      <c r="AL82">
        <v>0</v>
      </c>
      <c r="AM82">
        <v>0.2</v>
      </c>
      <c r="AN82">
        <v>0.6</v>
      </c>
      <c r="AO82">
        <v>0</v>
      </c>
      <c r="AP82">
        <v>0.6</v>
      </c>
      <c r="AQ82">
        <v>0</v>
      </c>
      <c r="AR82">
        <v>0</v>
      </c>
      <c r="AS82">
        <v>0</v>
      </c>
      <c r="AT82">
        <v>0</v>
      </c>
      <c r="AU82">
        <v>0</v>
      </c>
      <c r="AV82">
        <v>0</v>
      </c>
      <c r="AW82">
        <v>0.6</v>
      </c>
      <c r="AX82" t="s">
        <v>501</v>
      </c>
      <c r="AY82">
        <v>1064</v>
      </c>
      <c r="AZ82">
        <v>0</v>
      </c>
      <c r="BA82">
        <v>0</v>
      </c>
      <c r="BB82">
        <v>0</v>
      </c>
      <c r="BC82" t="s">
        <v>61</v>
      </c>
      <c r="BD82" t="s">
        <v>61</v>
      </c>
      <c r="BE82">
        <v>100</v>
      </c>
      <c r="BF82" t="s">
        <v>502</v>
      </c>
      <c r="BG82" t="s">
        <v>299</v>
      </c>
      <c r="BH82" t="s">
        <v>300</v>
      </c>
      <c r="BI82" t="s">
        <v>503</v>
      </c>
    </row>
    <row r="83" spans="1:61" x14ac:dyDescent="0.2">
      <c r="A83" t="s">
        <v>1847</v>
      </c>
      <c r="B83" t="s">
        <v>1766</v>
      </c>
      <c r="C83" t="s">
        <v>61</v>
      </c>
      <c r="D83" t="s">
        <v>61</v>
      </c>
      <c r="E83" t="s">
        <v>1848</v>
      </c>
      <c r="F83" t="s">
        <v>731</v>
      </c>
      <c r="G83" t="s">
        <v>3898</v>
      </c>
      <c r="H83" t="s">
        <v>64</v>
      </c>
      <c r="I83" t="s">
        <v>1849</v>
      </c>
      <c r="J83" t="s">
        <v>3922</v>
      </c>
      <c r="K83" t="s">
        <v>1850</v>
      </c>
      <c r="L83" t="s">
        <v>61</v>
      </c>
      <c r="M83" t="s">
        <v>61</v>
      </c>
      <c r="N83" t="s">
        <v>1851</v>
      </c>
      <c r="O83" t="s">
        <v>127</v>
      </c>
      <c r="P83">
        <v>0</v>
      </c>
      <c r="Q83">
        <v>78</v>
      </c>
      <c r="R83">
        <v>0</v>
      </c>
      <c r="S83">
        <v>0</v>
      </c>
      <c r="T83">
        <v>0</v>
      </c>
      <c r="U83">
        <v>0</v>
      </c>
      <c r="V83">
        <v>0</v>
      </c>
      <c r="W83">
        <v>4</v>
      </c>
      <c r="X83" t="s">
        <v>95</v>
      </c>
      <c r="Y83" t="s">
        <v>61</v>
      </c>
      <c r="Z83">
        <v>0</v>
      </c>
      <c r="AA83">
        <v>116.6</v>
      </c>
      <c r="AB83">
        <v>0</v>
      </c>
      <c r="AC83">
        <v>0</v>
      </c>
      <c r="AD83">
        <v>0</v>
      </c>
      <c r="AE83">
        <v>0</v>
      </c>
      <c r="AF83">
        <v>0.2</v>
      </c>
      <c r="AG83">
        <v>0.1</v>
      </c>
      <c r="AH83">
        <v>0</v>
      </c>
      <c r="AI83">
        <v>0</v>
      </c>
      <c r="AJ83">
        <v>0.2</v>
      </c>
      <c r="AK83">
        <v>0.1</v>
      </c>
      <c r="AL83">
        <v>0</v>
      </c>
      <c r="AM83">
        <v>0</v>
      </c>
      <c r="AN83">
        <v>0</v>
      </c>
      <c r="AO83">
        <v>0.09</v>
      </c>
      <c r="AP83">
        <v>0</v>
      </c>
      <c r="AQ83">
        <v>0</v>
      </c>
      <c r="AR83">
        <v>0</v>
      </c>
      <c r="AS83">
        <v>0</v>
      </c>
      <c r="AT83">
        <v>0</v>
      </c>
      <c r="AU83">
        <v>0</v>
      </c>
      <c r="AV83">
        <v>0</v>
      </c>
      <c r="AW83">
        <v>0</v>
      </c>
      <c r="AX83" t="s">
        <v>61</v>
      </c>
      <c r="AY83">
        <v>340</v>
      </c>
      <c r="AZ83">
        <v>153</v>
      </c>
      <c r="BA83">
        <v>0</v>
      </c>
      <c r="BB83">
        <v>0</v>
      </c>
      <c r="BC83" t="s">
        <v>61</v>
      </c>
      <c r="BD83" t="s">
        <v>61</v>
      </c>
      <c r="BE83">
        <v>0</v>
      </c>
      <c r="BF83" t="s">
        <v>1852</v>
      </c>
      <c r="BG83" t="s">
        <v>520</v>
      </c>
      <c r="BH83" t="s">
        <v>521</v>
      </c>
      <c r="BI83" t="s">
        <v>1853</v>
      </c>
    </row>
    <row r="84" spans="1:61" x14ac:dyDescent="0.2">
      <c r="A84" t="s">
        <v>1434</v>
      </c>
      <c r="B84" t="s">
        <v>1403</v>
      </c>
      <c r="C84" t="s">
        <v>61</v>
      </c>
      <c r="D84" t="s">
        <v>61</v>
      </c>
      <c r="E84" t="s">
        <v>25</v>
      </c>
      <c r="F84" t="s">
        <v>2990</v>
      </c>
      <c r="G84" t="s">
        <v>431</v>
      </c>
      <c r="H84" t="s">
        <v>64</v>
      </c>
      <c r="I84" t="s">
        <v>432</v>
      </c>
      <c r="J84" t="s">
        <v>3922</v>
      </c>
      <c r="K84" t="s">
        <v>433</v>
      </c>
      <c r="L84" t="s">
        <v>61</v>
      </c>
      <c r="M84" t="s">
        <v>61</v>
      </c>
      <c r="N84" t="s">
        <v>61</v>
      </c>
      <c r="O84" t="s">
        <v>127</v>
      </c>
      <c r="P84">
        <v>0</v>
      </c>
      <c r="Q84">
        <v>0</v>
      </c>
      <c r="R84">
        <v>0</v>
      </c>
      <c r="S84">
        <v>0</v>
      </c>
      <c r="T84">
        <v>0</v>
      </c>
      <c r="U84">
        <v>0</v>
      </c>
      <c r="V84">
        <v>0</v>
      </c>
      <c r="W84">
        <v>0</v>
      </c>
      <c r="X84" t="s">
        <v>95</v>
      </c>
      <c r="Y84" t="s">
        <v>61</v>
      </c>
      <c r="Z84">
        <v>0</v>
      </c>
      <c r="AA84">
        <v>0</v>
      </c>
      <c r="AB84">
        <v>1</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t="s">
        <v>61</v>
      </c>
      <c r="AY84">
        <v>0</v>
      </c>
      <c r="AZ84">
        <v>0</v>
      </c>
      <c r="BA84">
        <v>0</v>
      </c>
      <c r="BB84">
        <v>0</v>
      </c>
      <c r="BC84" t="s">
        <v>61</v>
      </c>
      <c r="BD84" t="s">
        <v>61</v>
      </c>
      <c r="BE84">
        <v>0</v>
      </c>
      <c r="BF84" t="s">
        <v>1435</v>
      </c>
      <c r="BG84" t="s">
        <v>427</v>
      </c>
      <c r="BH84" t="s">
        <v>428</v>
      </c>
      <c r="BI84" t="s">
        <v>1436</v>
      </c>
    </row>
    <row r="85" spans="1:61" x14ac:dyDescent="0.2">
      <c r="A85" t="s">
        <v>1431</v>
      </c>
      <c r="B85" t="s">
        <v>1403</v>
      </c>
      <c r="C85" t="s">
        <v>61</v>
      </c>
      <c r="D85" t="s">
        <v>61</v>
      </c>
      <c r="E85" t="s">
        <v>25</v>
      </c>
      <c r="F85" t="s">
        <v>2990</v>
      </c>
      <c r="G85" t="s">
        <v>423</v>
      </c>
      <c r="H85" t="s">
        <v>64</v>
      </c>
      <c r="I85" t="s">
        <v>424</v>
      </c>
      <c r="J85" t="s">
        <v>3922</v>
      </c>
      <c r="K85" t="s">
        <v>425</v>
      </c>
      <c r="L85" t="s">
        <v>61</v>
      </c>
      <c r="M85" t="s">
        <v>61</v>
      </c>
      <c r="N85" t="s">
        <v>61</v>
      </c>
      <c r="O85" t="s">
        <v>127</v>
      </c>
      <c r="P85">
        <v>0</v>
      </c>
      <c r="Q85">
        <v>0</v>
      </c>
      <c r="R85">
        <v>0</v>
      </c>
      <c r="S85">
        <v>0</v>
      </c>
      <c r="T85">
        <v>0</v>
      </c>
      <c r="U85">
        <v>0</v>
      </c>
      <c r="V85">
        <v>0</v>
      </c>
      <c r="W85">
        <v>0</v>
      </c>
      <c r="X85" t="s">
        <v>95</v>
      </c>
      <c r="Y85" t="s">
        <v>61</v>
      </c>
      <c r="Z85">
        <v>0</v>
      </c>
      <c r="AA85">
        <v>0</v>
      </c>
      <c r="AB85">
        <v>1</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t="s">
        <v>61</v>
      </c>
      <c r="AY85">
        <v>0</v>
      </c>
      <c r="AZ85">
        <v>0</v>
      </c>
      <c r="BA85">
        <v>0</v>
      </c>
      <c r="BB85">
        <v>0</v>
      </c>
      <c r="BC85" t="s">
        <v>61</v>
      </c>
      <c r="BD85" t="s">
        <v>61</v>
      </c>
      <c r="BE85">
        <v>0</v>
      </c>
      <c r="BF85" t="s">
        <v>1432</v>
      </c>
      <c r="BG85" t="s">
        <v>427</v>
      </c>
      <c r="BH85" t="s">
        <v>428</v>
      </c>
      <c r="BI85" t="s">
        <v>1433</v>
      </c>
    </row>
    <row r="86" spans="1:61" x14ac:dyDescent="0.2">
      <c r="A86" t="s">
        <v>1437</v>
      </c>
      <c r="B86" t="s">
        <v>1403</v>
      </c>
      <c r="C86" t="s">
        <v>61</v>
      </c>
      <c r="D86" t="s">
        <v>61</v>
      </c>
      <c r="E86" t="s">
        <v>25</v>
      </c>
      <c r="F86" t="s">
        <v>2990</v>
      </c>
      <c r="G86" t="s">
        <v>437</v>
      </c>
      <c r="H86" t="s">
        <v>64</v>
      </c>
      <c r="I86" t="s">
        <v>438</v>
      </c>
      <c r="J86" t="s">
        <v>3922</v>
      </c>
      <c r="K86" t="s">
        <v>439</v>
      </c>
      <c r="L86" t="s">
        <v>61</v>
      </c>
      <c r="M86" t="s">
        <v>61</v>
      </c>
      <c r="N86" t="s">
        <v>61</v>
      </c>
      <c r="O86" t="s">
        <v>127</v>
      </c>
      <c r="P86">
        <v>0</v>
      </c>
      <c r="Q86">
        <v>0</v>
      </c>
      <c r="R86">
        <v>0</v>
      </c>
      <c r="S86">
        <v>0</v>
      </c>
      <c r="T86">
        <v>0</v>
      </c>
      <c r="U86">
        <v>0</v>
      </c>
      <c r="V86">
        <v>0</v>
      </c>
      <c r="W86">
        <v>0</v>
      </c>
      <c r="X86" t="s">
        <v>95</v>
      </c>
      <c r="Y86" t="s">
        <v>61</v>
      </c>
      <c r="Z86">
        <v>0</v>
      </c>
      <c r="AA86">
        <v>0</v>
      </c>
      <c r="AB86">
        <v>1</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t="s">
        <v>61</v>
      </c>
      <c r="AY86">
        <v>0</v>
      </c>
      <c r="AZ86">
        <v>0</v>
      </c>
      <c r="BA86">
        <v>0</v>
      </c>
      <c r="BB86">
        <v>0</v>
      </c>
      <c r="BC86" t="s">
        <v>61</v>
      </c>
      <c r="BD86" t="s">
        <v>61</v>
      </c>
      <c r="BE86">
        <v>0</v>
      </c>
      <c r="BF86" t="s">
        <v>1435</v>
      </c>
      <c r="BG86" t="s">
        <v>427</v>
      </c>
      <c r="BH86" t="s">
        <v>428</v>
      </c>
      <c r="BI86" t="s">
        <v>1438</v>
      </c>
    </row>
    <row r="87" spans="1:61" x14ac:dyDescent="0.2">
      <c r="A87" t="s">
        <v>1606</v>
      </c>
      <c r="B87" t="s">
        <v>1573</v>
      </c>
      <c r="C87" t="s">
        <v>61</v>
      </c>
      <c r="D87" t="s">
        <v>61</v>
      </c>
      <c r="E87" t="s">
        <v>1607</v>
      </c>
      <c r="F87" t="s">
        <v>2990</v>
      </c>
      <c r="G87" t="s">
        <v>844</v>
      </c>
      <c r="H87" t="s">
        <v>64</v>
      </c>
      <c r="I87" t="s">
        <v>1608</v>
      </c>
      <c r="J87" t="s">
        <v>3922</v>
      </c>
      <c r="K87" t="s">
        <v>1410</v>
      </c>
      <c r="L87" t="s">
        <v>61</v>
      </c>
      <c r="M87" t="s">
        <v>61</v>
      </c>
      <c r="N87" t="s">
        <v>214</v>
      </c>
      <c r="O87" t="s">
        <v>878</v>
      </c>
      <c r="P87">
        <v>0</v>
      </c>
      <c r="Q87">
        <v>0</v>
      </c>
      <c r="R87">
        <v>0</v>
      </c>
      <c r="S87">
        <v>4152</v>
      </c>
      <c r="T87">
        <v>0</v>
      </c>
      <c r="U87">
        <v>0</v>
      </c>
      <c r="V87">
        <v>0</v>
      </c>
      <c r="W87">
        <v>37.5</v>
      </c>
      <c r="X87" t="s">
        <v>68</v>
      </c>
      <c r="Y87" t="s">
        <v>61</v>
      </c>
      <c r="Z87">
        <v>0</v>
      </c>
      <c r="AA87">
        <v>0</v>
      </c>
      <c r="AB87">
        <v>0</v>
      </c>
      <c r="AC87">
        <v>0</v>
      </c>
      <c r="AD87">
        <v>0</v>
      </c>
      <c r="AE87">
        <v>0</v>
      </c>
      <c r="AF87">
        <v>1</v>
      </c>
      <c r="AG87">
        <v>3</v>
      </c>
      <c r="AH87">
        <v>0</v>
      </c>
      <c r="AI87">
        <v>0</v>
      </c>
      <c r="AJ87">
        <v>0</v>
      </c>
      <c r="AK87">
        <v>0</v>
      </c>
      <c r="AL87">
        <v>0</v>
      </c>
      <c r="AM87">
        <v>0</v>
      </c>
      <c r="AN87">
        <v>0</v>
      </c>
      <c r="AO87">
        <v>0</v>
      </c>
      <c r="AP87">
        <v>0</v>
      </c>
      <c r="AQ87">
        <v>0</v>
      </c>
      <c r="AR87">
        <v>0</v>
      </c>
      <c r="AS87">
        <v>0</v>
      </c>
      <c r="AT87">
        <v>0</v>
      </c>
      <c r="AU87">
        <v>0</v>
      </c>
      <c r="AV87">
        <v>0</v>
      </c>
      <c r="AW87">
        <v>0</v>
      </c>
      <c r="AX87" t="s">
        <v>61</v>
      </c>
      <c r="AY87">
        <v>630</v>
      </c>
      <c r="AZ87">
        <v>107</v>
      </c>
      <c r="BA87">
        <v>0</v>
      </c>
      <c r="BB87">
        <v>0</v>
      </c>
      <c r="BC87" t="s">
        <v>61</v>
      </c>
      <c r="BD87" t="s">
        <v>1609</v>
      </c>
      <c r="BE87">
        <v>98</v>
      </c>
      <c r="BF87" t="s">
        <v>1610</v>
      </c>
      <c r="BG87" t="s">
        <v>1611</v>
      </c>
      <c r="BH87" t="s">
        <v>1612</v>
      </c>
      <c r="BI87" t="s">
        <v>1613</v>
      </c>
    </row>
    <row r="88" spans="1:61" x14ac:dyDescent="0.2">
      <c r="A88" t="s">
        <v>1084</v>
      </c>
      <c r="B88" t="s">
        <v>898</v>
      </c>
      <c r="C88" t="s">
        <v>61</v>
      </c>
      <c r="D88" t="s">
        <v>61</v>
      </c>
      <c r="E88" t="s">
        <v>1085</v>
      </c>
      <c r="F88" t="s">
        <v>2990</v>
      </c>
      <c r="G88" t="s">
        <v>572</v>
      </c>
      <c r="H88" t="s">
        <v>64</v>
      </c>
      <c r="I88" t="s">
        <v>573</v>
      </c>
      <c r="J88" t="s">
        <v>3922</v>
      </c>
      <c r="K88" t="s">
        <v>574</v>
      </c>
      <c r="L88" t="s">
        <v>61</v>
      </c>
      <c r="M88" t="s">
        <v>61</v>
      </c>
      <c r="N88" t="s">
        <v>94</v>
      </c>
      <c r="O88" t="s">
        <v>94</v>
      </c>
      <c r="P88">
        <v>0</v>
      </c>
      <c r="Q88">
        <v>302</v>
      </c>
      <c r="R88">
        <v>0</v>
      </c>
      <c r="S88">
        <v>0</v>
      </c>
      <c r="T88">
        <v>0</v>
      </c>
      <c r="U88">
        <v>90</v>
      </c>
      <c r="V88">
        <v>127</v>
      </c>
      <c r="W88">
        <v>40</v>
      </c>
      <c r="X88" t="s">
        <v>68</v>
      </c>
      <c r="Y88" t="s">
        <v>61</v>
      </c>
      <c r="Z88">
        <v>1</v>
      </c>
      <c r="AA88">
        <v>12</v>
      </c>
      <c r="AB88">
        <v>0.4</v>
      </c>
      <c r="AC88">
        <v>0.2</v>
      </c>
      <c r="AD88">
        <v>0</v>
      </c>
      <c r="AE88">
        <v>0</v>
      </c>
      <c r="AF88">
        <v>0</v>
      </c>
      <c r="AG88">
        <v>1</v>
      </c>
      <c r="AH88">
        <v>0</v>
      </c>
      <c r="AI88">
        <v>0</v>
      </c>
      <c r="AJ88">
        <v>0.8</v>
      </c>
      <c r="AK88">
        <v>0</v>
      </c>
      <c r="AL88">
        <v>0</v>
      </c>
      <c r="AM88">
        <v>0</v>
      </c>
      <c r="AN88">
        <v>0</v>
      </c>
      <c r="AO88">
        <v>0</v>
      </c>
      <c r="AP88">
        <v>0</v>
      </c>
      <c r="AQ88">
        <v>0</v>
      </c>
      <c r="AR88">
        <v>0</v>
      </c>
      <c r="AS88">
        <v>0</v>
      </c>
      <c r="AT88">
        <v>0</v>
      </c>
      <c r="AU88">
        <v>0</v>
      </c>
      <c r="AV88">
        <v>0</v>
      </c>
      <c r="AW88">
        <v>0.4</v>
      </c>
      <c r="AX88" t="s">
        <v>1086</v>
      </c>
      <c r="AY88">
        <v>973</v>
      </c>
      <c r="AZ88">
        <v>341</v>
      </c>
      <c r="BA88">
        <v>0</v>
      </c>
      <c r="BB88">
        <v>0</v>
      </c>
      <c r="BC88" t="s">
        <v>61</v>
      </c>
      <c r="BD88" t="s">
        <v>1087</v>
      </c>
      <c r="BE88">
        <v>100</v>
      </c>
      <c r="BF88" t="s">
        <v>1088</v>
      </c>
      <c r="BG88" t="s">
        <v>577</v>
      </c>
      <c r="BH88" t="s">
        <v>578</v>
      </c>
      <c r="BI88" t="s">
        <v>1089</v>
      </c>
    </row>
    <row r="89" spans="1:61" x14ac:dyDescent="0.2">
      <c r="A89" t="s">
        <v>570</v>
      </c>
      <c r="B89" t="s">
        <v>482</v>
      </c>
      <c r="C89" t="s">
        <v>61</v>
      </c>
      <c r="D89" t="s">
        <v>61</v>
      </c>
      <c r="E89" t="s">
        <v>571</v>
      </c>
      <c r="F89" t="s">
        <v>2990</v>
      </c>
      <c r="G89" t="s">
        <v>572</v>
      </c>
      <c r="H89" t="s">
        <v>64</v>
      </c>
      <c r="I89" t="s">
        <v>573</v>
      </c>
      <c r="J89" t="s">
        <v>3922</v>
      </c>
      <c r="K89" t="s">
        <v>574</v>
      </c>
      <c r="L89" t="s">
        <v>61</v>
      </c>
      <c r="M89" t="s">
        <v>61</v>
      </c>
      <c r="N89" t="s">
        <v>94</v>
      </c>
      <c r="O89" t="s">
        <v>94</v>
      </c>
      <c r="P89">
        <v>5628</v>
      </c>
      <c r="Q89">
        <v>639</v>
      </c>
      <c r="R89">
        <v>0</v>
      </c>
      <c r="S89">
        <v>0</v>
      </c>
      <c r="T89">
        <v>0</v>
      </c>
      <c r="U89">
        <v>70</v>
      </c>
      <c r="V89">
        <v>67</v>
      </c>
      <c r="W89">
        <v>40</v>
      </c>
      <c r="X89" t="s">
        <v>68</v>
      </c>
      <c r="Y89" t="s">
        <v>61</v>
      </c>
      <c r="Z89">
        <v>72</v>
      </c>
      <c r="AA89">
        <v>43.7</v>
      </c>
      <c r="AB89">
        <v>0.1</v>
      </c>
      <c r="AC89">
        <v>0</v>
      </c>
      <c r="AD89">
        <v>0</v>
      </c>
      <c r="AE89">
        <v>0</v>
      </c>
      <c r="AF89">
        <v>0</v>
      </c>
      <c r="AG89">
        <v>0.8</v>
      </c>
      <c r="AH89">
        <v>0</v>
      </c>
      <c r="AI89">
        <v>0</v>
      </c>
      <c r="AJ89">
        <v>0.6</v>
      </c>
      <c r="AK89">
        <v>0</v>
      </c>
      <c r="AL89">
        <v>0</v>
      </c>
      <c r="AM89">
        <v>2</v>
      </c>
      <c r="AN89">
        <v>1</v>
      </c>
      <c r="AO89">
        <v>0</v>
      </c>
      <c r="AP89">
        <v>1.5</v>
      </c>
      <c r="AQ89">
        <v>0.4</v>
      </c>
      <c r="AR89">
        <v>0.4</v>
      </c>
      <c r="AS89">
        <v>0.5</v>
      </c>
      <c r="AT89">
        <v>0.6</v>
      </c>
      <c r="AU89">
        <v>0</v>
      </c>
      <c r="AV89">
        <v>0</v>
      </c>
      <c r="AW89">
        <v>0</v>
      </c>
      <c r="AX89" t="s">
        <v>61</v>
      </c>
      <c r="AY89">
        <v>5196</v>
      </c>
      <c r="AZ89">
        <v>447</v>
      </c>
      <c r="BA89">
        <v>0</v>
      </c>
      <c r="BB89">
        <v>0</v>
      </c>
      <c r="BC89" t="s">
        <v>61</v>
      </c>
      <c r="BD89" t="s">
        <v>575</v>
      </c>
      <c r="BE89">
        <v>100</v>
      </c>
      <c r="BF89" t="s">
        <v>576</v>
      </c>
      <c r="BG89" t="s">
        <v>577</v>
      </c>
      <c r="BH89" t="s">
        <v>578</v>
      </c>
      <c r="BI89" t="s">
        <v>579</v>
      </c>
    </row>
    <row r="90" spans="1:61" x14ac:dyDescent="0.2">
      <c r="A90" t="s">
        <v>868</v>
      </c>
      <c r="B90" t="s">
        <v>171</v>
      </c>
      <c r="C90" t="s">
        <v>61</v>
      </c>
      <c r="D90" t="s">
        <v>61</v>
      </c>
      <c r="E90" t="s">
        <v>869</v>
      </c>
      <c r="F90" t="s">
        <v>2990</v>
      </c>
      <c r="G90" t="s">
        <v>572</v>
      </c>
      <c r="H90" t="s">
        <v>64</v>
      </c>
      <c r="I90" t="s">
        <v>573</v>
      </c>
      <c r="J90" t="s">
        <v>3922</v>
      </c>
      <c r="K90" t="s">
        <v>574</v>
      </c>
      <c r="L90" t="s">
        <v>61</v>
      </c>
      <c r="M90" t="s">
        <v>61</v>
      </c>
      <c r="N90" t="s">
        <v>94</v>
      </c>
      <c r="O90" t="s">
        <v>94</v>
      </c>
      <c r="P90">
        <v>690</v>
      </c>
      <c r="Q90">
        <v>311</v>
      </c>
      <c r="R90">
        <v>0</v>
      </c>
      <c r="S90">
        <v>0</v>
      </c>
      <c r="T90">
        <v>0</v>
      </c>
      <c r="U90">
        <v>0</v>
      </c>
      <c r="V90">
        <v>0</v>
      </c>
      <c r="W90">
        <v>20.5</v>
      </c>
      <c r="X90" t="s">
        <v>68</v>
      </c>
      <c r="Y90" t="s">
        <v>61</v>
      </c>
      <c r="Z90">
        <v>5</v>
      </c>
      <c r="AA90">
        <v>57.4</v>
      </c>
      <c r="AB90">
        <v>0.5</v>
      </c>
      <c r="AC90">
        <v>0</v>
      </c>
      <c r="AD90">
        <v>0</v>
      </c>
      <c r="AE90">
        <v>0</v>
      </c>
      <c r="AF90">
        <v>0</v>
      </c>
      <c r="AG90">
        <v>0.2</v>
      </c>
      <c r="AH90">
        <v>0</v>
      </c>
      <c r="AI90">
        <v>0</v>
      </c>
      <c r="AJ90">
        <v>0.4</v>
      </c>
      <c r="AK90">
        <v>0</v>
      </c>
      <c r="AL90">
        <v>0</v>
      </c>
      <c r="AM90">
        <v>0</v>
      </c>
      <c r="AN90">
        <v>0</v>
      </c>
      <c r="AO90">
        <v>0</v>
      </c>
      <c r="AP90">
        <v>0.1</v>
      </c>
      <c r="AQ90">
        <v>0</v>
      </c>
      <c r="AR90">
        <v>0</v>
      </c>
      <c r="AS90">
        <v>0</v>
      </c>
      <c r="AT90">
        <v>0</v>
      </c>
      <c r="AU90">
        <v>0</v>
      </c>
      <c r="AV90">
        <v>0</v>
      </c>
      <c r="AW90">
        <v>0</v>
      </c>
      <c r="AX90" t="s">
        <v>61</v>
      </c>
      <c r="AY90">
        <v>506</v>
      </c>
      <c r="AZ90">
        <v>5</v>
      </c>
      <c r="BA90">
        <v>0</v>
      </c>
      <c r="BB90">
        <v>0</v>
      </c>
      <c r="BC90" t="s">
        <v>61</v>
      </c>
      <c r="BD90" t="s">
        <v>870</v>
      </c>
      <c r="BE90">
        <v>100</v>
      </c>
      <c r="BF90" t="s">
        <v>871</v>
      </c>
      <c r="BG90" t="s">
        <v>577</v>
      </c>
      <c r="BH90" t="s">
        <v>578</v>
      </c>
      <c r="BI90" t="s">
        <v>872</v>
      </c>
    </row>
    <row r="91" spans="1:61" x14ac:dyDescent="0.2">
      <c r="A91" t="s">
        <v>1479</v>
      </c>
      <c r="B91" t="s">
        <v>1465</v>
      </c>
      <c r="C91" t="s">
        <v>61</v>
      </c>
      <c r="D91" t="s">
        <v>61</v>
      </c>
      <c r="E91" t="s">
        <v>1480</v>
      </c>
      <c r="F91" t="s">
        <v>2990</v>
      </c>
      <c r="G91" t="s">
        <v>514</v>
      </c>
      <c r="H91" t="s">
        <v>64</v>
      </c>
      <c r="I91" t="s">
        <v>1481</v>
      </c>
      <c r="J91" t="s">
        <v>3922</v>
      </c>
      <c r="K91" t="s">
        <v>1482</v>
      </c>
      <c r="L91" t="s">
        <v>61</v>
      </c>
      <c r="M91" t="s">
        <v>61</v>
      </c>
      <c r="N91" t="s">
        <v>517</v>
      </c>
      <c r="O91" t="s">
        <v>127</v>
      </c>
      <c r="P91">
        <v>0</v>
      </c>
      <c r="Q91">
        <v>65</v>
      </c>
      <c r="R91">
        <v>0</v>
      </c>
      <c r="S91">
        <v>0</v>
      </c>
      <c r="T91">
        <v>0</v>
      </c>
      <c r="U91">
        <v>0</v>
      </c>
      <c r="V91">
        <v>0</v>
      </c>
      <c r="W91">
        <v>2</v>
      </c>
      <c r="X91" t="s">
        <v>95</v>
      </c>
      <c r="Y91" t="s">
        <v>61</v>
      </c>
      <c r="Z91">
        <v>0</v>
      </c>
      <c r="AA91">
        <v>0</v>
      </c>
      <c r="AB91">
        <v>0</v>
      </c>
      <c r="AC91">
        <v>0</v>
      </c>
      <c r="AD91">
        <v>0.05</v>
      </c>
      <c r="AE91">
        <v>0</v>
      </c>
      <c r="AF91">
        <v>0</v>
      </c>
      <c r="AG91">
        <v>0</v>
      </c>
      <c r="AH91">
        <v>0</v>
      </c>
      <c r="AI91">
        <v>0</v>
      </c>
      <c r="AJ91">
        <v>0</v>
      </c>
      <c r="AK91">
        <v>0</v>
      </c>
      <c r="AL91">
        <v>0</v>
      </c>
      <c r="AM91">
        <v>0</v>
      </c>
      <c r="AN91">
        <v>0</v>
      </c>
      <c r="AO91">
        <v>0</v>
      </c>
      <c r="AP91">
        <v>0</v>
      </c>
      <c r="AQ91">
        <v>0</v>
      </c>
      <c r="AR91">
        <v>0</v>
      </c>
      <c r="AS91">
        <v>0</v>
      </c>
      <c r="AT91">
        <v>0</v>
      </c>
      <c r="AU91">
        <v>0</v>
      </c>
      <c r="AV91">
        <v>0</v>
      </c>
      <c r="AW91">
        <v>0</v>
      </c>
      <c r="AX91" t="s">
        <v>61</v>
      </c>
      <c r="AY91">
        <v>110</v>
      </c>
      <c r="AZ91">
        <v>0</v>
      </c>
      <c r="BA91">
        <v>0</v>
      </c>
      <c r="BB91">
        <v>0</v>
      </c>
      <c r="BC91" t="s">
        <v>61</v>
      </c>
      <c r="BD91" t="s">
        <v>1483</v>
      </c>
      <c r="BE91">
        <v>0</v>
      </c>
      <c r="BF91" t="s">
        <v>1484</v>
      </c>
      <c r="BG91" t="s">
        <v>520</v>
      </c>
      <c r="BH91" t="s">
        <v>521</v>
      </c>
      <c r="BI91" t="s">
        <v>1485</v>
      </c>
    </row>
    <row r="92" spans="1:61" x14ac:dyDescent="0.2">
      <c r="A92" t="s">
        <v>1505</v>
      </c>
      <c r="B92" t="s">
        <v>1496</v>
      </c>
      <c r="C92" t="s">
        <v>61</v>
      </c>
      <c r="D92" t="s">
        <v>61</v>
      </c>
      <c r="E92" t="s">
        <v>1506</v>
      </c>
      <c r="F92" t="s">
        <v>2990</v>
      </c>
      <c r="G92" t="s">
        <v>599</v>
      </c>
      <c r="H92" t="s">
        <v>64</v>
      </c>
      <c r="I92" t="s">
        <v>1507</v>
      </c>
      <c r="J92" t="s">
        <v>3922</v>
      </c>
      <c r="K92" t="s">
        <v>1508</v>
      </c>
      <c r="L92" t="s">
        <v>61</v>
      </c>
      <c r="M92" t="s">
        <v>61</v>
      </c>
      <c r="N92" t="s">
        <v>1509</v>
      </c>
      <c r="O92" t="s">
        <v>603</v>
      </c>
      <c r="P92">
        <v>0</v>
      </c>
      <c r="Q92">
        <v>0</v>
      </c>
      <c r="R92">
        <v>0</v>
      </c>
      <c r="S92">
        <v>0</v>
      </c>
      <c r="T92">
        <v>0</v>
      </c>
      <c r="U92">
        <v>0</v>
      </c>
      <c r="V92">
        <v>0</v>
      </c>
      <c r="W92">
        <v>0</v>
      </c>
      <c r="X92" t="s">
        <v>68</v>
      </c>
      <c r="Y92" t="s">
        <v>69</v>
      </c>
      <c r="Z92">
        <v>0</v>
      </c>
      <c r="AA92">
        <v>0</v>
      </c>
      <c r="AB92">
        <v>0.4</v>
      </c>
      <c r="AC92">
        <v>0</v>
      </c>
      <c r="AD92">
        <v>0.5</v>
      </c>
      <c r="AE92">
        <v>0</v>
      </c>
      <c r="AF92">
        <v>0</v>
      </c>
      <c r="AG92">
        <v>1</v>
      </c>
      <c r="AH92">
        <v>0</v>
      </c>
      <c r="AI92">
        <v>0</v>
      </c>
      <c r="AJ92">
        <v>0</v>
      </c>
      <c r="AK92">
        <v>0</v>
      </c>
      <c r="AL92">
        <v>0</v>
      </c>
      <c r="AM92">
        <v>1</v>
      </c>
      <c r="AN92">
        <v>1</v>
      </c>
      <c r="AO92">
        <v>0</v>
      </c>
      <c r="AP92">
        <v>0.25</v>
      </c>
      <c r="AQ92">
        <v>2</v>
      </c>
      <c r="AR92">
        <v>0</v>
      </c>
      <c r="AS92">
        <v>0</v>
      </c>
      <c r="AT92">
        <v>0</v>
      </c>
      <c r="AU92">
        <v>0</v>
      </c>
      <c r="AV92">
        <v>0</v>
      </c>
      <c r="AW92">
        <v>0</v>
      </c>
      <c r="AX92" t="s">
        <v>61</v>
      </c>
      <c r="AY92">
        <v>9499</v>
      </c>
      <c r="AZ92">
        <v>0</v>
      </c>
      <c r="BA92">
        <v>0</v>
      </c>
      <c r="BB92">
        <v>0</v>
      </c>
      <c r="BC92" t="s">
        <v>61</v>
      </c>
      <c r="BD92" t="s">
        <v>1510</v>
      </c>
      <c r="BE92">
        <v>98</v>
      </c>
      <c r="BF92" t="s">
        <v>760</v>
      </c>
      <c r="BG92" t="s">
        <v>605</v>
      </c>
      <c r="BH92" t="s">
        <v>606</v>
      </c>
      <c r="BI92" t="s">
        <v>1511</v>
      </c>
    </row>
    <row r="93" spans="1:61" x14ac:dyDescent="0.2">
      <c r="A93" t="s">
        <v>740</v>
      </c>
      <c r="B93" t="s">
        <v>171</v>
      </c>
      <c r="C93" t="s">
        <v>61</v>
      </c>
      <c r="D93" t="s">
        <v>61</v>
      </c>
      <c r="E93" t="s">
        <v>741</v>
      </c>
      <c r="F93" t="s">
        <v>3894</v>
      </c>
      <c r="G93" t="s">
        <v>742</v>
      </c>
      <c r="H93" t="s">
        <v>64</v>
      </c>
      <c r="I93" t="s">
        <v>743</v>
      </c>
      <c r="J93" t="s">
        <v>3922</v>
      </c>
      <c r="K93" t="s">
        <v>744</v>
      </c>
      <c r="L93" t="s">
        <v>61</v>
      </c>
      <c r="M93" t="s">
        <v>61</v>
      </c>
      <c r="N93" t="s">
        <v>745</v>
      </c>
      <c r="O93" t="s">
        <v>603</v>
      </c>
      <c r="P93">
        <v>0</v>
      </c>
      <c r="Q93">
        <v>140</v>
      </c>
      <c r="R93">
        <v>0</v>
      </c>
      <c r="S93">
        <v>0</v>
      </c>
      <c r="T93">
        <v>0</v>
      </c>
      <c r="U93">
        <v>0</v>
      </c>
      <c r="V93">
        <v>0</v>
      </c>
      <c r="W93">
        <v>40</v>
      </c>
      <c r="X93" t="s">
        <v>68</v>
      </c>
      <c r="Y93" t="s">
        <v>61</v>
      </c>
      <c r="Z93">
        <v>51</v>
      </c>
      <c r="AA93">
        <v>39</v>
      </c>
      <c r="AB93">
        <v>0</v>
      </c>
      <c r="AC93">
        <v>0</v>
      </c>
      <c r="AD93">
        <v>0.2</v>
      </c>
      <c r="AE93">
        <v>0</v>
      </c>
      <c r="AF93">
        <v>0</v>
      </c>
      <c r="AG93">
        <v>0</v>
      </c>
      <c r="AH93">
        <v>0</v>
      </c>
      <c r="AI93">
        <v>0</v>
      </c>
      <c r="AJ93">
        <v>1</v>
      </c>
      <c r="AK93">
        <v>0</v>
      </c>
      <c r="AL93">
        <v>0</v>
      </c>
      <c r="AM93">
        <v>0</v>
      </c>
      <c r="AN93">
        <v>1</v>
      </c>
      <c r="AO93">
        <v>0</v>
      </c>
      <c r="AP93">
        <v>0.5</v>
      </c>
      <c r="AQ93">
        <v>0</v>
      </c>
      <c r="AR93">
        <v>0</v>
      </c>
      <c r="AS93">
        <v>0</v>
      </c>
      <c r="AT93">
        <v>0</v>
      </c>
      <c r="AU93">
        <v>0</v>
      </c>
      <c r="AV93">
        <v>0</v>
      </c>
      <c r="AW93">
        <v>0</v>
      </c>
      <c r="AX93" t="s">
        <v>61</v>
      </c>
      <c r="AY93">
        <v>912</v>
      </c>
      <c r="AZ93">
        <v>522</v>
      </c>
      <c r="BA93">
        <v>13</v>
      </c>
      <c r="BB93">
        <v>0</v>
      </c>
      <c r="BC93" t="s">
        <v>61</v>
      </c>
      <c r="BD93" t="s">
        <v>746</v>
      </c>
      <c r="BE93">
        <v>90</v>
      </c>
      <c r="BF93" t="s">
        <v>747</v>
      </c>
      <c r="BG93" t="s">
        <v>605</v>
      </c>
      <c r="BH93" t="s">
        <v>606</v>
      </c>
      <c r="BI93" t="s">
        <v>748</v>
      </c>
    </row>
    <row r="94" spans="1:61" x14ac:dyDescent="0.2">
      <c r="A94" t="s">
        <v>749</v>
      </c>
      <c r="B94" t="s">
        <v>171</v>
      </c>
      <c r="C94" t="s">
        <v>61</v>
      </c>
      <c r="D94" t="s">
        <v>61</v>
      </c>
      <c r="E94" t="s">
        <v>741</v>
      </c>
      <c r="F94" t="s">
        <v>3894</v>
      </c>
      <c r="G94" t="s">
        <v>750</v>
      </c>
      <c r="H94" t="s">
        <v>64</v>
      </c>
      <c r="I94" t="s">
        <v>751</v>
      </c>
      <c r="J94" t="s">
        <v>3922</v>
      </c>
      <c r="K94" t="s">
        <v>752</v>
      </c>
      <c r="L94" t="s">
        <v>61</v>
      </c>
      <c r="M94" t="s">
        <v>61</v>
      </c>
      <c r="N94" t="s">
        <v>61</v>
      </c>
      <c r="O94" t="s">
        <v>603</v>
      </c>
      <c r="P94">
        <v>0</v>
      </c>
      <c r="Q94">
        <v>18</v>
      </c>
      <c r="R94">
        <v>0</v>
      </c>
      <c r="S94">
        <v>0</v>
      </c>
      <c r="T94">
        <v>0</v>
      </c>
      <c r="U94">
        <v>0</v>
      </c>
      <c r="V94">
        <v>0</v>
      </c>
      <c r="W94">
        <v>0</v>
      </c>
      <c r="X94" t="s">
        <v>68</v>
      </c>
      <c r="Y94" t="s">
        <v>61</v>
      </c>
      <c r="Z94">
        <v>0</v>
      </c>
      <c r="AA94">
        <v>0</v>
      </c>
      <c r="AB94">
        <v>0</v>
      </c>
      <c r="AC94">
        <v>0</v>
      </c>
      <c r="AD94">
        <v>0</v>
      </c>
      <c r="AE94">
        <v>0</v>
      </c>
      <c r="AF94">
        <v>0</v>
      </c>
      <c r="AG94">
        <v>1</v>
      </c>
      <c r="AH94">
        <v>0</v>
      </c>
      <c r="AI94">
        <v>0</v>
      </c>
      <c r="AJ94">
        <v>0</v>
      </c>
      <c r="AK94">
        <v>0</v>
      </c>
      <c r="AL94">
        <v>0</v>
      </c>
      <c r="AM94">
        <v>0</v>
      </c>
      <c r="AN94">
        <v>0</v>
      </c>
      <c r="AO94">
        <v>0</v>
      </c>
      <c r="AP94">
        <v>0</v>
      </c>
      <c r="AQ94">
        <v>0</v>
      </c>
      <c r="AR94">
        <v>0</v>
      </c>
      <c r="AS94">
        <v>0</v>
      </c>
      <c r="AT94">
        <v>0</v>
      </c>
      <c r="AU94">
        <v>0</v>
      </c>
      <c r="AV94">
        <v>0</v>
      </c>
      <c r="AW94">
        <v>0</v>
      </c>
      <c r="AX94" t="s">
        <v>61</v>
      </c>
      <c r="AY94">
        <v>33</v>
      </c>
      <c r="AZ94">
        <v>1</v>
      </c>
      <c r="BA94">
        <v>0</v>
      </c>
      <c r="BB94">
        <v>0</v>
      </c>
      <c r="BC94" t="s">
        <v>61</v>
      </c>
      <c r="BD94" t="s">
        <v>753</v>
      </c>
      <c r="BE94">
        <v>90</v>
      </c>
      <c r="BF94" t="s">
        <v>754</v>
      </c>
      <c r="BG94" t="s">
        <v>605</v>
      </c>
      <c r="BH94" t="s">
        <v>606</v>
      </c>
      <c r="BI94" t="s">
        <v>755</v>
      </c>
    </row>
    <row r="95" spans="1:61" x14ac:dyDescent="0.2">
      <c r="A95" t="s">
        <v>756</v>
      </c>
      <c r="B95" t="s">
        <v>171</v>
      </c>
      <c r="C95" t="s">
        <v>61</v>
      </c>
      <c r="D95" t="s">
        <v>61</v>
      </c>
      <c r="E95" t="s">
        <v>741</v>
      </c>
      <c r="F95" t="s">
        <v>3894</v>
      </c>
      <c r="G95" t="s">
        <v>757</v>
      </c>
      <c r="H95" t="s">
        <v>64</v>
      </c>
      <c r="I95" t="s">
        <v>751</v>
      </c>
      <c r="J95" t="s">
        <v>3922</v>
      </c>
      <c r="K95" t="s">
        <v>752</v>
      </c>
      <c r="L95" t="s">
        <v>61</v>
      </c>
      <c r="M95" t="s">
        <v>61</v>
      </c>
      <c r="N95" t="s">
        <v>758</v>
      </c>
      <c r="O95" t="s">
        <v>603</v>
      </c>
      <c r="P95">
        <v>0</v>
      </c>
      <c r="Q95">
        <v>1234</v>
      </c>
      <c r="R95">
        <v>0</v>
      </c>
      <c r="S95">
        <v>0</v>
      </c>
      <c r="T95">
        <v>0</v>
      </c>
      <c r="U95">
        <v>0</v>
      </c>
      <c r="V95">
        <v>0</v>
      </c>
      <c r="W95">
        <v>40</v>
      </c>
      <c r="X95" t="s">
        <v>68</v>
      </c>
      <c r="Y95" t="s">
        <v>61</v>
      </c>
      <c r="Z95">
        <v>151</v>
      </c>
      <c r="AA95">
        <v>35</v>
      </c>
      <c r="AB95">
        <v>0.6</v>
      </c>
      <c r="AC95">
        <v>0</v>
      </c>
      <c r="AD95">
        <v>1.8</v>
      </c>
      <c r="AE95">
        <v>0</v>
      </c>
      <c r="AF95">
        <v>1</v>
      </c>
      <c r="AG95">
        <v>3</v>
      </c>
      <c r="AH95">
        <v>0</v>
      </c>
      <c r="AI95">
        <v>0</v>
      </c>
      <c r="AJ95">
        <v>1</v>
      </c>
      <c r="AK95">
        <v>0</v>
      </c>
      <c r="AL95">
        <v>0</v>
      </c>
      <c r="AM95">
        <v>1</v>
      </c>
      <c r="AN95">
        <v>1</v>
      </c>
      <c r="AO95">
        <v>0</v>
      </c>
      <c r="AP95">
        <v>4</v>
      </c>
      <c r="AQ95">
        <v>0</v>
      </c>
      <c r="AR95">
        <v>0</v>
      </c>
      <c r="AS95">
        <v>0</v>
      </c>
      <c r="AT95">
        <v>0</v>
      </c>
      <c r="AU95">
        <v>0</v>
      </c>
      <c r="AV95">
        <v>0</v>
      </c>
      <c r="AW95">
        <v>0</v>
      </c>
      <c r="AX95" t="s">
        <v>61</v>
      </c>
      <c r="AY95">
        <v>3814</v>
      </c>
      <c r="AZ95">
        <v>1595</v>
      </c>
      <c r="BA95">
        <v>27</v>
      </c>
      <c r="BB95">
        <v>0</v>
      </c>
      <c r="BC95" t="s">
        <v>61</v>
      </c>
      <c r="BD95" t="s">
        <v>759</v>
      </c>
      <c r="BE95">
        <v>90</v>
      </c>
      <c r="BF95" t="s">
        <v>760</v>
      </c>
      <c r="BG95" t="s">
        <v>605</v>
      </c>
      <c r="BH95" t="s">
        <v>606</v>
      </c>
      <c r="BI95" t="s">
        <v>761</v>
      </c>
    </row>
    <row r="96" spans="1:61" x14ac:dyDescent="0.2">
      <c r="A96" t="s">
        <v>762</v>
      </c>
      <c r="B96" t="s">
        <v>171</v>
      </c>
      <c r="C96" t="s">
        <v>61</v>
      </c>
      <c r="D96" t="s">
        <v>61</v>
      </c>
      <c r="E96" t="s">
        <v>741</v>
      </c>
      <c r="F96" t="s">
        <v>3894</v>
      </c>
      <c r="G96" t="s">
        <v>763</v>
      </c>
      <c r="H96" t="s">
        <v>64</v>
      </c>
      <c r="I96" t="s">
        <v>764</v>
      </c>
      <c r="J96" t="s">
        <v>3922</v>
      </c>
      <c r="K96" t="s">
        <v>765</v>
      </c>
      <c r="L96" t="s">
        <v>61</v>
      </c>
      <c r="M96" t="s">
        <v>61</v>
      </c>
      <c r="N96" t="s">
        <v>766</v>
      </c>
      <c r="O96" t="s">
        <v>603</v>
      </c>
      <c r="P96">
        <v>0</v>
      </c>
      <c r="Q96">
        <v>58</v>
      </c>
      <c r="R96">
        <v>0</v>
      </c>
      <c r="S96">
        <v>0</v>
      </c>
      <c r="T96">
        <v>0</v>
      </c>
      <c r="U96">
        <v>0</v>
      </c>
      <c r="V96">
        <v>0</v>
      </c>
      <c r="W96">
        <v>40</v>
      </c>
      <c r="X96" t="s">
        <v>68</v>
      </c>
      <c r="Y96" t="s">
        <v>61</v>
      </c>
      <c r="Z96">
        <v>59</v>
      </c>
      <c r="AA96">
        <v>117</v>
      </c>
      <c r="AB96">
        <v>0</v>
      </c>
      <c r="AC96">
        <v>0</v>
      </c>
      <c r="AD96">
        <v>0.2</v>
      </c>
      <c r="AE96">
        <v>0</v>
      </c>
      <c r="AF96">
        <v>0</v>
      </c>
      <c r="AG96">
        <v>0</v>
      </c>
      <c r="AH96">
        <v>0</v>
      </c>
      <c r="AI96">
        <v>0</v>
      </c>
      <c r="AJ96">
        <v>0</v>
      </c>
      <c r="AK96">
        <v>0</v>
      </c>
      <c r="AL96">
        <v>0</v>
      </c>
      <c r="AM96">
        <v>0</v>
      </c>
      <c r="AN96">
        <v>1</v>
      </c>
      <c r="AO96">
        <v>0</v>
      </c>
      <c r="AP96">
        <v>0</v>
      </c>
      <c r="AQ96">
        <v>0</v>
      </c>
      <c r="AR96">
        <v>0</v>
      </c>
      <c r="AS96">
        <v>0</v>
      </c>
      <c r="AT96">
        <v>0</v>
      </c>
      <c r="AU96">
        <v>0</v>
      </c>
      <c r="AV96">
        <v>0</v>
      </c>
      <c r="AW96">
        <v>0</v>
      </c>
      <c r="AX96" t="s">
        <v>61</v>
      </c>
      <c r="AY96">
        <v>205</v>
      </c>
      <c r="AZ96">
        <v>130</v>
      </c>
      <c r="BA96">
        <v>8</v>
      </c>
      <c r="BB96">
        <v>0</v>
      </c>
      <c r="BC96" t="s">
        <v>61</v>
      </c>
      <c r="BD96" t="s">
        <v>767</v>
      </c>
      <c r="BE96">
        <v>90</v>
      </c>
      <c r="BF96" t="s">
        <v>760</v>
      </c>
      <c r="BG96" t="s">
        <v>605</v>
      </c>
      <c r="BH96" t="s">
        <v>606</v>
      </c>
      <c r="BI96" t="s">
        <v>768</v>
      </c>
    </row>
    <row r="97" spans="1:61" x14ac:dyDescent="0.2">
      <c r="A97" t="s">
        <v>988</v>
      </c>
      <c r="B97" t="s">
        <v>898</v>
      </c>
      <c r="C97" t="s">
        <v>61</v>
      </c>
      <c r="D97" t="s">
        <v>61</v>
      </c>
      <c r="E97" t="s">
        <v>979</v>
      </c>
      <c r="F97" t="s">
        <v>3894</v>
      </c>
      <c r="G97" t="s">
        <v>989</v>
      </c>
      <c r="H97" t="s">
        <v>64</v>
      </c>
      <c r="I97" t="s">
        <v>751</v>
      </c>
      <c r="J97" t="s">
        <v>3922</v>
      </c>
      <c r="K97" t="s">
        <v>752</v>
      </c>
      <c r="L97" t="s">
        <v>61</v>
      </c>
      <c r="M97" t="s">
        <v>61</v>
      </c>
      <c r="N97" t="s">
        <v>990</v>
      </c>
      <c r="O97" t="s">
        <v>603</v>
      </c>
      <c r="P97">
        <v>0</v>
      </c>
      <c r="Q97">
        <v>108</v>
      </c>
      <c r="R97">
        <v>0</v>
      </c>
      <c r="S97">
        <v>0</v>
      </c>
      <c r="T97">
        <v>0</v>
      </c>
      <c r="U97">
        <v>0</v>
      </c>
      <c r="V97">
        <v>0</v>
      </c>
      <c r="W97">
        <v>0</v>
      </c>
      <c r="X97" t="s">
        <v>68</v>
      </c>
      <c r="Y97" t="s">
        <v>61</v>
      </c>
      <c r="Z97">
        <v>23</v>
      </c>
      <c r="AA97">
        <v>47.5</v>
      </c>
      <c r="AB97">
        <v>0</v>
      </c>
      <c r="AC97">
        <v>0</v>
      </c>
      <c r="AD97">
        <v>7.0000000000000007E-2</v>
      </c>
      <c r="AE97">
        <v>0</v>
      </c>
      <c r="AF97">
        <v>0</v>
      </c>
      <c r="AG97">
        <v>0.12</v>
      </c>
      <c r="AH97">
        <v>0</v>
      </c>
      <c r="AI97">
        <v>0</v>
      </c>
      <c r="AJ97">
        <v>0</v>
      </c>
      <c r="AK97">
        <v>0</v>
      </c>
      <c r="AL97">
        <v>0</v>
      </c>
      <c r="AM97">
        <v>0</v>
      </c>
      <c r="AN97">
        <v>0</v>
      </c>
      <c r="AO97">
        <v>0</v>
      </c>
      <c r="AP97">
        <v>0</v>
      </c>
      <c r="AQ97">
        <v>0</v>
      </c>
      <c r="AR97">
        <v>0</v>
      </c>
      <c r="AS97">
        <v>0</v>
      </c>
      <c r="AT97">
        <v>0</v>
      </c>
      <c r="AU97">
        <v>0</v>
      </c>
      <c r="AV97">
        <v>0</v>
      </c>
      <c r="AW97">
        <v>0</v>
      </c>
      <c r="AX97" t="s">
        <v>61</v>
      </c>
      <c r="AY97">
        <v>400</v>
      </c>
      <c r="AZ97">
        <v>244</v>
      </c>
      <c r="BA97">
        <v>61</v>
      </c>
      <c r="BB97">
        <v>0</v>
      </c>
      <c r="BC97" t="s">
        <v>61</v>
      </c>
      <c r="BD97" t="s">
        <v>753</v>
      </c>
      <c r="BE97">
        <v>90</v>
      </c>
      <c r="BF97" t="s">
        <v>754</v>
      </c>
      <c r="BG97" t="s">
        <v>605</v>
      </c>
      <c r="BH97" t="s">
        <v>606</v>
      </c>
      <c r="BI97" t="s">
        <v>991</v>
      </c>
    </row>
    <row r="98" spans="1:61" x14ac:dyDescent="0.2">
      <c r="A98" t="s">
        <v>984</v>
      </c>
      <c r="B98" t="s">
        <v>898</v>
      </c>
      <c r="C98" t="s">
        <v>61</v>
      </c>
      <c r="D98" t="s">
        <v>61</v>
      </c>
      <c r="E98" t="s">
        <v>979</v>
      </c>
      <c r="F98" t="s">
        <v>3894</v>
      </c>
      <c r="G98" t="s">
        <v>985</v>
      </c>
      <c r="H98" t="s">
        <v>64</v>
      </c>
      <c r="I98" t="s">
        <v>751</v>
      </c>
      <c r="J98" t="s">
        <v>3922</v>
      </c>
      <c r="K98" t="s">
        <v>752</v>
      </c>
      <c r="L98" t="s">
        <v>61</v>
      </c>
      <c r="M98" t="s">
        <v>61</v>
      </c>
      <c r="N98" t="s">
        <v>986</v>
      </c>
      <c r="O98" t="s">
        <v>603</v>
      </c>
      <c r="P98">
        <v>0</v>
      </c>
      <c r="Q98">
        <v>42</v>
      </c>
      <c r="R98">
        <v>0</v>
      </c>
      <c r="S98">
        <v>0</v>
      </c>
      <c r="T98">
        <v>0</v>
      </c>
      <c r="U98">
        <v>0</v>
      </c>
      <c r="V98">
        <v>0</v>
      </c>
      <c r="W98">
        <v>0</v>
      </c>
      <c r="X98" t="s">
        <v>68</v>
      </c>
      <c r="Y98" t="s">
        <v>61</v>
      </c>
      <c r="Z98">
        <v>24</v>
      </c>
      <c r="AA98">
        <v>224</v>
      </c>
      <c r="AB98">
        <v>0.03</v>
      </c>
      <c r="AC98">
        <v>0</v>
      </c>
      <c r="AD98">
        <v>0</v>
      </c>
      <c r="AE98">
        <v>0</v>
      </c>
      <c r="AF98">
        <v>0</v>
      </c>
      <c r="AG98">
        <v>0.12</v>
      </c>
      <c r="AH98">
        <v>0</v>
      </c>
      <c r="AI98">
        <v>0</v>
      </c>
      <c r="AJ98">
        <v>0</v>
      </c>
      <c r="AK98">
        <v>0</v>
      </c>
      <c r="AL98">
        <v>0</v>
      </c>
      <c r="AM98">
        <v>0</v>
      </c>
      <c r="AN98">
        <v>0</v>
      </c>
      <c r="AO98">
        <v>0</v>
      </c>
      <c r="AP98">
        <v>0</v>
      </c>
      <c r="AQ98">
        <v>0</v>
      </c>
      <c r="AR98">
        <v>0</v>
      </c>
      <c r="AS98">
        <v>0</v>
      </c>
      <c r="AT98">
        <v>0</v>
      </c>
      <c r="AU98">
        <v>0</v>
      </c>
      <c r="AV98">
        <v>0</v>
      </c>
      <c r="AW98">
        <v>0</v>
      </c>
      <c r="AX98" t="s">
        <v>61</v>
      </c>
      <c r="AY98">
        <v>86</v>
      </c>
      <c r="AZ98">
        <v>24</v>
      </c>
      <c r="BA98">
        <v>1</v>
      </c>
      <c r="BB98">
        <v>0</v>
      </c>
      <c r="BC98" t="s">
        <v>61</v>
      </c>
      <c r="BD98" t="s">
        <v>753</v>
      </c>
      <c r="BE98">
        <v>90</v>
      </c>
      <c r="BF98" t="s">
        <v>754</v>
      </c>
      <c r="BG98" t="s">
        <v>605</v>
      </c>
      <c r="BH98" t="s">
        <v>606</v>
      </c>
      <c r="BI98" t="s">
        <v>987</v>
      </c>
    </row>
    <row r="99" spans="1:61" x14ac:dyDescent="0.2">
      <c r="A99" t="s">
        <v>978</v>
      </c>
      <c r="B99" t="s">
        <v>898</v>
      </c>
      <c r="C99" t="s">
        <v>61</v>
      </c>
      <c r="D99" t="s">
        <v>61</v>
      </c>
      <c r="E99" t="s">
        <v>979</v>
      </c>
      <c r="F99" t="s">
        <v>3894</v>
      </c>
      <c r="G99" t="s">
        <v>980</v>
      </c>
      <c r="H99" t="s">
        <v>64</v>
      </c>
      <c r="I99" t="s">
        <v>751</v>
      </c>
      <c r="J99" t="s">
        <v>3922</v>
      </c>
      <c r="K99" t="s">
        <v>752</v>
      </c>
      <c r="L99" t="s">
        <v>61</v>
      </c>
      <c r="M99" t="s">
        <v>61</v>
      </c>
      <c r="N99" t="s">
        <v>981</v>
      </c>
      <c r="O99" t="s">
        <v>603</v>
      </c>
      <c r="P99">
        <v>0</v>
      </c>
      <c r="Q99">
        <v>121</v>
      </c>
      <c r="R99">
        <v>0</v>
      </c>
      <c r="S99">
        <v>0</v>
      </c>
      <c r="T99">
        <v>0</v>
      </c>
      <c r="U99">
        <v>0</v>
      </c>
      <c r="V99">
        <v>0</v>
      </c>
      <c r="W99">
        <v>0</v>
      </c>
      <c r="X99" t="s">
        <v>68</v>
      </c>
      <c r="Y99" t="s">
        <v>61</v>
      </c>
      <c r="Z99">
        <v>46</v>
      </c>
      <c r="AA99">
        <v>208</v>
      </c>
      <c r="AB99">
        <v>0</v>
      </c>
      <c r="AC99">
        <v>0</v>
      </c>
      <c r="AD99">
        <v>7.0000000000000007E-2</v>
      </c>
      <c r="AE99">
        <v>0</v>
      </c>
      <c r="AF99">
        <v>0</v>
      </c>
      <c r="AG99">
        <v>0.12</v>
      </c>
      <c r="AH99">
        <v>0</v>
      </c>
      <c r="AI99">
        <v>0</v>
      </c>
      <c r="AJ99">
        <v>0</v>
      </c>
      <c r="AK99">
        <v>0</v>
      </c>
      <c r="AL99">
        <v>0</v>
      </c>
      <c r="AM99">
        <v>0</v>
      </c>
      <c r="AN99">
        <v>0</v>
      </c>
      <c r="AO99">
        <v>0</v>
      </c>
      <c r="AP99">
        <v>0</v>
      </c>
      <c r="AQ99">
        <v>0</v>
      </c>
      <c r="AR99">
        <v>0</v>
      </c>
      <c r="AS99">
        <v>0</v>
      </c>
      <c r="AT99">
        <v>0</v>
      </c>
      <c r="AU99">
        <v>0</v>
      </c>
      <c r="AV99">
        <v>0</v>
      </c>
      <c r="AW99">
        <v>0</v>
      </c>
      <c r="AX99" t="s">
        <v>61</v>
      </c>
      <c r="AY99">
        <v>373</v>
      </c>
      <c r="AZ99">
        <v>195</v>
      </c>
      <c r="BA99">
        <v>92</v>
      </c>
      <c r="BB99">
        <v>0</v>
      </c>
      <c r="BC99" t="s">
        <v>61</v>
      </c>
      <c r="BD99" t="s">
        <v>982</v>
      </c>
      <c r="BE99">
        <v>0</v>
      </c>
      <c r="BF99" t="s">
        <v>754</v>
      </c>
      <c r="BG99" t="s">
        <v>605</v>
      </c>
      <c r="BH99" t="s">
        <v>606</v>
      </c>
      <c r="BI99" t="s">
        <v>983</v>
      </c>
    </row>
    <row r="100" spans="1:61" x14ac:dyDescent="0.2">
      <c r="A100" t="s">
        <v>711</v>
      </c>
      <c r="B100" t="s">
        <v>171</v>
      </c>
      <c r="C100" t="s">
        <v>61</v>
      </c>
      <c r="D100" t="s">
        <v>61</v>
      </c>
      <c r="E100" t="s">
        <v>712</v>
      </c>
      <c r="F100" t="s">
        <v>3895</v>
      </c>
      <c r="G100" t="s">
        <v>713</v>
      </c>
      <c r="H100" t="s">
        <v>64</v>
      </c>
      <c r="I100" t="s">
        <v>714</v>
      </c>
      <c r="J100" t="s">
        <v>3922</v>
      </c>
      <c r="K100" t="s">
        <v>715</v>
      </c>
      <c r="L100" t="s">
        <v>61</v>
      </c>
      <c r="M100" t="s">
        <v>61</v>
      </c>
      <c r="N100" t="s">
        <v>716</v>
      </c>
      <c r="O100" t="s">
        <v>878</v>
      </c>
      <c r="P100">
        <v>40</v>
      </c>
      <c r="Q100">
        <v>23</v>
      </c>
      <c r="R100">
        <v>0</v>
      </c>
      <c r="S100">
        <v>0</v>
      </c>
      <c r="T100">
        <v>0</v>
      </c>
      <c r="U100">
        <v>0</v>
      </c>
      <c r="V100">
        <v>0</v>
      </c>
      <c r="W100">
        <v>0</v>
      </c>
      <c r="X100" t="s">
        <v>68</v>
      </c>
      <c r="Y100" t="s">
        <v>61</v>
      </c>
      <c r="Z100">
        <v>0</v>
      </c>
      <c r="AA100">
        <v>60</v>
      </c>
      <c r="AB100">
        <v>0.02</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t="s">
        <v>61</v>
      </c>
      <c r="AY100">
        <v>37</v>
      </c>
      <c r="AZ100">
        <v>0</v>
      </c>
      <c r="BA100">
        <v>0</v>
      </c>
      <c r="BB100">
        <v>0</v>
      </c>
      <c r="BC100" t="s">
        <v>61</v>
      </c>
      <c r="BD100" t="s">
        <v>717</v>
      </c>
      <c r="BE100">
        <v>0</v>
      </c>
      <c r="BF100" t="s">
        <v>718</v>
      </c>
      <c r="BG100" t="s">
        <v>719</v>
      </c>
      <c r="BH100" t="s">
        <v>720</v>
      </c>
      <c r="BI100" t="s">
        <v>721</v>
      </c>
    </row>
    <row r="101" spans="1:61" x14ac:dyDescent="0.2">
      <c r="A101" t="s">
        <v>512</v>
      </c>
      <c r="B101" t="s">
        <v>482</v>
      </c>
      <c r="C101" t="s">
        <v>61</v>
      </c>
      <c r="D101" t="s">
        <v>61</v>
      </c>
      <c r="E101" t="s">
        <v>513</v>
      </c>
      <c r="F101" t="s">
        <v>2990</v>
      </c>
      <c r="G101" t="s">
        <v>514</v>
      </c>
      <c r="H101" t="s">
        <v>64</v>
      </c>
      <c r="I101" t="s">
        <v>515</v>
      </c>
      <c r="J101" t="s">
        <v>3922</v>
      </c>
      <c r="K101" t="s">
        <v>516</v>
      </c>
      <c r="L101" t="s">
        <v>61</v>
      </c>
      <c r="M101" t="s">
        <v>61</v>
      </c>
      <c r="N101" t="s">
        <v>517</v>
      </c>
      <c r="O101" t="s">
        <v>127</v>
      </c>
      <c r="P101">
        <v>0</v>
      </c>
      <c r="Q101">
        <v>502</v>
      </c>
      <c r="R101">
        <v>0</v>
      </c>
      <c r="S101">
        <v>0</v>
      </c>
      <c r="T101">
        <v>0</v>
      </c>
      <c r="U101">
        <v>0</v>
      </c>
      <c r="V101">
        <v>0</v>
      </c>
      <c r="W101">
        <v>40</v>
      </c>
      <c r="X101" t="s">
        <v>68</v>
      </c>
      <c r="Y101" t="s">
        <v>61</v>
      </c>
      <c r="Z101">
        <v>0</v>
      </c>
      <c r="AA101">
        <v>0</v>
      </c>
      <c r="AB101">
        <v>0.8</v>
      </c>
      <c r="AC101">
        <v>0</v>
      </c>
      <c r="AD101">
        <v>0</v>
      </c>
      <c r="AE101">
        <v>0</v>
      </c>
      <c r="AF101">
        <v>0</v>
      </c>
      <c r="AG101">
        <v>0</v>
      </c>
      <c r="AH101">
        <v>0</v>
      </c>
      <c r="AI101">
        <v>0</v>
      </c>
      <c r="AJ101">
        <v>1</v>
      </c>
      <c r="AK101">
        <v>0</v>
      </c>
      <c r="AL101">
        <v>0</v>
      </c>
      <c r="AM101">
        <v>2</v>
      </c>
      <c r="AN101">
        <v>1</v>
      </c>
      <c r="AO101">
        <v>0</v>
      </c>
      <c r="AP101">
        <v>0</v>
      </c>
      <c r="AQ101">
        <v>0.75</v>
      </c>
      <c r="AR101">
        <v>0.75</v>
      </c>
      <c r="AS101">
        <v>0</v>
      </c>
      <c r="AT101">
        <v>0.2</v>
      </c>
      <c r="AU101">
        <v>0</v>
      </c>
      <c r="AV101">
        <v>0</v>
      </c>
      <c r="AW101">
        <v>0</v>
      </c>
      <c r="AX101" t="s">
        <v>518</v>
      </c>
      <c r="AY101">
        <v>5169</v>
      </c>
      <c r="AZ101">
        <v>192</v>
      </c>
      <c r="BA101">
        <v>0</v>
      </c>
      <c r="BB101">
        <v>0</v>
      </c>
      <c r="BC101" t="s">
        <v>61</v>
      </c>
      <c r="BD101" t="s">
        <v>519</v>
      </c>
      <c r="BE101">
        <v>0</v>
      </c>
      <c r="BF101" t="s">
        <v>401</v>
      </c>
      <c r="BG101" t="s">
        <v>520</v>
      </c>
      <c r="BH101" t="s">
        <v>521</v>
      </c>
      <c r="BI101" t="s">
        <v>522</v>
      </c>
    </row>
    <row r="102" spans="1:61" x14ac:dyDescent="0.2">
      <c r="A102" t="s">
        <v>619</v>
      </c>
      <c r="B102" t="s">
        <v>581</v>
      </c>
      <c r="C102" t="s">
        <v>61</v>
      </c>
      <c r="D102" t="s">
        <v>61</v>
      </c>
      <c r="E102" t="s">
        <v>620</v>
      </c>
      <c r="F102" t="s">
        <v>2990</v>
      </c>
      <c r="G102" t="s">
        <v>514</v>
      </c>
      <c r="H102" t="s">
        <v>64</v>
      </c>
      <c r="I102" t="s">
        <v>515</v>
      </c>
      <c r="J102" t="s">
        <v>3922</v>
      </c>
      <c r="K102" t="s">
        <v>516</v>
      </c>
      <c r="L102" t="s">
        <v>61</v>
      </c>
      <c r="M102" t="s">
        <v>61</v>
      </c>
      <c r="N102" t="s">
        <v>517</v>
      </c>
      <c r="O102" t="s">
        <v>127</v>
      </c>
      <c r="P102">
        <v>0</v>
      </c>
      <c r="Q102">
        <v>216</v>
      </c>
      <c r="R102">
        <v>0</v>
      </c>
      <c r="S102">
        <v>30</v>
      </c>
      <c r="T102">
        <v>97.6</v>
      </c>
      <c r="U102">
        <v>30</v>
      </c>
      <c r="V102">
        <v>49.4</v>
      </c>
      <c r="W102">
        <v>0</v>
      </c>
      <c r="X102" t="s">
        <v>95</v>
      </c>
      <c r="Y102" t="s">
        <v>61</v>
      </c>
      <c r="Z102">
        <v>0</v>
      </c>
      <c r="AA102">
        <v>8.3000000000000007</v>
      </c>
      <c r="AB102">
        <v>0</v>
      </c>
      <c r="AC102">
        <v>0</v>
      </c>
      <c r="AD102">
        <v>0</v>
      </c>
      <c r="AE102">
        <v>0</v>
      </c>
      <c r="AF102">
        <v>0</v>
      </c>
      <c r="AG102">
        <v>10.7</v>
      </c>
      <c r="AH102">
        <v>13.4</v>
      </c>
      <c r="AI102">
        <v>0</v>
      </c>
      <c r="AJ102">
        <v>1</v>
      </c>
      <c r="AK102">
        <v>0</v>
      </c>
      <c r="AL102">
        <v>0</v>
      </c>
      <c r="AM102">
        <v>2.7</v>
      </c>
      <c r="AN102">
        <v>2.1</v>
      </c>
      <c r="AO102">
        <v>0</v>
      </c>
      <c r="AP102">
        <v>0.5</v>
      </c>
      <c r="AQ102">
        <v>1.5</v>
      </c>
      <c r="AR102">
        <v>1.5</v>
      </c>
      <c r="AS102">
        <v>0</v>
      </c>
      <c r="AT102">
        <v>0.6</v>
      </c>
      <c r="AU102">
        <v>0</v>
      </c>
      <c r="AV102">
        <v>0</v>
      </c>
      <c r="AW102">
        <v>7.09</v>
      </c>
      <c r="AX102" t="s">
        <v>621</v>
      </c>
      <c r="AY102">
        <v>0</v>
      </c>
      <c r="AZ102">
        <v>0</v>
      </c>
      <c r="BA102">
        <v>0</v>
      </c>
      <c r="BB102">
        <v>0</v>
      </c>
      <c r="BC102" t="s">
        <v>61</v>
      </c>
      <c r="BD102" t="s">
        <v>622</v>
      </c>
      <c r="BE102">
        <v>98</v>
      </c>
      <c r="BF102" t="s">
        <v>623</v>
      </c>
      <c r="BG102" t="s">
        <v>520</v>
      </c>
      <c r="BH102" t="s">
        <v>521</v>
      </c>
      <c r="BI102" t="s">
        <v>624</v>
      </c>
    </row>
    <row r="103" spans="1:61" x14ac:dyDescent="0.2">
      <c r="A103" t="s">
        <v>1240</v>
      </c>
      <c r="B103" t="s">
        <v>1241</v>
      </c>
      <c r="C103" t="s">
        <v>61</v>
      </c>
      <c r="D103" t="s">
        <v>61</v>
      </c>
      <c r="E103" t="s">
        <v>1242</v>
      </c>
      <c r="F103" t="s">
        <v>2990</v>
      </c>
      <c r="G103" t="s">
        <v>484</v>
      </c>
      <c r="H103" t="s">
        <v>64</v>
      </c>
      <c r="I103" t="s">
        <v>1243</v>
      </c>
      <c r="J103" t="s">
        <v>3922</v>
      </c>
      <c r="K103" t="s">
        <v>200</v>
      </c>
      <c r="L103" t="s">
        <v>61</v>
      </c>
      <c r="M103" t="s">
        <v>61</v>
      </c>
      <c r="N103" t="s">
        <v>61</v>
      </c>
      <c r="O103" t="s">
        <v>94</v>
      </c>
      <c r="P103">
        <v>0</v>
      </c>
      <c r="Q103">
        <v>662</v>
      </c>
      <c r="R103">
        <v>0</v>
      </c>
      <c r="S103">
        <v>0</v>
      </c>
      <c r="T103">
        <v>0</v>
      </c>
      <c r="U103">
        <v>0</v>
      </c>
      <c r="V103">
        <v>0</v>
      </c>
      <c r="W103">
        <v>35</v>
      </c>
      <c r="X103" t="s">
        <v>68</v>
      </c>
      <c r="Y103" t="s">
        <v>61</v>
      </c>
      <c r="Z103">
        <v>0</v>
      </c>
      <c r="AA103">
        <v>0</v>
      </c>
      <c r="AB103">
        <v>0</v>
      </c>
      <c r="AC103">
        <v>1</v>
      </c>
      <c r="AD103">
        <v>0</v>
      </c>
      <c r="AE103">
        <v>0</v>
      </c>
      <c r="AF103">
        <v>0</v>
      </c>
      <c r="AG103">
        <v>1.5</v>
      </c>
      <c r="AH103">
        <v>0</v>
      </c>
      <c r="AI103">
        <v>0</v>
      </c>
      <c r="AJ103">
        <v>1.5</v>
      </c>
      <c r="AK103">
        <v>0</v>
      </c>
      <c r="AL103">
        <v>0</v>
      </c>
      <c r="AM103">
        <v>0</v>
      </c>
      <c r="AN103">
        <v>1.5</v>
      </c>
      <c r="AO103">
        <v>0</v>
      </c>
      <c r="AP103">
        <v>1</v>
      </c>
      <c r="AQ103">
        <v>0</v>
      </c>
      <c r="AR103">
        <v>0</v>
      </c>
      <c r="AS103">
        <v>0</v>
      </c>
      <c r="AT103">
        <v>0</v>
      </c>
      <c r="AU103">
        <v>0</v>
      </c>
      <c r="AV103">
        <v>0</v>
      </c>
      <c r="AW103">
        <v>0</v>
      </c>
      <c r="AX103" t="s">
        <v>61</v>
      </c>
      <c r="AY103">
        <v>1075</v>
      </c>
      <c r="AZ103">
        <v>494</v>
      </c>
      <c r="BA103">
        <v>24</v>
      </c>
      <c r="BB103">
        <v>0</v>
      </c>
      <c r="BC103" t="s">
        <v>61</v>
      </c>
      <c r="BD103" t="s">
        <v>61</v>
      </c>
      <c r="BE103">
        <v>100</v>
      </c>
      <c r="BF103" t="s">
        <v>1244</v>
      </c>
      <c r="BG103" t="s">
        <v>487</v>
      </c>
      <c r="BH103" t="s">
        <v>488</v>
      </c>
      <c r="BI103" t="s">
        <v>1245</v>
      </c>
    </row>
    <row r="104" spans="1:61" x14ac:dyDescent="0.2">
      <c r="A104" t="s">
        <v>674</v>
      </c>
      <c r="B104" t="s">
        <v>171</v>
      </c>
      <c r="C104" t="s">
        <v>61</v>
      </c>
      <c r="D104" t="s">
        <v>61</v>
      </c>
      <c r="E104" t="s">
        <v>675</v>
      </c>
      <c r="F104" t="s">
        <v>2990</v>
      </c>
      <c r="G104" t="s">
        <v>484</v>
      </c>
      <c r="H104" t="s">
        <v>64</v>
      </c>
      <c r="I104" t="s">
        <v>676</v>
      </c>
      <c r="J104" t="s">
        <v>3922</v>
      </c>
      <c r="K104" t="s">
        <v>200</v>
      </c>
      <c r="L104" t="s">
        <v>61</v>
      </c>
      <c r="M104" t="s">
        <v>61</v>
      </c>
      <c r="N104" t="s">
        <v>61</v>
      </c>
      <c r="O104" t="s">
        <v>94</v>
      </c>
      <c r="P104">
        <v>0</v>
      </c>
      <c r="Q104">
        <v>0</v>
      </c>
      <c r="R104">
        <v>0</v>
      </c>
      <c r="S104">
        <v>0</v>
      </c>
      <c r="T104">
        <v>0</v>
      </c>
      <c r="U104">
        <v>0</v>
      </c>
      <c r="V104">
        <v>0</v>
      </c>
      <c r="W104">
        <v>0</v>
      </c>
      <c r="X104" t="s">
        <v>68</v>
      </c>
      <c r="Y104" t="s">
        <v>61</v>
      </c>
      <c r="Z104">
        <v>0</v>
      </c>
      <c r="AA104">
        <v>180</v>
      </c>
      <c r="AB104">
        <v>2.7</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t="s">
        <v>61</v>
      </c>
      <c r="AY104">
        <v>751</v>
      </c>
      <c r="AZ104">
        <v>0</v>
      </c>
      <c r="BA104">
        <v>0</v>
      </c>
      <c r="BB104">
        <v>0</v>
      </c>
      <c r="BC104" t="s">
        <v>61</v>
      </c>
      <c r="BD104" t="s">
        <v>61</v>
      </c>
      <c r="BE104">
        <v>99</v>
      </c>
      <c r="BF104" t="s">
        <v>677</v>
      </c>
      <c r="BG104" t="s">
        <v>678</v>
      </c>
      <c r="BH104" t="s">
        <v>679</v>
      </c>
      <c r="BI104" t="s">
        <v>680</v>
      </c>
    </row>
    <row r="105" spans="1:61" x14ac:dyDescent="0.2">
      <c r="A105" t="s">
        <v>481</v>
      </c>
      <c r="B105" t="s">
        <v>482</v>
      </c>
      <c r="C105" t="s">
        <v>61</v>
      </c>
      <c r="D105" t="s">
        <v>61</v>
      </c>
      <c r="E105" t="s">
        <v>483</v>
      </c>
      <c r="F105" t="s">
        <v>2990</v>
      </c>
      <c r="G105" t="s">
        <v>484</v>
      </c>
      <c r="H105" t="s">
        <v>64</v>
      </c>
      <c r="I105" t="s">
        <v>485</v>
      </c>
      <c r="J105" t="s">
        <v>3922</v>
      </c>
      <c r="K105" t="s">
        <v>200</v>
      </c>
      <c r="L105" t="s">
        <v>61</v>
      </c>
      <c r="M105" t="s">
        <v>61</v>
      </c>
      <c r="N105" t="s">
        <v>61</v>
      </c>
      <c r="O105" t="s">
        <v>94</v>
      </c>
      <c r="P105">
        <v>0</v>
      </c>
      <c r="Q105">
        <v>220</v>
      </c>
      <c r="R105">
        <v>0</v>
      </c>
      <c r="S105">
        <v>0</v>
      </c>
      <c r="T105">
        <v>0</v>
      </c>
      <c r="U105">
        <v>0</v>
      </c>
      <c r="V105">
        <v>0</v>
      </c>
      <c r="W105">
        <v>0</v>
      </c>
      <c r="X105" t="s">
        <v>95</v>
      </c>
      <c r="Y105" t="s">
        <v>61</v>
      </c>
      <c r="Z105">
        <v>0</v>
      </c>
      <c r="AA105">
        <v>0</v>
      </c>
      <c r="AB105">
        <v>0.2</v>
      </c>
      <c r="AC105">
        <v>0</v>
      </c>
      <c r="AD105">
        <v>0</v>
      </c>
      <c r="AE105">
        <v>0</v>
      </c>
      <c r="AF105">
        <v>0</v>
      </c>
      <c r="AG105">
        <v>1.4</v>
      </c>
      <c r="AH105">
        <v>0</v>
      </c>
      <c r="AI105">
        <v>0</v>
      </c>
      <c r="AJ105">
        <v>0.8</v>
      </c>
      <c r="AK105">
        <v>0</v>
      </c>
      <c r="AL105">
        <v>0</v>
      </c>
      <c r="AM105">
        <v>0.8</v>
      </c>
      <c r="AN105">
        <v>0.8</v>
      </c>
      <c r="AO105">
        <v>0.1</v>
      </c>
      <c r="AP105">
        <v>0.6</v>
      </c>
      <c r="AQ105">
        <v>0.6</v>
      </c>
      <c r="AR105">
        <v>0.2</v>
      </c>
      <c r="AS105">
        <v>0</v>
      </c>
      <c r="AT105">
        <v>0</v>
      </c>
      <c r="AU105">
        <v>0</v>
      </c>
      <c r="AV105">
        <v>0</v>
      </c>
      <c r="AW105">
        <v>0</v>
      </c>
      <c r="AX105" t="s">
        <v>61</v>
      </c>
      <c r="AY105">
        <v>235</v>
      </c>
      <c r="AZ105">
        <v>15</v>
      </c>
      <c r="BA105">
        <v>0</v>
      </c>
      <c r="BB105">
        <v>0</v>
      </c>
      <c r="BC105" t="s">
        <v>61</v>
      </c>
      <c r="BD105" t="s">
        <v>61</v>
      </c>
      <c r="BE105">
        <v>100</v>
      </c>
      <c r="BF105" t="s">
        <v>486</v>
      </c>
      <c r="BG105" t="s">
        <v>487</v>
      </c>
      <c r="BH105" t="s">
        <v>488</v>
      </c>
      <c r="BI105" t="s">
        <v>489</v>
      </c>
    </row>
    <row r="106" spans="1:61" x14ac:dyDescent="0.2">
      <c r="A106" t="s">
        <v>916</v>
      </c>
      <c r="B106" t="s">
        <v>898</v>
      </c>
      <c r="C106" t="s">
        <v>61</v>
      </c>
      <c r="D106" t="s">
        <v>61</v>
      </c>
      <c r="E106" t="s">
        <v>917</v>
      </c>
      <c r="F106" t="s">
        <v>2990</v>
      </c>
      <c r="G106" t="s">
        <v>484</v>
      </c>
      <c r="H106" t="s">
        <v>64</v>
      </c>
      <c r="I106" t="s">
        <v>485</v>
      </c>
      <c r="J106" t="s">
        <v>3922</v>
      </c>
      <c r="K106" t="s">
        <v>200</v>
      </c>
      <c r="L106" t="s">
        <v>61</v>
      </c>
      <c r="M106" t="s">
        <v>61</v>
      </c>
      <c r="N106" t="s">
        <v>61</v>
      </c>
      <c r="O106" t="s">
        <v>94</v>
      </c>
      <c r="P106">
        <v>0</v>
      </c>
      <c r="Q106">
        <v>257</v>
      </c>
      <c r="R106">
        <v>0</v>
      </c>
      <c r="S106">
        <v>0</v>
      </c>
      <c r="T106">
        <v>0</v>
      </c>
      <c r="U106">
        <v>0</v>
      </c>
      <c r="V106">
        <v>0</v>
      </c>
      <c r="W106">
        <v>35</v>
      </c>
      <c r="X106" t="s">
        <v>68</v>
      </c>
      <c r="Y106" t="s">
        <v>61</v>
      </c>
      <c r="Z106">
        <v>0</v>
      </c>
      <c r="AA106">
        <v>0</v>
      </c>
      <c r="AB106">
        <v>0</v>
      </c>
      <c r="AC106">
        <v>0</v>
      </c>
      <c r="AD106">
        <v>1</v>
      </c>
      <c r="AE106">
        <v>0</v>
      </c>
      <c r="AF106">
        <v>1</v>
      </c>
      <c r="AG106">
        <v>1.4</v>
      </c>
      <c r="AH106">
        <v>0</v>
      </c>
      <c r="AI106">
        <v>0</v>
      </c>
      <c r="AJ106">
        <v>0.5</v>
      </c>
      <c r="AK106">
        <v>0</v>
      </c>
      <c r="AL106">
        <v>0</v>
      </c>
      <c r="AM106">
        <v>0</v>
      </c>
      <c r="AN106">
        <v>0.5</v>
      </c>
      <c r="AO106">
        <v>0</v>
      </c>
      <c r="AP106">
        <v>0</v>
      </c>
      <c r="AQ106">
        <v>0</v>
      </c>
      <c r="AR106">
        <v>0</v>
      </c>
      <c r="AS106">
        <v>0</v>
      </c>
      <c r="AT106">
        <v>0</v>
      </c>
      <c r="AU106">
        <v>0</v>
      </c>
      <c r="AV106">
        <v>0</v>
      </c>
      <c r="AW106">
        <v>0</v>
      </c>
      <c r="AX106" t="s">
        <v>61</v>
      </c>
      <c r="AY106">
        <v>332</v>
      </c>
      <c r="AZ106">
        <v>77</v>
      </c>
      <c r="BA106">
        <v>24</v>
      </c>
      <c r="BB106">
        <v>0</v>
      </c>
      <c r="BC106" t="s">
        <v>61</v>
      </c>
      <c r="BD106" t="s">
        <v>61</v>
      </c>
      <c r="BE106">
        <v>100</v>
      </c>
      <c r="BF106" t="s">
        <v>486</v>
      </c>
      <c r="BG106" t="s">
        <v>487</v>
      </c>
      <c r="BH106" t="s">
        <v>488</v>
      </c>
      <c r="BI106" t="s">
        <v>918</v>
      </c>
    </row>
    <row r="107" spans="1:61" x14ac:dyDescent="0.2">
      <c r="A107" t="s">
        <v>1272</v>
      </c>
      <c r="B107" t="s">
        <v>1241</v>
      </c>
      <c r="C107" t="s">
        <v>61</v>
      </c>
      <c r="D107" t="s">
        <v>61</v>
      </c>
      <c r="E107" t="s">
        <v>1273</v>
      </c>
      <c r="F107" t="s">
        <v>3894</v>
      </c>
      <c r="G107" t="s">
        <v>1274</v>
      </c>
      <c r="H107" t="s">
        <v>64</v>
      </c>
      <c r="I107" t="s">
        <v>1275</v>
      </c>
      <c r="J107" t="s">
        <v>3922</v>
      </c>
      <c r="K107" t="s">
        <v>1276</v>
      </c>
      <c r="L107" t="s">
        <v>61</v>
      </c>
      <c r="M107" t="s">
        <v>61</v>
      </c>
      <c r="N107" t="s">
        <v>1277</v>
      </c>
      <c r="O107" t="s">
        <v>191</v>
      </c>
      <c r="P107">
        <v>1472</v>
      </c>
      <c r="Q107">
        <v>375</v>
      </c>
      <c r="R107">
        <v>375</v>
      </c>
      <c r="S107">
        <v>0</v>
      </c>
      <c r="T107">
        <v>0</v>
      </c>
      <c r="U107">
        <v>0</v>
      </c>
      <c r="V107">
        <v>0</v>
      </c>
      <c r="W107">
        <v>40</v>
      </c>
      <c r="X107" t="s">
        <v>68</v>
      </c>
      <c r="Y107" t="s">
        <v>61</v>
      </c>
      <c r="Z107">
        <v>32</v>
      </c>
      <c r="AA107">
        <v>21</v>
      </c>
      <c r="AB107">
        <v>0</v>
      </c>
      <c r="AC107">
        <v>0.03</v>
      </c>
      <c r="AD107">
        <v>0</v>
      </c>
      <c r="AE107">
        <v>0</v>
      </c>
      <c r="AF107">
        <v>1</v>
      </c>
      <c r="AG107">
        <v>-1</v>
      </c>
      <c r="AH107">
        <v>0</v>
      </c>
      <c r="AI107">
        <v>0</v>
      </c>
      <c r="AJ107">
        <v>1</v>
      </c>
      <c r="AK107">
        <v>0</v>
      </c>
      <c r="AL107">
        <v>0</v>
      </c>
      <c r="AM107">
        <v>0</v>
      </c>
      <c r="AN107">
        <v>1</v>
      </c>
      <c r="AO107">
        <v>0</v>
      </c>
      <c r="AP107">
        <v>0</v>
      </c>
      <c r="AQ107">
        <v>0</v>
      </c>
      <c r="AR107">
        <v>0</v>
      </c>
      <c r="AS107">
        <v>0</v>
      </c>
      <c r="AT107">
        <v>0</v>
      </c>
      <c r="AU107">
        <v>0</v>
      </c>
      <c r="AV107">
        <v>0</v>
      </c>
      <c r="AW107">
        <v>0</v>
      </c>
      <c r="AX107" t="s">
        <v>61</v>
      </c>
      <c r="AY107">
        <v>5053</v>
      </c>
      <c r="AZ107">
        <v>3904</v>
      </c>
      <c r="BA107">
        <v>141</v>
      </c>
      <c r="BB107">
        <v>0</v>
      </c>
      <c r="BC107" t="s">
        <v>61</v>
      </c>
      <c r="BD107" t="s">
        <v>1278</v>
      </c>
      <c r="BE107">
        <v>92</v>
      </c>
      <c r="BF107" t="s">
        <v>1279</v>
      </c>
      <c r="BG107" t="s">
        <v>1280</v>
      </c>
      <c r="BH107" t="s">
        <v>1281</v>
      </c>
      <c r="BI107" t="s">
        <v>1282</v>
      </c>
    </row>
    <row r="108" spans="1:61" x14ac:dyDescent="0.2">
      <c r="A108" t="s">
        <v>1614</v>
      </c>
      <c r="B108" t="s">
        <v>1573</v>
      </c>
      <c r="C108" t="s">
        <v>61</v>
      </c>
      <c r="D108" t="s">
        <v>61</v>
      </c>
      <c r="E108" t="s">
        <v>1615</v>
      </c>
      <c r="F108" t="s">
        <v>2990</v>
      </c>
      <c r="G108" t="s">
        <v>152</v>
      </c>
      <c r="H108" t="s">
        <v>64</v>
      </c>
      <c r="I108" t="s">
        <v>153</v>
      </c>
      <c r="J108" t="s">
        <v>3922</v>
      </c>
      <c r="K108" t="s">
        <v>154</v>
      </c>
      <c r="L108" t="s">
        <v>61</v>
      </c>
      <c r="M108" t="s">
        <v>61</v>
      </c>
      <c r="N108" t="s">
        <v>61</v>
      </c>
      <c r="O108" t="s">
        <v>94</v>
      </c>
      <c r="P108">
        <v>0</v>
      </c>
      <c r="Q108">
        <v>1937</v>
      </c>
      <c r="R108">
        <v>0</v>
      </c>
      <c r="S108">
        <v>0</v>
      </c>
      <c r="T108">
        <v>0</v>
      </c>
      <c r="U108">
        <v>0</v>
      </c>
      <c r="V108">
        <v>0</v>
      </c>
      <c r="W108">
        <v>84</v>
      </c>
      <c r="X108" t="s">
        <v>68</v>
      </c>
      <c r="Y108" t="s">
        <v>69</v>
      </c>
      <c r="Z108">
        <v>0</v>
      </c>
      <c r="AA108">
        <v>0</v>
      </c>
      <c r="AB108">
        <v>0</v>
      </c>
      <c r="AC108">
        <v>0</v>
      </c>
      <c r="AD108">
        <v>0</v>
      </c>
      <c r="AE108">
        <v>0</v>
      </c>
      <c r="AF108">
        <v>0</v>
      </c>
      <c r="AG108">
        <v>4</v>
      </c>
      <c r="AH108">
        <v>0</v>
      </c>
      <c r="AI108">
        <v>0</v>
      </c>
      <c r="AJ108">
        <v>0</v>
      </c>
      <c r="AK108">
        <v>0</v>
      </c>
      <c r="AL108">
        <v>0</v>
      </c>
      <c r="AM108">
        <v>0</v>
      </c>
      <c r="AN108">
        <v>0</v>
      </c>
      <c r="AO108">
        <v>0</v>
      </c>
      <c r="AP108">
        <v>0</v>
      </c>
      <c r="AQ108">
        <v>0</v>
      </c>
      <c r="AR108">
        <v>0</v>
      </c>
      <c r="AS108">
        <v>0</v>
      </c>
      <c r="AT108">
        <v>0</v>
      </c>
      <c r="AU108">
        <v>0</v>
      </c>
      <c r="AV108">
        <v>0</v>
      </c>
      <c r="AW108">
        <v>0</v>
      </c>
      <c r="AX108" t="s">
        <v>61</v>
      </c>
      <c r="AY108">
        <v>0</v>
      </c>
      <c r="AZ108">
        <v>0</v>
      </c>
      <c r="BA108">
        <v>0</v>
      </c>
      <c r="BB108">
        <v>0</v>
      </c>
      <c r="BC108" t="s">
        <v>61</v>
      </c>
      <c r="BD108" t="s">
        <v>61</v>
      </c>
      <c r="BE108">
        <v>100</v>
      </c>
      <c r="BF108" t="s">
        <v>1616</v>
      </c>
      <c r="BG108" t="s">
        <v>157</v>
      </c>
      <c r="BH108" t="s">
        <v>158</v>
      </c>
      <c r="BI108" t="s">
        <v>1617</v>
      </c>
    </row>
    <row r="109" spans="1:61" x14ac:dyDescent="0.2">
      <c r="A109" t="s">
        <v>477</v>
      </c>
      <c r="B109" t="s">
        <v>276</v>
      </c>
      <c r="C109" t="s">
        <v>61</v>
      </c>
      <c r="D109" t="s">
        <v>61</v>
      </c>
      <c r="E109" t="s">
        <v>478</v>
      </c>
      <c r="F109" t="s">
        <v>2990</v>
      </c>
      <c r="G109" t="s">
        <v>152</v>
      </c>
      <c r="H109" t="s">
        <v>64</v>
      </c>
      <c r="I109" t="s">
        <v>153</v>
      </c>
      <c r="J109" t="s">
        <v>3922</v>
      </c>
      <c r="K109" t="s">
        <v>154</v>
      </c>
      <c r="L109" t="s">
        <v>61</v>
      </c>
      <c r="M109" t="s">
        <v>61</v>
      </c>
      <c r="N109" t="s">
        <v>61</v>
      </c>
      <c r="O109" t="s">
        <v>94</v>
      </c>
      <c r="P109">
        <v>0</v>
      </c>
      <c r="Q109">
        <v>1114</v>
      </c>
      <c r="R109">
        <v>0</v>
      </c>
      <c r="S109">
        <v>0</v>
      </c>
      <c r="T109">
        <v>0</v>
      </c>
      <c r="U109">
        <v>0</v>
      </c>
      <c r="V109">
        <v>0</v>
      </c>
      <c r="W109">
        <v>70</v>
      </c>
      <c r="X109" t="s">
        <v>68</v>
      </c>
      <c r="Y109" t="s">
        <v>61</v>
      </c>
      <c r="Z109">
        <v>0</v>
      </c>
      <c r="AA109">
        <v>0</v>
      </c>
      <c r="AB109">
        <v>0</v>
      </c>
      <c r="AC109">
        <v>0</v>
      </c>
      <c r="AD109">
        <v>0</v>
      </c>
      <c r="AE109">
        <v>0</v>
      </c>
      <c r="AF109">
        <v>0</v>
      </c>
      <c r="AG109">
        <v>2</v>
      </c>
      <c r="AH109">
        <v>0</v>
      </c>
      <c r="AI109">
        <v>0</v>
      </c>
      <c r="AJ109">
        <v>0</v>
      </c>
      <c r="AK109">
        <v>0</v>
      </c>
      <c r="AL109">
        <v>0</v>
      </c>
      <c r="AM109">
        <v>0</v>
      </c>
      <c r="AN109">
        <v>0</v>
      </c>
      <c r="AO109">
        <v>0</v>
      </c>
      <c r="AP109">
        <v>0</v>
      </c>
      <c r="AQ109">
        <v>0</v>
      </c>
      <c r="AR109">
        <v>0</v>
      </c>
      <c r="AS109">
        <v>0</v>
      </c>
      <c r="AT109">
        <v>0</v>
      </c>
      <c r="AU109">
        <v>0</v>
      </c>
      <c r="AV109">
        <v>0</v>
      </c>
      <c r="AW109">
        <v>0</v>
      </c>
      <c r="AX109" t="s">
        <v>61</v>
      </c>
      <c r="AY109">
        <v>1182</v>
      </c>
      <c r="AZ109">
        <v>344</v>
      </c>
      <c r="BA109">
        <v>0</v>
      </c>
      <c r="BB109">
        <v>0</v>
      </c>
      <c r="BC109" t="s">
        <v>61</v>
      </c>
      <c r="BD109" t="s">
        <v>61</v>
      </c>
      <c r="BE109">
        <v>0</v>
      </c>
      <c r="BF109" t="s">
        <v>479</v>
      </c>
      <c r="BG109" t="s">
        <v>157</v>
      </c>
      <c r="BH109" t="s">
        <v>158</v>
      </c>
      <c r="BI109" t="s">
        <v>480</v>
      </c>
    </row>
    <row r="110" spans="1:61" x14ac:dyDescent="0.2">
      <c r="A110" t="s">
        <v>1491</v>
      </c>
      <c r="B110" t="s">
        <v>1465</v>
      </c>
      <c r="C110" t="s">
        <v>61</v>
      </c>
      <c r="D110" t="s">
        <v>61</v>
      </c>
      <c r="E110" t="s">
        <v>1492</v>
      </c>
      <c r="F110" t="s">
        <v>2990</v>
      </c>
      <c r="G110" t="s">
        <v>648</v>
      </c>
      <c r="H110" t="s">
        <v>64</v>
      </c>
      <c r="I110" t="s">
        <v>649</v>
      </c>
      <c r="J110" t="s">
        <v>3922</v>
      </c>
      <c r="K110" t="s">
        <v>650</v>
      </c>
      <c r="L110" t="s">
        <v>61</v>
      </c>
      <c r="M110" t="s">
        <v>61</v>
      </c>
      <c r="N110" t="s">
        <v>641</v>
      </c>
      <c r="O110" t="s">
        <v>94</v>
      </c>
      <c r="P110">
        <v>0</v>
      </c>
      <c r="Q110">
        <v>106</v>
      </c>
      <c r="R110">
        <v>100</v>
      </c>
      <c r="S110">
        <v>0</v>
      </c>
      <c r="T110">
        <v>0</v>
      </c>
      <c r="U110">
        <v>0</v>
      </c>
      <c r="V110">
        <v>0</v>
      </c>
      <c r="W110">
        <v>12</v>
      </c>
      <c r="X110" t="s">
        <v>68</v>
      </c>
      <c r="Y110" t="s">
        <v>61</v>
      </c>
      <c r="Z110">
        <v>5</v>
      </c>
      <c r="AA110">
        <v>3.5</v>
      </c>
      <c r="AB110">
        <v>0.3</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t="s">
        <v>61</v>
      </c>
      <c r="AY110">
        <v>265</v>
      </c>
      <c r="AZ110">
        <v>0</v>
      </c>
      <c r="BA110">
        <v>0</v>
      </c>
      <c r="BB110">
        <v>0</v>
      </c>
      <c r="BC110" t="s">
        <v>61</v>
      </c>
      <c r="BD110" t="s">
        <v>1493</v>
      </c>
      <c r="BE110">
        <v>99</v>
      </c>
      <c r="BF110" t="s">
        <v>653</v>
      </c>
      <c r="BG110" t="s">
        <v>654</v>
      </c>
      <c r="BH110" t="s">
        <v>655</v>
      </c>
      <c r="BI110" t="s">
        <v>1494</v>
      </c>
    </row>
    <row r="111" spans="1:61" x14ac:dyDescent="0.2">
      <c r="A111" t="s">
        <v>1283</v>
      </c>
      <c r="B111" t="s">
        <v>1241</v>
      </c>
      <c r="C111" t="s">
        <v>61</v>
      </c>
      <c r="D111" t="s">
        <v>61</v>
      </c>
      <c r="E111" t="s">
        <v>1284</v>
      </c>
      <c r="F111" t="s">
        <v>3894</v>
      </c>
      <c r="G111" t="s">
        <v>1285</v>
      </c>
      <c r="H111" t="s">
        <v>64</v>
      </c>
      <c r="I111" t="s">
        <v>1286</v>
      </c>
      <c r="J111" t="s">
        <v>3922</v>
      </c>
      <c r="K111" t="s">
        <v>1287</v>
      </c>
      <c r="L111" t="s">
        <v>61</v>
      </c>
      <c r="M111" t="s">
        <v>61</v>
      </c>
      <c r="N111" t="s">
        <v>745</v>
      </c>
      <c r="O111" t="s">
        <v>603</v>
      </c>
      <c r="P111">
        <v>1184</v>
      </c>
      <c r="Q111">
        <v>59</v>
      </c>
      <c r="R111">
        <v>0</v>
      </c>
      <c r="S111">
        <v>0</v>
      </c>
      <c r="T111">
        <v>0</v>
      </c>
      <c r="U111">
        <v>0</v>
      </c>
      <c r="V111">
        <v>0</v>
      </c>
      <c r="W111">
        <v>35</v>
      </c>
      <c r="X111" t="s">
        <v>68</v>
      </c>
      <c r="Y111" t="s">
        <v>61</v>
      </c>
      <c r="Z111">
        <v>5</v>
      </c>
      <c r="AA111">
        <v>31.2</v>
      </c>
      <c r="AB111">
        <v>0</v>
      </c>
      <c r="AC111">
        <v>0.15</v>
      </c>
      <c r="AD111">
        <v>0</v>
      </c>
      <c r="AE111">
        <v>0</v>
      </c>
      <c r="AF111">
        <v>0</v>
      </c>
      <c r="AG111">
        <v>2</v>
      </c>
      <c r="AH111">
        <v>0</v>
      </c>
      <c r="AI111">
        <v>0</v>
      </c>
      <c r="AJ111">
        <v>0</v>
      </c>
      <c r="AK111">
        <v>0</v>
      </c>
      <c r="AL111">
        <v>0</v>
      </c>
      <c r="AM111">
        <v>0</v>
      </c>
      <c r="AN111">
        <v>0</v>
      </c>
      <c r="AO111">
        <v>0</v>
      </c>
      <c r="AP111">
        <v>0.6</v>
      </c>
      <c r="AQ111">
        <v>0</v>
      </c>
      <c r="AR111">
        <v>0</v>
      </c>
      <c r="AS111">
        <v>0</v>
      </c>
      <c r="AT111">
        <v>0</v>
      </c>
      <c r="AU111">
        <v>0</v>
      </c>
      <c r="AV111">
        <v>0</v>
      </c>
      <c r="AW111">
        <v>0</v>
      </c>
      <c r="AX111" t="s">
        <v>61</v>
      </c>
      <c r="AY111">
        <v>872</v>
      </c>
      <c r="AZ111">
        <v>465</v>
      </c>
      <c r="BA111">
        <v>0</v>
      </c>
      <c r="BB111">
        <v>0</v>
      </c>
      <c r="BC111" t="s">
        <v>61</v>
      </c>
      <c r="BD111" t="s">
        <v>1288</v>
      </c>
      <c r="BE111">
        <v>97</v>
      </c>
      <c r="BF111" t="s">
        <v>1289</v>
      </c>
      <c r="BG111" t="s">
        <v>1290</v>
      </c>
      <c r="BH111" t="s">
        <v>1291</v>
      </c>
      <c r="BI111" t="s">
        <v>1292</v>
      </c>
    </row>
    <row r="112" spans="1:61" x14ac:dyDescent="0.2">
      <c r="A112" t="s">
        <v>1331</v>
      </c>
      <c r="B112" t="s">
        <v>1241</v>
      </c>
      <c r="C112" t="s">
        <v>61</v>
      </c>
      <c r="D112" t="s">
        <v>61</v>
      </c>
      <c r="E112" t="s">
        <v>1332</v>
      </c>
      <c r="F112" t="s">
        <v>2990</v>
      </c>
      <c r="G112" t="s">
        <v>514</v>
      </c>
      <c r="H112" t="s">
        <v>64</v>
      </c>
      <c r="I112" t="s">
        <v>515</v>
      </c>
      <c r="J112" t="s">
        <v>3922</v>
      </c>
      <c r="K112" t="s">
        <v>516</v>
      </c>
      <c r="L112" t="s">
        <v>1333</v>
      </c>
      <c r="M112" t="s">
        <v>1334</v>
      </c>
      <c r="N112" t="s">
        <v>1335</v>
      </c>
      <c r="O112" t="s">
        <v>127</v>
      </c>
      <c r="P112">
        <v>0</v>
      </c>
      <c r="Q112">
        <v>1850</v>
      </c>
      <c r="R112">
        <v>2300</v>
      </c>
      <c r="S112">
        <v>0</v>
      </c>
      <c r="T112">
        <v>0</v>
      </c>
      <c r="U112">
        <v>0</v>
      </c>
      <c r="V112">
        <v>0</v>
      </c>
      <c r="W112">
        <v>40</v>
      </c>
      <c r="X112" t="s">
        <v>68</v>
      </c>
      <c r="Y112" t="s">
        <v>61</v>
      </c>
      <c r="Z112">
        <v>49</v>
      </c>
      <c r="AA112">
        <v>14</v>
      </c>
      <c r="AB112">
        <v>0</v>
      </c>
      <c r="AC112">
        <v>3.34</v>
      </c>
      <c r="AD112">
        <v>0</v>
      </c>
      <c r="AE112">
        <v>0</v>
      </c>
      <c r="AF112">
        <v>0</v>
      </c>
      <c r="AG112">
        <v>18</v>
      </c>
      <c r="AH112">
        <v>0</v>
      </c>
      <c r="AI112">
        <v>0</v>
      </c>
      <c r="AJ112">
        <v>0.5</v>
      </c>
      <c r="AK112">
        <v>0</v>
      </c>
      <c r="AL112">
        <v>0</v>
      </c>
      <c r="AM112">
        <v>0</v>
      </c>
      <c r="AN112">
        <v>1</v>
      </c>
      <c r="AO112">
        <v>0</v>
      </c>
      <c r="AP112">
        <v>0</v>
      </c>
      <c r="AQ112">
        <v>0</v>
      </c>
      <c r="AR112">
        <v>0</v>
      </c>
      <c r="AS112">
        <v>0</v>
      </c>
      <c r="AT112">
        <v>0</v>
      </c>
      <c r="AU112">
        <v>0</v>
      </c>
      <c r="AV112">
        <v>0</v>
      </c>
      <c r="AW112">
        <v>0</v>
      </c>
      <c r="AX112" t="s">
        <v>1336</v>
      </c>
      <c r="AY112">
        <v>5238</v>
      </c>
      <c r="AZ112">
        <v>3305</v>
      </c>
      <c r="BA112">
        <v>0</v>
      </c>
      <c r="BB112">
        <v>0</v>
      </c>
      <c r="BC112" t="s">
        <v>61</v>
      </c>
      <c r="BD112" t="s">
        <v>61</v>
      </c>
      <c r="BE112">
        <v>0</v>
      </c>
      <c r="BF112" t="s">
        <v>1337</v>
      </c>
      <c r="BG112" t="s">
        <v>520</v>
      </c>
      <c r="BH112" t="s">
        <v>521</v>
      </c>
      <c r="BI112" t="s">
        <v>1338</v>
      </c>
    </row>
    <row r="113" spans="1:61" x14ac:dyDescent="0.2">
      <c r="A113" t="s">
        <v>1204</v>
      </c>
      <c r="B113" t="s">
        <v>1129</v>
      </c>
      <c r="C113" t="s">
        <v>61</v>
      </c>
      <c r="D113" t="s">
        <v>61</v>
      </c>
      <c r="E113" t="s">
        <v>1205</v>
      </c>
      <c r="F113" t="s">
        <v>2990</v>
      </c>
      <c r="G113" t="s">
        <v>514</v>
      </c>
      <c r="H113" t="s">
        <v>64</v>
      </c>
      <c r="I113" t="s">
        <v>515</v>
      </c>
      <c r="J113" t="s">
        <v>3922</v>
      </c>
      <c r="K113" t="s">
        <v>516</v>
      </c>
      <c r="L113" t="s">
        <v>61</v>
      </c>
      <c r="M113" t="s">
        <v>61</v>
      </c>
      <c r="N113" t="s">
        <v>1206</v>
      </c>
      <c r="O113" t="s">
        <v>127</v>
      </c>
      <c r="P113">
        <v>0</v>
      </c>
      <c r="Q113">
        <v>281</v>
      </c>
      <c r="R113">
        <v>351</v>
      </c>
      <c r="S113">
        <v>0</v>
      </c>
      <c r="T113">
        <v>0</v>
      </c>
      <c r="U113">
        <v>0</v>
      </c>
      <c r="V113">
        <v>0</v>
      </c>
      <c r="W113">
        <v>40</v>
      </c>
      <c r="X113" t="s">
        <v>68</v>
      </c>
      <c r="Y113" t="s">
        <v>61</v>
      </c>
      <c r="Z113">
        <v>8</v>
      </c>
      <c r="AA113">
        <v>13</v>
      </c>
      <c r="AB113">
        <v>0</v>
      </c>
      <c r="AC113">
        <v>1</v>
      </c>
      <c r="AD113">
        <v>0</v>
      </c>
      <c r="AE113">
        <v>0</v>
      </c>
      <c r="AF113">
        <v>0</v>
      </c>
      <c r="AG113">
        <v>1</v>
      </c>
      <c r="AH113">
        <v>0</v>
      </c>
      <c r="AI113">
        <v>0</v>
      </c>
      <c r="AJ113">
        <v>0</v>
      </c>
      <c r="AK113">
        <v>0</v>
      </c>
      <c r="AL113">
        <v>0</v>
      </c>
      <c r="AM113">
        <v>0</v>
      </c>
      <c r="AN113">
        <v>1</v>
      </c>
      <c r="AO113">
        <v>0</v>
      </c>
      <c r="AP113">
        <v>0</v>
      </c>
      <c r="AQ113">
        <v>0</v>
      </c>
      <c r="AR113">
        <v>0</v>
      </c>
      <c r="AS113">
        <v>0</v>
      </c>
      <c r="AT113">
        <v>0</v>
      </c>
      <c r="AU113">
        <v>0</v>
      </c>
      <c r="AV113">
        <v>0</v>
      </c>
      <c r="AW113">
        <v>0</v>
      </c>
      <c r="AX113" t="s">
        <v>61</v>
      </c>
      <c r="AY113">
        <v>793</v>
      </c>
      <c r="AZ113">
        <v>264</v>
      </c>
      <c r="BA113">
        <v>0</v>
      </c>
      <c r="BB113">
        <v>0</v>
      </c>
      <c r="BC113" t="s">
        <v>61</v>
      </c>
      <c r="BD113" t="s">
        <v>1207</v>
      </c>
      <c r="BE113">
        <v>0</v>
      </c>
      <c r="BF113" t="s">
        <v>1208</v>
      </c>
      <c r="BG113" t="s">
        <v>520</v>
      </c>
      <c r="BH113" t="s">
        <v>521</v>
      </c>
      <c r="BI113" t="s">
        <v>1209</v>
      </c>
    </row>
    <row r="114" spans="1:61" x14ac:dyDescent="0.2">
      <c r="A114" t="s">
        <v>1987</v>
      </c>
      <c r="B114" t="s">
        <v>1964</v>
      </c>
      <c r="C114" t="s">
        <v>61</v>
      </c>
      <c r="D114" t="s">
        <v>61</v>
      </c>
      <c r="E114" t="s">
        <v>1988</v>
      </c>
      <c r="F114" t="s">
        <v>2990</v>
      </c>
      <c r="G114" t="s">
        <v>514</v>
      </c>
      <c r="H114" t="s">
        <v>64</v>
      </c>
      <c r="I114" t="s">
        <v>515</v>
      </c>
      <c r="J114" t="s">
        <v>3922</v>
      </c>
      <c r="K114" t="s">
        <v>516</v>
      </c>
      <c r="L114" t="s">
        <v>61</v>
      </c>
      <c r="M114" t="s">
        <v>61</v>
      </c>
      <c r="N114" t="s">
        <v>517</v>
      </c>
      <c r="O114" t="s">
        <v>127</v>
      </c>
      <c r="P114">
        <v>0</v>
      </c>
      <c r="Q114">
        <v>50</v>
      </c>
      <c r="R114">
        <v>0</v>
      </c>
      <c r="S114">
        <v>30</v>
      </c>
      <c r="T114">
        <v>98.4</v>
      </c>
      <c r="U114">
        <v>0</v>
      </c>
      <c r="V114">
        <v>383.5</v>
      </c>
      <c r="W114">
        <v>0</v>
      </c>
      <c r="X114" t="s">
        <v>95</v>
      </c>
      <c r="Y114" t="s">
        <v>61</v>
      </c>
      <c r="Z114">
        <v>0</v>
      </c>
      <c r="AA114">
        <v>27.3</v>
      </c>
      <c r="AB114">
        <v>0</v>
      </c>
      <c r="AC114">
        <v>1</v>
      </c>
      <c r="AD114">
        <v>0</v>
      </c>
      <c r="AE114">
        <v>0</v>
      </c>
      <c r="AF114">
        <v>0</v>
      </c>
      <c r="AG114">
        <v>11.02</v>
      </c>
      <c r="AH114">
        <v>15.63</v>
      </c>
      <c r="AI114">
        <v>0</v>
      </c>
      <c r="AJ114">
        <v>0.6</v>
      </c>
      <c r="AK114">
        <v>0</v>
      </c>
      <c r="AL114">
        <v>0</v>
      </c>
      <c r="AM114">
        <v>0.4</v>
      </c>
      <c r="AN114">
        <v>1</v>
      </c>
      <c r="AO114">
        <v>0</v>
      </c>
      <c r="AP114">
        <v>0.5</v>
      </c>
      <c r="AQ114">
        <v>0.5</v>
      </c>
      <c r="AR114">
        <v>0.5</v>
      </c>
      <c r="AS114">
        <v>1</v>
      </c>
      <c r="AT114">
        <v>0.2</v>
      </c>
      <c r="AU114">
        <v>0</v>
      </c>
      <c r="AV114">
        <v>0</v>
      </c>
      <c r="AW114">
        <v>8.48</v>
      </c>
      <c r="AX114" t="s">
        <v>1989</v>
      </c>
      <c r="AY114">
        <v>0</v>
      </c>
      <c r="AZ114">
        <v>0</v>
      </c>
      <c r="BA114">
        <v>0</v>
      </c>
      <c r="BB114">
        <v>0</v>
      </c>
      <c r="BC114" t="s">
        <v>61</v>
      </c>
      <c r="BD114" t="s">
        <v>1990</v>
      </c>
      <c r="BE114">
        <v>90</v>
      </c>
      <c r="BF114" t="s">
        <v>1991</v>
      </c>
      <c r="BG114" t="s">
        <v>520</v>
      </c>
      <c r="BH114" t="s">
        <v>521</v>
      </c>
      <c r="BI114" t="s">
        <v>1992</v>
      </c>
    </row>
    <row r="115" spans="1:61" x14ac:dyDescent="0.2">
      <c r="A115" t="s">
        <v>1022</v>
      </c>
      <c r="B115" t="s">
        <v>898</v>
      </c>
      <c r="C115" t="s">
        <v>61</v>
      </c>
      <c r="D115" t="s">
        <v>61</v>
      </c>
      <c r="E115" t="s">
        <v>950</v>
      </c>
      <c r="F115" t="s">
        <v>2990</v>
      </c>
      <c r="G115" t="s">
        <v>246</v>
      </c>
      <c r="H115" t="s">
        <v>64</v>
      </c>
      <c r="I115" t="s">
        <v>247</v>
      </c>
      <c r="J115" t="s">
        <v>3922</v>
      </c>
      <c r="K115" t="s">
        <v>248</v>
      </c>
      <c r="L115" t="s">
        <v>61</v>
      </c>
      <c r="M115" t="s">
        <v>61</v>
      </c>
      <c r="N115" t="s">
        <v>94</v>
      </c>
      <c r="O115" t="s">
        <v>94</v>
      </c>
      <c r="P115">
        <v>0</v>
      </c>
      <c r="Q115">
        <v>403</v>
      </c>
      <c r="R115">
        <v>0</v>
      </c>
      <c r="S115">
        <v>0</v>
      </c>
      <c r="T115">
        <v>0</v>
      </c>
      <c r="U115">
        <v>0</v>
      </c>
      <c r="V115">
        <v>0</v>
      </c>
      <c r="W115">
        <v>40</v>
      </c>
      <c r="X115" t="s">
        <v>68</v>
      </c>
      <c r="Y115" t="s">
        <v>61</v>
      </c>
      <c r="Z115">
        <v>0</v>
      </c>
      <c r="AA115">
        <v>30.5</v>
      </c>
      <c r="AB115">
        <v>0</v>
      </c>
      <c r="AC115">
        <v>0.4</v>
      </c>
      <c r="AD115">
        <v>0.2</v>
      </c>
      <c r="AE115">
        <v>0</v>
      </c>
      <c r="AF115">
        <v>0</v>
      </c>
      <c r="AG115">
        <v>0</v>
      </c>
      <c r="AH115">
        <v>0</v>
      </c>
      <c r="AI115">
        <v>0</v>
      </c>
      <c r="AJ115">
        <v>0.6</v>
      </c>
      <c r="AK115">
        <v>0.2</v>
      </c>
      <c r="AL115">
        <v>0</v>
      </c>
      <c r="AM115">
        <v>0</v>
      </c>
      <c r="AN115">
        <v>2</v>
      </c>
      <c r="AO115">
        <v>0</v>
      </c>
      <c r="AP115">
        <v>0.3</v>
      </c>
      <c r="AQ115">
        <v>0</v>
      </c>
      <c r="AR115">
        <v>0</v>
      </c>
      <c r="AS115">
        <v>0</v>
      </c>
      <c r="AT115">
        <v>0</v>
      </c>
      <c r="AU115">
        <v>0</v>
      </c>
      <c r="AV115">
        <v>0</v>
      </c>
      <c r="AW115">
        <v>0</v>
      </c>
      <c r="AX115" t="s">
        <v>61</v>
      </c>
      <c r="AY115">
        <v>813</v>
      </c>
      <c r="AZ115">
        <v>0</v>
      </c>
      <c r="BA115">
        <v>0</v>
      </c>
      <c r="BB115">
        <v>0</v>
      </c>
      <c r="BC115" t="s">
        <v>61</v>
      </c>
      <c r="BD115" t="s">
        <v>1023</v>
      </c>
      <c r="BE115">
        <v>100</v>
      </c>
      <c r="BF115" t="s">
        <v>1024</v>
      </c>
      <c r="BG115" t="s">
        <v>251</v>
      </c>
      <c r="BH115" t="s">
        <v>252</v>
      </c>
      <c r="BI115" t="s">
        <v>1025</v>
      </c>
    </row>
    <row r="116" spans="1:61" x14ac:dyDescent="0.2">
      <c r="A116" t="s">
        <v>816</v>
      </c>
      <c r="B116" t="s">
        <v>171</v>
      </c>
      <c r="C116" t="s">
        <v>61</v>
      </c>
      <c r="D116" t="s">
        <v>61</v>
      </c>
      <c r="E116" t="s">
        <v>171</v>
      </c>
      <c r="F116" t="s">
        <v>2990</v>
      </c>
      <c r="G116" t="s">
        <v>246</v>
      </c>
      <c r="H116" t="s">
        <v>64</v>
      </c>
      <c r="I116" t="s">
        <v>247</v>
      </c>
      <c r="J116" t="s">
        <v>3922</v>
      </c>
      <c r="K116" t="s">
        <v>248</v>
      </c>
      <c r="L116" t="s">
        <v>61</v>
      </c>
      <c r="M116" t="s">
        <v>61</v>
      </c>
      <c r="N116" t="s">
        <v>94</v>
      </c>
      <c r="O116" t="s">
        <v>94</v>
      </c>
      <c r="P116">
        <v>0</v>
      </c>
      <c r="Q116">
        <v>464</v>
      </c>
      <c r="R116">
        <v>0</v>
      </c>
      <c r="S116">
        <v>0</v>
      </c>
      <c r="T116">
        <v>0</v>
      </c>
      <c r="U116">
        <v>0</v>
      </c>
      <c r="V116">
        <v>0</v>
      </c>
      <c r="W116">
        <v>40</v>
      </c>
      <c r="X116" t="s">
        <v>68</v>
      </c>
      <c r="Y116" t="s">
        <v>61</v>
      </c>
      <c r="Z116">
        <v>0</v>
      </c>
      <c r="AA116">
        <v>35.1</v>
      </c>
      <c r="AB116">
        <v>0.4</v>
      </c>
      <c r="AC116">
        <v>0.4</v>
      </c>
      <c r="AD116">
        <v>0.2</v>
      </c>
      <c r="AE116">
        <v>0</v>
      </c>
      <c r="AF116">
        <v>0</v>
      </c>
      <c r="AG116">
        <v>1</v>
      </c>
      <c r="AH116">
        <v>0</v>
      </c>
      <c r="AI116">
        <v>0</v>
      </c>
      <c r="AJ116">
        <v>0</v>
      </c>
      <c r="AK116">
        <v>0.4</v>
      </c>
      <c r="AL116">
        <v>0</v>
      </c>
      <c r="AM116">
        <v>0</v>
      </c>
      <c r="AN116">
        <v>0</v>
      </c>
      <c r="AO116">
        <v>0</v>
      </c>
      <c r="AP116">
        <v>0.5</v>
      </c>
      <c r="AQ116">
        <v>0</v>
      </c>
      <c r="AR116">
        <v>0</v>
      </c>
      <c r="AS116">
        <v>0</v>
      </c>
      <c r="AT116">
        <v>0</v>
      </c>
      <c r="AU116">
        <v>0</v>
      </c>
      <c r="AV116">
        <v>0</v>
      </c>
      <c r="AW116">
        <v>0</v>
      </c>
      <c r="AX116" t="s">
        <v>61</v>
      </c>
      <c r="AY116">
        <v>1689</v>
      </c>
      <c r="AZ116">
        <v>0</v>
      </c>
      <c r="BA116">
        <v>0</v>
      </c>
      <c r="BB116">
        <v>0</v>
      </c>
      <c r="BC116" t="s">
        <v>61</v>
      </c>
      <c r="BD116" t="s">
        <v>525</v>
      </c>
      <c r="BE116">
        <v>100</v>
      </c>
      <c r="BF116" t="s">
        <v>817</v>
      </c>
      <c r="BG116" t="s">
        <v>251</v>
      </c>
      <c r="BH116" t="s">
        <v>252</v>
      </c>
      <c r="BI116" t="s">
        <v>818</v>
      </c>
    </row>
    <row r="117" spans="1:61" x14ac:dyDescent="0.2">
      <c r="A117" t="s">
        <v>523</v>
      </c>
      <c r="B117" t="s">
        <v>482</v>
      </c>
      <c r="C117" t="s">
        <v>61</v>
      </c>
      <c r="D117" t="s">
        <v>61</v>
      </c>
      <c r="E117" t="s">
        <v>524</v>
      </c>
      <c r="F117" t="s">
        <v>2990</v>
      </c>
      <c r="G117" t="s">
        <v>246</v>
      </c>
      <c r="H117" t="s">
        <v>64</v>
      </c>
      <c r="I117" t="s">
        <v>247</v>
      </c>
      <c r="J117" t="s">
        <v>3922</v>
      </c>
      <c r="K117" t="s">
        <v>248</v>
      </c>
      <c r="L117" t="s">
        <v>61</v>
      </c>
      <c r="M117" t="s">
        <v>61</v>
      </c>
      <c r="N117" t="s">
        <v>94</v>
      </c>
      <c r="O117" t="s">
        <v>94</v>
      </c>
      <c r="P117">
        <v>0</v>
      </c>
      <c r="Q117">
        <v>398</v>
      </c>
      <c r="R117">
        <v>0</v>
      </c>
      <c r="S117">
        <v>0</v>
      </c>
      <c r="T117">
        <v>0</v>
      </c>
      <c r="U117">
        <v>0</v>
      </c>
      <c r="V117">
        <v>0</v>
      </c>
      <c r="W117">
        <v>0</v>
      </c>
      <c r="X117" t="s">
        <v>68</v>
      </c>
      <c r="Y117" t="s">
        <v>61</v>
      </c>
      <c r="Z117">
        <v>0</v>
      </c>
      <c r="AA117">
        <v>38.4</v>
      </c>
      <c r="AB117">
        <v>0</v>
      </c>
      <c r="AC117">
        <v>0</v>
      </c>
      <c r="AD117">
        <v>0</v>
      </c>
      <c r="AE117">
        <v>0</v>
      </c>
      <c r="AF117">
        <v>0</v>
      </c>
      <c r="AG117">
        <v>0</v>
      </c>
      <c r="AH117">
        <v>0</v>
      </c>
      <c r="AI117">
        <v>0</v>
      </c>
      <c r="AJ117">
        <v>0.5</v>
      </c>
      <c r="AK117">
        <v>0.4</v>
      </c>
      <c r="AL117">
        <v>0</v>
      </c>
      <c r="AM117">
        <v>2</v>
      </c>
      <c r="AN117">
        <v>1.5</v>
      </c>
      <c r="AO117">
        <v>0</v>
      </c>
      <c r="AP117">
        <v>0.8</v>
      </c>
      <c r="AQ117">
        <v>0.5</v>
      </c>
      <c r="AR117">
        <v>0</v>
      </c>
      <c r="AS117">
        <v>0</v>
      </c>
      <c r="AT117">
        <v>0</v>
      </c>
      <c r="AU117">
        <v>0</v>
      </c>
      <c r="AV117">
        <v>0</v>
      </c>
      <c r="AW117">
        <v>0</v>
      </c>
      <c r="AX117" t="s">
        <v>61</v>
      </c>
      <c r="AY117">
        <v>5006</v>
      </c>
      <c r="AZ117">
        <v>0</v>
      </c>
      <c r="BA117">
        <v>0</v>
      </c>
      <c r="BB117">
        <v>0</v>
      </c>
      <c r="BC117" t="s">
        <v>61</v>
      </c>
      <c r="BD117" t="s">
        <v>525</v>
      </c>
      <c r="BE117">
        <v>85</v>
      </c>
      <c r="BF117" t="s">
        <v>526</v>
      </c>
      <c r="BG117" t="s">
        <v>251</v>
      </c>
      <c r="BH117" t="s">
        <v>252</v>
      </c>
      <c r="BI117" t="s">
        <v>527</v>
      </c>
    </row>
    <row r="118" spans="1:61" x14ac:dyDescent="0.2">
      <c r="A118" t="s">
        <v>244</v>
      </c>
      <c r="B118" t="s">
        <v>209</v>
      </c>
      <c r="C118" t="s">
        <v>61</v>
      </c>
      <c r="D118" t="s">
        <v>61</v>
      </c>
      <c r="E118" t="s">
        <v>245</v>
      </c>
      <c r="F118" t="s">
        <v>2990</v>
      </c>
      <c r="G118" t="s">
        <v>246</v>
      </c>
      <c r="H118" t="s">
        <v>64</v>
      </c>
      <c r="I118" t="s">
        <v>247</v>
      </c>
      <c r="J118" t="s">
        <v>3922</v>
      </c>
      <c r="K118" t="s">
        <v>248</v>
      </c>
      <c r="L118" t="s">
        <v>61</v>
      </c>
      <c r="M118" t="s">
        <v>61</v>
      </c>
      <c r="N118" t="s">
        <v>94</v>
      </c>
      <c r="O118" t="s">
        <v>94</v>
      </c>
      <c r="P118">
        <v>0</v>
      </c>
      <c r="Q118">
        <v>951</v>
      </c>
      <c r="R118">
        <v>0</v>
      </c>
      <c r="S118">
        <v>66</v>
      </c>
      <c r="T118">
        <v>96.9</v>
      </c>
      <c r="U118">
        <v>0</v>
      </c>
      <c r="V118">
        <v>24.5</v>
      </c>
      <c r="W118">
        <v>168</v>
      </c>
      <c r="X118" t="s">
        <v>68</v>
      </c>
      <c r="Y118" t="s">
        <v>69</v>
      </c>
      <c r="Z118">
        <v>0</v>
      </c>
      <c r="AA118">
        <v>1.5</v>
      </c>
      <c r="AB118">
        <v>0</v>
      </c>
      <c r="AC118">
        <v>0</v>
      </c>
      <c r="AD118">
        <v>0</v>
      </c>
      <c r="AE118">
        <v>0</v>
      </c>
      <c r="AF118">
        <v>0</v>
      </c>
      <c r="AG118">
        <v>22.4</v>
      </c>
      <c r="AH118">
        <v>22.4</v>
      </c>
      <c r="AI118">
        <v>0</v>
      </c>
      <c r="AJ118">
        <v>3</v>
      </c>
      <c r="AK118">
        <v>2</v>
      </c>
      <c r="AL118">
        <v>1.6</v>
      </c>
      <c r="AM118">
        <v>7</v>
      </c>
      <c r="AN118">
        <v>7</v>
      </c>
      <c r="AO118">
        <v>3.6</v>
      </c>
      <c r="AP118">
        <v>2</v>
      </c>
      <c r="AQ118">
        <v>2</v>
      </c>
      <c r="AR118">
        <v>2</v>
      </c>
      <c r="AS118">
        <v>1</v>
      </c>
      <c r="AT118">
        <v>0.2</v>
      </c>
      <c r="AU118">
        <v>0</v>
      </c>
      <c r="AV118">
        <v>0</v>
      </c>
      <c r="AW118">
        <v>0</v>
      </c>
      <c r="AX118" t="s">
        <v>61</v>
      </c>
      <c r="AY118">
        <v>0</v>
      </c>
      <c r="AZ118">
        <v>0</v>
      </c>
      <c r="BA118">
        <v>0</v>
      </c>
      <c r="BB118">
        <v>0</v>
      </c>
      <c r="BC118" t="s">
        <v>61</v>
      </c>
      <c r="BD118" t="s">
        <v>249</v>
      </c>
      <c r="BE118">
        <v>90</v>
      </c>
      <c r="BF118" t="s">
        <v>250</v>
      </c>
      <c r="BG118" t="s">
        <v>251</v>
      </c>
      <c r="BH118" t="s">
        <v>252</v>
      </c>
      <c r="BI118" t="s">
        <v>253</v>
      </c>
    </row>
    <row r="119" spans="1:61" x14ac:dyDescent="0.2">
      <c r="A119" t="s">
        <v>1528</v>
      </c>
      <c r="B119" t="s">
        <v>1496</v>
      </c>
      <c r="C119" t="s">
        <v>61</v>
      </c>
      <c r="D119" t="s">
        <v>61</v>
      </c>
      <c r="E119" t="s">
        <v>1529</v>
      </c>
      <c r="F119" t="s">
        <v>2990</v>
      </c>
      <c r="G119" t="s">
        <v>246</v>
      </c>
      <c r="H119" t="s">
        <v>64</v>
      </c>
      <c r="I119" t="s">
        <v>247</v>
      </c>
      <c r="J119" t="s">
        <v>3922</v>
      </c>
      <c r="K119" t="s">
        <v>248</v>
      </c>
      <c r="L119" t="s">
        <v>61</v>
      </c>
      <c r="M119" t="s">
        <v>61</v>
      </c>
      <c r="N119" t="s">
        <v>94</v>
      </c>
      <c r="O119" t="s">
        <v>94</v>
      </c>
      <c r="P119">
        <v>0</v>
      </c>
      <c r="Q119">
        <v>365</v>
      </c>
      <c r="R119">
        <v>0</v>
      </c>
      <c r="S119">
        <v>0</v>
      </c>
      <c r="T119">
        <v>0</v>
      </c>
      <c r="U119">
        <v>0</v>
      </c>
      <c r="V119">
        <v>0</v>
      </c>
      <c r="W119">
        <v>0</v>
      </c>
      <c r="X119" t="s">
        <v>68</v>
      </c>
      <c r="Y119" t="s">
        <v>61</v>
      </c>
      <c r="Z119">
        <v>0</v>
      </c>
      <c r="AA119">
        <v>0</v>
      </c>
      <c r="AB119">
        <v>0.05</v>
      </c>
      <c r="AC119">
        <v>0.1</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t="s">
        <v>61</v>
      </c>
      <c r="AY119">
        <v>365</v>
      </c>
      <c r="AZ119">
        <v>0</v>
      </c>
      <c r="BA119">
        <v>0</v>
      </c>
      <c r="BB119">
        <v>0</v>
      </c>
      <c r="BC119" t="s">
        <v>61</v>
      </c>
      <c r="BD119" t="s">
        <v>1530</v>
      </c>
      <c r="BE119">
        <v>100</v>
      </c>
      <c r="BF119" t="s">
        <v>1531</v>
      </c>
      <c r="BG119" t="s">
        <v>251</v>
      </c>
      <c r="BH119" t="s">
        <v>252</v>
      </c>
      <c r="BI119" t="s">
        <v>1532</v>
      </c>
    </row>
    <row r="120" spans="1:61" x14ac:dyDescent="0.2">
      <c r="A120" t="s">
        <v>2009</v>
      </c>
      <c r="B120" t="s">
        <v>1964</v>
      </c>
      <c r="C120" t="s">
        <v>61</v>
      </c>
      <c r="D120" t="s">
        <v>61</v>
      </c>
      <c r="E120" t="s">
        <v>2010</v>
      </c>
      <c r="F120" t="s">
        <v>2990</v>
      </c>
      <c r="G120" t="s">
        <v>572</v>
      </c>
      <c r="H120" t="s">
        <v>64</v>
      </c>
      <c r="I120" t="s">
        <v>640</v>
      </c>
      <c r="J120" t="s">
        <v>3922</v>
      </c>
      <c r="K120" t="s">
        <v>574</v>
      </c>
      <c r="L120" t="s">
        <v>61</v>
      </c>
      <c r="M120" t="s">
        <v>61</v>
      </c>
      <c r="N120" t="s">
        <v>641</v>
      </c>
      <c r="O120" t="s">
        <v>94</v>
      </c>
      <c r="P120">
        <v>0</v>
      </c>
      <c r="Q120">
        <v>110</v>
      </c>
      <c r="R120">
        <v>0</v>
      </c>
      <c r="S120">
        <v>17</v>
      </c>
      <c r="T120">
        <v>89</v>
      </c>
      <c r="U120">
        <v>65</v>
      </c>
      <c r="V120">
        <v>58.4</v>
      </c>
      <c r="W120">
        <v>0</v>
      </c>
      <c r="X120" t="s">
        <v>68</v>
      </c>
      <c r="Y120" t="s">
        <v>69</v>
      </c>
      <c r="Z120">
        <v>0</v>
      </c>
      <c r="AA120">
        <v>35.200000000000003</v>
      </c>
      <c r="AB120">
        <v>0.1</v>
      </c>
      <c r="AC120">
        <v>0.6</v>
      </c>
      <c r="AD120">
        <v>0.4</v>
      </c>
      <c r="AE120">
        <v>0</v>
      </c>
      <c r="AF120">
        <v>0</v>
      </c>
      <c r="AG120">
        <v>11.75</v>
      </c>
      <c r="AH120">
        <v>10.25</v>
      </c>
      <c r="AI120">
        <v>1.4</v>
      </c>
      <c r="AJ120">
        <v>1</v>
      </c>
      <c r="AK120">
        <v>0.4</v>
      </c>
      <c r="AL120">
        <v>0.2</v>
      </c>
      <c r="AM120">
        <v>0.5</v>
      </c>
      <c r="AN120">
        <v>1</v>
      </c>
      <c r="AO120">
        <v>0</v>
      </c>
      <c r="AP120">
        <v>1.5</v>
      </c>
      <c r="AQ120">
        <v>0.5</v>
      </c>
      <c r="AR120">
        <v>0.5</v>
      </c>
      <c r="AS120">
        <v>2</v>
      </c>
      <c r="AT120">
        <v>0.2</v>
      </c>
      <c r="AU120">
        <v>0</v>
      </c>
      <c r="AV120">
        <v>0</v>
      </c>
      <c r="AW120">
        <v>0.6</v>
      </c>
      <c r="AX120" t="s">
        <v>2011</v>
      </c>
      <c r="AY120">
        <v>0</v>
      </c>
      <c r="AZ120">
        <v>0</v>
      </c>
      <c r="BA120">
        <v>0</v>
      </c>
      <c r="BB120">
        <v>0</v>
      </c>
      <c r="BC120" t="s">
        <v>61</v>
      </c>
      <c r="BD120" t="s">
        <v>2012</v>
      </c>
      <c r="BE120">
        <v>100</v>
      </c>
      <c r="BF120" t="s">
        <v>2013</v>
      </c>
      <c r="BG120" t="s">
        <v>577</v>
      </c>
      <c r="BH120" t="s">
        <v>578</v>
      </c>
      <c r="BI120" t="s">
        <v>2014</v>
      </c>
    </row>
    <row r="121" spans="1:61" x14ac:dyDescent="0.2">
      <c r="A121" t="s">
        <v>1236</v>
      </c>
      <c r="B121" t="s">
        <v>1129</v>
      </c>
      <c r="C121" t="s">
        <v>61</v>
      </c>
      <c r="D121" t="s">
        <v>61</v>
      </c>
      <c r="E121" t="s">
        <v>1237</v>
      </c>
      <c r="F121" t="s">
        <v>2990</v>
      </c>
      <c r="G121" t="s">
        <v>572</v>
      </c>
      <c r="H121" t="s">
        <v>64</v>
      </c>
      <c r="I121" t="s">
        <v>640</v>
      </c>
      <c r="J121" t="s">
        <v>3922</v>
      </c>
      <c r="K121" t="s">
        <v>574</v>
      </c>
      <c r="L121" t="s">
        <v>61</v>
      </c>
      <c r="M121" t="s">
        <v>61</v>
      </c>
      <c r="N121" t="s">
        <v>94</v>
      </c>
      <c r="O121" t="s">
        <v>94</v>
      </c>
      <c r="P121">
        <v>0</v>
      </c>
      <c r="Q121">
        <v>278</v>
      </c>
      <c r="R121">
        <v>0</v>
      </c>
      <c r="S121">
        <v>0</v>
      </c>
      <c r="T121">
        <v>0</v>
      </c>
      <c r="U121">
        <v>0</v>
      </c>
      <c r="V121">
        <v>0</v>
      </c>
      <c r="W121">
        <v>0</v>
      </c>
      <c r="X121" t="s">
        <v>68</v>
      </c>
      <c r="Y121" t="s">
        <v>61</v>
      </c>
      <c r="Z121">
        <v>0</v>
      </c>
      <c r="AA121">
        <v>0</v>
      </c>
      <c r="AB121">
        <v>0</v>
      </c>
      <c r="AC121">
        <v>0.6</v>
      </c>
      <c r="AD121">
        <v>0</v>
      </c>
      <c r="AE121">
        <v>0</v>
      </c>
      <c r="AF121">
        <v>0</v>
      </c>
      <c r="AG121">
        <v>0</v>
      </c>
      <c r="AH121">
        <v>0</v>
      </c>
      <c r="AI121">
        <v>0</v>
      </c>
      <c r="AJ121">
        <v>0</v>
      </c>
      <c r="AK121">
        <v>0</v>
      </c>
      <c r="AL121">
        <v>0</v>
      </c>
      <c r="AM121">
        <v>0</v>
      </c>
      <c r="AN121">
        <v>0</v>
      </c>
      <c r="AO121">
        <v>0</v>
      </c>
      <c r="AP121">
        <v>0.5</v>
      </c>
      <c r="AQ121">
        <v>0</v>
      </c>
      <c r="AR121">
        <v>0</v>
      </c>
      <c r="AS121">
        <v>0</v>
      </c>
      <c r="AT121">
        <v>0</v>
      </c>
      <c r="AU121">
        <v>0</v>
      </c>
      <c r="AV121">
        <v>0</v>
      </c>
      <c r="AW121">
        <v>0</v>
      </c>
      <c r="AX121" t="s">
        <v>61</v>
      </c>
      <c r="AY121">
        <v>484</v>
      </c>
      <c r="AZ121">
        <v>3</v>
      </c>
      <c r="BA121">
        <v>31</v>
      </c>
      <c r="BB121">
        <v>0</v>
      </c>
      <c r="BC121" t="s">
        <v>61</v>
      </c>
      <c r="BD121" t="s">
        <v>61</v>
      </c>
      <c r="BE121">
        <v>100</v>
      </c>
      <c r="BF121" t="s">
        <v>1238</v>
      </c>
      <c r="BG121" t="s">
        <v>577</v>
      </c>
      <c r="BH121" t="s">
        <v>578</v>
      </c>
      <c r="BI121" t="s">
        <v>1239</v>
      </c>
    </row>
    <row r="122" spans="1:61" x14ac:dyDescent="0.2">
      <c r="A122" t="s">
        <v>1439</v>
      </c>
      <c r="B122" t="s">
        <v>1403</v>
      </c>
      <c r="C122" t="s">
        <v>61</v>
      </c>
      <c r="D122" t="s">
        <v>61</v>
      </c>
      <c r="E122" t="s">
        <v>1440</v>
      </c>
      <c r="F122" t="s">
        <v>3894</v>
      </c>
      <c r="G122" t="s">
        <v>1441</v>
      </c>
      <c r="H122" t="s">
        <v>64</v>
      </c>
      <c r="I122" t="s">
        <v>1442</v>
      </c>
      <c r="J122" t="s">
        <v>3922</v>
      </c>
      <c r="K122" t="s">
        <v>1443</v>
      </c>
      <c r="L122" t="s">
        <v>61</v>
      </c>
      <c r="M122" t="s">
        <v>61</v>
      </c>
      <c r="N122" t="s">
        <v>1444</v>
      </c>
      <c r="O122" t="s">
        <v>878</v>
      </c>
      <c r="P122">
        <v>0</v>
      </c>
      <c r="Q122">
        <v>0</v>
      </c>
      <c r="R122">
        <v>0</v>
      </c>
      <c r="S122">
        <v>0</v>
      </c>
      <c r="T122">
        <v>0</v>
      </c>
      <c r="U122">
        <v>0</v>
      </c>
      <c r="V122">
        <v>0</v>
      </c>
      <c r="W122">
        <v>0</v>
      </c>
      <c r="X122" t="s">
        <v>68</v>
      </c>
      <c r="Y122" t="s">
        <v>61</v>
      </c>
      <c r="Z122">
        <v>0</v>
      </c>
      <c r="AA122">
        <v>0</v>
      </c>
      <c r="AB122">
        <v>1</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t="s">
        <v>61</v>
      </c>
      <c r="AY122">
        <v>0</v>
      </c>
      <c r="BA122">
        <v>0</v>
      </c>
      <c r="BB122">
        <v>0</v>
      </c>
      <c r="BC122" t="s">
        <v>61</v>
      </c>
      <c r="BD122" t="s">
        <v>61</v>
      </c>
      <c r="BE122">
        <v>100</v>
      </c>
      <c r="BF122" t="s">
        <v>1445</v>
      </c>
      <c r="BG122" t="s">
        <v>1446</v>
      </c>
      <c r="BH122" t="s">
        <v>1447</v>
      </c>
      <c r="BI122" t="s">
        <v>1448</v>
      </c>
    </row>
    <row r="123" spans="1:61" x14ac:dyDescent="0.2">
      <c r="A123" t="s">
        <v>891</v>
      </c>
      <c r="B123" t="s">
        <v>171</v>
      </c>
      <c r="C123" t="s">
        <v>61</v>
      </c>
      <c r="D123" t="s">
        <v>61</v>
      </c>
      <c r="E123" t="s">
        <v>892</v>
      </c>
      <c r="F123" t="s">
        <v>2990</v>
      </c>
      <c r="G123" t="s">
        <v>648</v>
      </c>
      <c r="H123" t="s">
        <v>64</v>
      </c>
      <c r="I123" t="s">
        <v>649</v>
      </c>
      <c r="J123" t="s">
        <v>3922</v>
      </c>
      <c r="K123" t="s">
        <v>650</v>
      </c>
      <c r="L123" t="s">
        <v>61</v>
      </c>
      <c r="M123" t="s">
        <v>61</v>
      </c>
      <c r="N123" t="s">
        <v>641</v>
      </c>
      <c r="O123" t="s">
        <v>94</v>
      </c>
      <c r="P123">
        <v>280</v>
      </c>
      <c r="Q123">
        <v>146</v>
      </c>
      <c r="R123">
        <v>117</v>
      </c>
      <c r="S123">
        <v>0</v>
      </c>
      <c r="T123">
        <v>0</v>
      </c>
      <c r="U123">
        <v>0</v>
      </c>
      <c r="V123">
        <v>0</v>
      </c>
      <c r="W123">
        <v>5</v>
      </c>
      <c r="X123" t="s">
        <v>68</v>
      </c>
      <c r="Y123" t="s">
        <v>61</v>
      </c>
      <c r="Z123">
        <v>58</v>
      </c>
      <c r="AA123">
        <v>181</v>
      </c>
      <c r="AB123">
        <v>0.2</v>
      </c>
      <c r="AC123">
        <v>0</v>
      </c>
      <c r="AD123">
        <v>0</v>
      </c>
      <c r="AE123">
        <v>0</v>
      </c>
      <c r="AF123">
        <v>0</v>
      </c>
      <c r="AG123">
        <v>0.1</v>
      </c>
      <c r="AH123">
        <v>0</v>
      </c>
      <c r="AI123">
        <v>0.6</v>
      </c>
      <c r="AJ123">
        <v>0</v>
      </c>
      <c r="AK123">
        <v>0.1</v>
      </c>
      <c r="AL123">
        <v>0</v>
      </c>
      <c r="AM123">
        <v>0.3</v>
      </c>
      <c r="AN123">
        <v>0.2</v>
      </c>
      <c r="AO123">
        <v>0</v>
      </c>
      <c r="AP123">
        <v>0.4</v>
      </c>
      <c r="AQ123">
        <v>0</v>
      </c>
      <c r="AR123">
        <v>0</v>
      </c>
      <c r="AS123">
        <v>0</v>
      </c>
      <c r="AT123">
        <v>0</v>
      </c>
      <c r="AU123">
        <v>0</v>
      </c>
      <c r="AV123">
        <v>0</v>
      </c>
      <c r="AW123">
        <v>0.9</v>
      </c>
      <c r="AX123" t="s">
        <v>893</v>
      </c>
      <c r="AY123">
        <v>249</v>
      </c>
      <c r="AZ123">
        <v>12</v>
      </c>
      <c r="BA123">
        <v>0</v>
      </c>
      <c r="BB123">
        <v>0</v>
      </c>
      <c r="BC123" t="s">
        <v>61</v>
      </c>
      <c r="BD123" t="s">
        <v>894</v>
      </c>
      <c r="BE123">
        <v>98</v>
      </c>
      <c r="BF123" t="s">
        <v>895</v>
      </c>
      <c r="BG123" t="s">
        <v>654</v>
      </c>
      <c r="BH123" t="s">
        <v>655</v>
      </c>
      <c r="BI123" t="s">
        <v>896</v>
      </c>
    </row>
    <row r="124" spans="1:61" x14ac:dyDescent="0.2">
      <c r="A124" t="s">
        <v>1943</v>
      </c>
      <c r="B124" t="s">
        <v>1938</v>
      </c>
      <c r="C124" t="s">
        <v>61</v>
      </c>
      <c r="D124" t="s">
        <v>61</v>
      </c>
      <c r="E124" t="s">
        <v>1944</v>
      </c>
      <c r="F124" t="s">
        <v>2990</v>
      </c>
      <c r="G124" t="s">
        <v>648</v>
      </c>
      <c r="H124" t="s">
        <v>64</v>
      </c>
      <c r="I124" t="s">
        <v>649</v>
      </c>
      <c r="J124" t="s">
        <v>3922</v>
      </c>
      <c r="K124" t="s">
        <v>650</v>
      </c>
      <c r="L124" t="s">
        <v>61</v>
      </c>
      <c r="M124" t="s">
        <v>61</v>
      </c>
      <c r="N124" t="s">
        <v>641</v>
      </c>
      <c r="O124" t="s">
        <v>94</v>
      </c>
      <c r="P124">
        <v>2700</v>
      </c>
      <c r="Q124">
        <v>334</v>
      </c>
      <c r="R124">
        <v>234</v>
      </c>
      <c r="S124">
        <v>0</v>
      </c>
      <c r="T124">
        <v>0</v>
      </c>
      <c r="U124">
        <v>0</v>
      </c>
      <c r="V124">
        <v>0</v>
      </c>
      <c r="W124">
        <v>40</v>
      </c>
      <c r="X124" t="s">
        <v>68</v>
      </c>
      <c r="Y124" t="s">
        <v>61</v>
      </c>
      <c r="Z124">
        <v>20</v>
      </c>
      <c r="AA124">
        <v>11</v>
      </c>
      <c r="AB124">
        <v>0</v>
      </c>
      <c r="AC124">
        <v>0.1</v>
      </c>
      <c r="AD124">
        <v>0</v>
      </c>
      <c r="AE124">
        <v>0</v>
      </c>
      <c r="AF124">
        <v>0</v>
      </c>
      <c r="AG124">
        <v>0</v>
      </c>
      <c r="AH124">
        <v>0</v>
      </c>
      <c r="AI124">
        <v>0</v>
      </c>
      <c r="AJ124">
        <v>0</v>
      </c>
      <c r="AK124">
        <v>0</v>
      </c>
      <c r="AL124">
        <v>0</v>
      </c>
      <c r="AM124">
        <v>0</v>
      </c>
      <c r="AN124">
        <v>0</v>
      </c>
      <c r="AO124">
        <v>0</v>
      </c>
      <c r="AP124">
        <v>0.5</v>
      </c>
      <c r="AQ124">
        <v>0</v>
      </c>
      <c r="AR124">
        <v>0</v>
      </c>
      <c r="AS124">
        <v>0</v>
      </c>
      <c r="AT124">
        <v>0</v>
      </c>
      <c r="AU124">
        <v>0</v>
      </c>
      <c r="AV124">
        <v>0</v>
      </c>
      <c r="AW124">
        <v>3.7</v>
      </c>
      <c r="AX124" t="s">
        <v>1945</v>
      </c>
      <c r="AY124">
        <v>2543</v>
      </c>
      <c r="AZ124">
        <v>1666</v>
      </c>
      <c r="BA124">
        <v>0</v>
      </c>
      <c r="BB124">
        <v>0</v>
      </c>
      <c r="BC124" t="s">
        <v>61</v>
      </c>
      <c r="BD124" t="s">
        <v>1946</v>
      </c>
      <c r="BE124">
        <v>95</v>
      </c>
      <c r="BF124" t="s">
        <v>1947</v>
      </c>
      <c r="BG124" t="s">
        <v>654</v>
      </c>
      <c r="BH124" t="s">
        <v>655</v>
      </c>
      <c r="BI124" t="s">
        <v>1948</v>
      </c>
    </row>
    <row r="125" spans="1:61" x14ac:dyDescent="0.2">
      <c r="A125" t="s">
        <v>646</v>
      </c>
      <c r="B125" t="s">
        <v>581</v>
      </c>
      <c r="C125" t="s">
        <v>61</v>
      </c>
      <c r="D125" t="s">
        <v>61</v>
      </c>
      <c r="E125" t="s">
        <v>647</v>
      </c>
      <c r="F125" t="s">
        <v>2990</v>
      </c>
      <c r="G125" t="s">
        <v>648</v>
      </c>
      <c r="H125" t="s">
        <v>64</v>
      </c>
      <c r="I125" t="s">
        <v>649</v>
      </c>
      <c r="J125" t="s">
        <v>3922</v>
      </c>
      <c r="K125" t="s">
        <v>650</v>
      </c>
      <c r="L125" t="s">
        <v>61</v>
      </c>
      <c r="M125" t="s">
        <v>61</v>
      </c>
      <c r="N125" t="s">
        <v>641</v>
      </c>
      <c r="O125" t="s">
        <v>94</v>
      </c>
      <c r="P125">
        <v>0</v>
      </c>
      <c r="Q125">
        <v>116</v>
      </c>
      <c r="R125">
        <v>116</v>
      </c>
      <c r="S125">
        <v>26</v>
      </c>
      <c r="T125">
        <v>100</v>
      </c>
      <c r="U125">
        <v>0</v>
      </c>
      <c r="V125">
        <v>71.900000000000006</v>
      </c>
      <c r="W125">
        <v>0</v>
      </c>
      <c r="X125" t="s">
        <v>95</v>
      </c>
      <c r="Y125" t="s">
        <v>61</v>
      </c>
      <c r="Z125">
        <v>20</v>
      </c>
      <c r="AA125">
        <v>3.06</v>
      </c>
      <c r="AB125">
        <v>0.4</v>
      </c>
      <c r="AC125">
        <v>0</v>
      </c>
      <c r="AD125">
        <v>0</v>
      </c>
      <c r="AE125">
        <v>0</v>
      </c>
      <c r="AF125">
        <v>0</v>
      </c>
      <c r="AG125">
        <v>2</v>
      </c>
      <c r="AH125">
        <v>2</v>
      </c>
      <c r="AI125">
        <v>0</v>
      </c>
      <c r="AJ125">
        <v>0</v>
      </c>
      <c r="AK125">
        <v>0</v>
      </c>
      <c r="AL125">
        <v>0</v>
      </c>
      <c r="AM125">
        <v>1.5</v>
      </c>
      <c r="AN125">
        <v>1.5</v>
      </c>
      <c r="AO125">
        <v>0</v>
      </c>
      <c r="AP125">
        <v>0</v>
      </c>
      <c r="AQ125">
        <v>0</v>
      </c>
      <c r="AR125">
        <v>0</v>
      </c>
      <c r="AS125">
        <v>0</v>
      </c>
      <c r="AT125">
        <v>0</v>
      </c>
      <c r="AU125">
        <v>0</v>
      </c>
      <c r="AV125">
        <v>0</v>
      </c>
      <c r="AW125">
        <v>2.7</v>
      </c>
      <c r="AX125" t="s">
        <v>651</v>
      </c>
      <c r="AY125">
        <v>0</v>
      </c>
      <c r="AZ125">
        <v>0</v>
      </c>
      <c r="BA125">
        <v>0</v>
      </c>
      <c r="BB125">
        <v>0</v>
      </c>
      <c r="BC125" t="s">
        <v>61</v>
      </c>
      <c r="BD125" t="s">
        <v>652</v>
      </c>
      <c r="BE125">
        <v>97</v>
      </c>
      <c r="BF125" t="s">
        <v>653</v>
      </c>
      <c r="BG125" t="s">
        <v>654</v>
      </c>
      <c r="BH125" t="s">
        <v>655</v>
      </c>
      <c r="BI125" t="s">
        <v>656</v>
      </c>
    </row>
    <row r="126" spans="1:61" x14ac:dyDescent="0.2">
      <c r="A126" t="s">
        <v>1870</v>
      </c>
      <c r="B126" t="s">
        <v>1766</v>
      </c>
      <c r="C126" t="s">
        <v>61</v>
      </c>
      <c r="D126" t="s">
        <v>61</v>
      </c>
      <c r="E126" t="s">
        <v>1720</v>
      </c>
      <c r="F126" t="s">
        <v>2990</v>
      </c>
      <c r="G126" t="s">
        <v>152</v>
      </c>
      <c r="H126" t="s">
        <v>64</v>
      </c>
      <c r="I126" t="s">
        <v>153</v>
      </c>
      <c r="J126" t="s">
        <v>3922</v>
      </c>
      <c r="K126" t="s">
        <v>154</v>
      </c>
      <c r="L126" t="s">
        <v>61</v>
      </c>
      <c r="M126" t="s">
        <v>61</v>
      </c>
      <c r="N126" t="s">
        <v>61</v>
      </c>
      <c r="O126" t="s">
        <v>94</v>
      </c>
      <c r="P126">
        <v>0</v>
      </c>
      <c r="Q126">
        <v>1126</v>
      </c>
      <c r="R126">
        <v>0</v>
      </c>
      <c r="S126">
        <v>0</v>
      </c>
      <c r="T126">
        <v>0</v>
      </c>
      <c r="U126">
        <v>0</v>
      </c>
      <c r="V126">
        <v>0</v>
      </c>
      <c r="W126">
        <v>40</v>
      </c>
      <c r="X126" t="s">
        <v>68</v>
      </c>
      <c r="Y126" t="s">
        <v>61</v>
      </c>
      <c r="Z126">
        <v>0</v>
      </c>
      <c r="AA126">
        <v>0</v>
      </c>
      <c r="AB126">
        <v>0</v>
      </c>
      <c r="AC126">
        <v>0</v>
      </c>
      <c r="AD126">
        <v>0</v>
      </c>
      <c r="AE126">
        <v>0</v>
      </c>
      <c r="AF126">
        <v>0</v>
      </c>
      <c r="AG126">
        <v>0.6</v>
      </c>
      <c r="AH126">
        <v>0</v>
      </c>
      <c r="AI126">
        <v>0</v>
      </c>
      <c r="AJ126">
        <v>1.4</v>
      </c>
      <c r="AK126">
        <v>0</v>
      </c>
      <c r="AL126">
        <v>0</v>
      </c>
      <c r="AM126">
        <v>0</v>
      </c>
      <c r="AN126">
        <v>0.5</v>
      </c>
      <c r="AO126">
        <v>0</v>
      </c>
      <c r="AP126">
        <v>0</v>
      </c>
      <c r="AQ126">
        <v>0</v>
      </c>
      <c r="AR126">
        <v>0</v>
      </c>
      <c r="AS126">
        <v>0</v>
      </c>
      <c r="AT126">
        <v>0</v>
      </c>
      <c r="AU126">
        <v>0</v>
      </c>
      <c r="AV126">
        <v>0</v>
      </c>
      <c r="AW126">
        <v>0</v>
      </c>
      <c r="AX126" t="s">
        <v>61</v>
      </c>
      <c r="AY126">
        <v>1526</v>
      </c>
      <c r="AZ126">
        <v>32</v>
      </c>
      <c r="BA126">
        <v>9</v>
      </c>
      <c r="BB126">
        <v>0</v>
      </c>
      <c r="BC126" t="s">
        <v>61</v>
      </c>
      <c r="BD126" t="s">
        <v>61</v>
      </c>
      <c r="BE126">
        <v>68</v>
      </c>
      <c r="BF126" t="s">
        <v>1871</v>
      </c>
      <c r="BG126" t="s">
        <v>157</v>
      </c>
      <c r="BH126" t="s">
        <v>158</v>
      </c>
      <c r="BI126" t="s">
        <v>1872</v>
      </c>
    </row>
    <row r="127" spans="1:61" x14ac:dyDescent="0.2">
      <c r="A127" t="s">
        <v>150</v>
      </c>
      <c r="B127" t="s">
        <v>77</v>
      </c>
      <c r="C127" t="s">
        <v>61</v>
      </c>
      <c r="D127" t="s">
        <v>61</v>
      </c>
      <c r="E127" t="s">
        <v>151</v>
      </c>
      <c r="F127" t="s">
        <v>2990</v>
      </c>
      <c r="G127" t="s">
        <v>152</v>
      </c>
      <c r="H127" t="s">
        <v>64</v>
      </c>
      <c r="I127" t="s">
        <v>153</v>
      </c>
      <c r="J127" t="s">
        <v>3922</v>
      </c>
      <c r="K127" t="s">
        <v>154</v>
      </c>
      <c r="L127" t="s">
        <v>61</v>
      </c>
      <c r="M127" t="s">
        <v>61</v>
      </c>
      <c r="N127" t="s">
        <v>61</v>
      </c>
      <c r="O127" t="s">
        <v>94</v>
      </c>
      <c r="P127">
        <v>0</v>
      </c>
      <c r="Q127">
        <v>868</v>
      </c>
      <c r="R127">
        <v>0</v>
      </c>
      <c r="S127">
        <v>0</v>
      </c>
      <c r="T127">
        <v>0</v>
      </c>
      <c r="U127">
        <v>0</v>
      </c>
      <c r="V127">
        <v>18.600000000000001</v>
      </c>
      <c r="W127">
        <v>77</v>
      </c>
      <c r="X127" t="s">
        <v>68</v>
      </c>
      <c r="Y127" t="s">
        <v>69</v>
      </c>
      <c r="Z127">
        <v>0</v>
      </c>
      <c r="AA127">
        <v>0</v>
      </c>
      <c r="AB127">
        <v>0</v>
      </c>
      <c r="AC127">
        <v>0</v>
      </c>
      <c r="AD127">
        <v>0</v>
      </c>
      <c r="AE127">
        <v>0</v>
      </c>
      <c r="AF127">
        <v>0</v>
      </c>
      <c r="AG127">
        <v>1</v>
      </c>
      <c r="AH127">
        <v>0</v>
      </c>
      <c r="AI127">
        <v>0</v>
      </c>
      <c r="AJ127">
        <v>1</v>
      </c>
      <c r="AK127">
        <v>0</v>
      </c>
      <c r="AL127">
        <v>0.5</v>
      </c>
      <c r="AM127">
        <v>1</v>
      </c>
      <c r="AN127">
        <v>1</v>
      </c>
      <c r="AO127">
        <v>0</v>
      </c>
      <c r="AP127">
        <v>0.1</v>
      </c>
      <c r="AQ127">
        <v>0</v>
      </c>
      <c r="AR127">
        <v>0</v>
      </c>
      <c r="AS127">
        <v>0</v>
      </c>
      <c r="AT127">
        <v>0.5</v>
      </c>
      <c r="AU127">
        <v>0</v>
      </c>
      <c r="AV127">
        <v>0</v>
      </c>
      <c r="AW127">
        <v>2.1</v>
      </c>
      <c r="AX127" t="s">
        <v>155</v>
      </c>
      <c r="AY127">
        <v>0</v>
      </c>
      <c r="AZ127">
        <v>0</v>
      </c>
      <c r="BA127">
        <v>0</v>
      </c>
      <c r="BB127">
        <v>0</v>
      </c>
      <c r="BC127" t="s">
        <v>61</v>
      </c>
      <c r="BD127" t="s">
        <v>61</v>
      </c>
      <c r="BE127">
        <v>0</v>
      </c>
      <c r="BF127" t="s">
        <v>156</v>
      </c>
      <c r="BG127" t="s">
        <v>157</v>
      </c>
      <c r="BH127" t="s">
        <v>158</v>
      </c>
      <c r="BI127" t="s">
        <v>159</v>
      </c>
    </row>
    <row r="128" spans="1:61" x14ac:dyDescent="0.2">
      <c r="A128" t="s">
        <v>1737</v>
      </c>
      <c r="B128" t="s">
        <v>1707</v>
      </c>
      <c r="C128" t="s">
        <v>61</v>
      </c>
      <c r="D128" t="s">
        <v>61</v>
      </c>
      <c r="E128" t="s">
        <v>1738</v>
      </c>
      <c r="F128" t="s">
        <v>731</v>
      </c>
      <c r="G128" t="s">
        <v>3900</v>
      </c>
      <c r="H128" t="s">
        <v>64</v>
      </c>
      <c r="I128" t="s">
        <v>1739</v>
      </c>
      <c r="J128" t="s">
        <v>3922</v>
      </c>
      <c r="K128" t="s">
        <v>1740</v>
      </c>
      <c r="L128" t="s">
        <v>1741</v>
      </c>
      <c r="M128" t="s">
        <v>1742</v>
      </c>
      <c r="N128" t="s">
        <v>613</v>
      </c>
      <c r="O128" t="s">
        <v>878</v>
      </c>
      <c r="P128">
        <v>84</v>
      </c>
      <c r="Q128">
        <v>69</v>
      </c>
      <c r="R128">
        <v>91</v>
      </c>
      <c r="S128">
        <v>0</v>
      </c>
      <c r="T128">
        <v>0</v>
      </c>
      <c r="U128">
        <v>0</v>
      </c>
      <c r="V128">
        <v>0</v>
      </c>
      <c r="W128">
        <v>6</v>
      </c>
      <c r="X128" t="s">
        <v>68</v>
      </c>
      <c r="Y128" t="s">
        <v>61</v>
      </c>
      <c r="Z128">
        <v>0</v>
      </c>
      <c r="AA128">
        <v>24</v>
      </c>
      <c r="AB128">
        <v>0</v>
      </c>
      <c r="AC128">
        <v>0</v>
      </c>
      <c r="AD128">
        <v>0</v>
      </c>
      <c r="AE128">
        <v>0</v>
      </c>
      <c r="AF128">
        <v>0</v>
      </c>
      <c r="AG128">
        <v>0.2</v>
      </c>
      <c r="AH128">
        <v>0</v>
      </c>
      <c r="AI128">
        <v>0</v>
      </c>
      <c r="AJ128">
        <v>0.15</v>
      </c>
      <c r="AK128">
        <v>0.05</v>
      </c>
      <c r="AL128">
        <v>0</v>
      </c>
      <c r="AM128">
        <v>0</v>
      </c>
      <c r="AN128">
        <v>0.05</v>
      </c>
      <c r="AO128">
        <v>0.18</v>
      </c>
      <c r="AP128">
        <v>0</v>
      </c>
      <c r="AQ128">
        <v>0</v>
      </c>
      <c r="AR128">
        <v>0</v>
      </c>
      <c r="AS128">
        <v>0</v>
      </c>
      <c r="AT128">
        <v>0</v>
      </c>
      <c r="AU128">
        <v>0</v>
      </c>
      <c r="AV128">
        <v>0</v>
      </c>
      <c r="AW128">
        <v>0</v>
      </c>
      <c r="AX128" t="s">
        <v>61</v>
      </c>
      <c r="AY128">
        <v>76</v>
      </c>
      <c r="AZ128">
        <v>0</v>
      </c>
      <c r="BA128">
        <v>0</v>
      </c>
      <c r="BB128">
        <v>0</v>
      </c>
      <c r="BC128" t="s">
        <v>61</v>
      </c>
      <c r="BD128" t="s">
        <v>1411</v>
      </c>
      <c r="BE128">
        <v>95</v>
      </c>
      <c r="BF128" t="s">
        <v>1743</v>
      </c>
      <c r="BG128" t="s">
        <v>719</v>
      </c>
      <c r="BH128" t="s">
        <v>720</v>
      </c>
      <c r="BI128" t="s">
        <v>1744</v>
      </c>
    </row>
    <row r="129" spans="1:61" x14ac:dyDescent="0.2">
      <c r="A129" t="s">
        <v>1543</v>
      </c>
      <c r="B129" t="s">
        <v>1496</v>
      </c>
      <c r="C129" t="s">
        <v>61</v>
      </c>
      <c r="D129" t="s">
        <v>61</v>
      </c>
      <c r="E129" t="s">
        <v>1544</v>
      </c>
      <c r="F129" t="s">
        <v>2990</v>
      </c>
      <c r="G129" t="s">
        <v>821</v>
      </c>
      <c r="H129" t="s">
        <v>64</v>
      </c>
      <c r="I129" t="s">
        <v>822</v>
      </c>
      <c r="J129" t="s">
        <v>3922</v>
      </c>
      <c r="K129" t="s">
        <v>823</v>
      </c>
      <c r="L129" t="s">
        <v>61</v>
      </c>
      <c r="M129" t="s">
        <v>61</v>
      </c>
      <c r="N129" t="s">
        <v>833</v>
      </c>
      <c r="O129" t="s">
        <v>878</v>
      </c>
      <c r="P129">
        <v>0</v>
      </c>
      <c r="Q129">
        <v>671</v>
      </c>
      <c r="R129">
        <v>671</v>
      </c>
      <c r="S129">
        <v>0</v>
      </c>
      <c r="T129">
        <v>0</v>
      </c>
      <c r="U129">
        <v>0</v>
      </c>
      <c r="V129">
        <v>0</v>
      </c>
      <c r="W129">
        <v>40</v>
      </c>
      <c r="X129" t="s">
        <v>68</v>
      </c>
      <c r="Y129" t="s">
        <v>61</v>
      </c>
      <c r="Z129">
        <v>0</v>
      </c>
      <c r="AA129">
        <v>1</v>
      </c>
      <c r="AB129">
        <v>1.2</v>
      </c>
      <c r="AC129">
        <v>0</v>
      </c>
      <c r="AD129">
        <v>0</v>
      </c>
      <c r="AE129">
        <v>0</v>
      </c>
      <c r="AF129">
        <v>1</v>
      </c>
      <c r="AG129">
        <v>0</v>
      </c>
      <c r="AH129">
        <v>0</v>
      </c>
      <c r="AI129">
        <v>0</v>
      </c>
      <c r="AJ129">
        <v>0</v>
      </c>
      <c r="AK129">
        <v>0</v>
      </c>
      <c r="AL129">
        <v>0</v>
      </c>
      <c r="AM129">
        <v>0</v>
      </c>
      <c r="AN129">
        <v>1</v>
      </c>
      <c r="AO129">
        <v>0</v>
      </c>
      <c r="AP129">
        <v>0</v>
      </c>
      <c r="AQ129">
        <v>0</v>
      </c>
      <c r="AR129">
        <v>0</v>
      </c>
      <c r="AS129">
        <v>0</v>
      </c>
      <c r="AT129">
        <v>0</v>
      </c>
      <c r="AU129">
        <v>0</v>
      </c>
      <c r="AV129">
        <v>0</v>
      </c>
      <c r="AW129">
        <v>0</v>
      </c>
      <c r="AX129" t="s">
        <v>61</v>
      </c>
      <c r="AY129">
        <v>0</v>
      </c>
      <c r="AZ129">
        <v>0</v>
      </c>
      <c r="BA129">
        <v>0</v>
      </c>
      <c r="BB129">
        <v>0</v>
      </c>
      <c r="BC129" t="s">
        <v>61</v>
      </c>
      <c r="BD129" t="s">
        <v>1545</v>
      </c>
      <c r="BE129">
        <v>0</v>
      </c>
      <c r="BF129" t="s">
        <v>1546</v>
      </c>
      <c r="BG129" t="s">
        <v>719</v>
      </c>
      <c r="BH129" t="s">
        <v>720</v>
      </c>
      <c r="BI129" t="s">
        <v>1547</v>
      </c>
    </row>
    <row r="130" spans="1:61" x14ac:dyDescent="0.2">
      <c r="A130" t="s">
        <v>828</v>
      </c>
      <c r="B130" t="s">
        <v>171</v>
      </c>
      <c r="C130" t="s">
        <v>61</v>
      </c>
      <c r="D130" t="s">
        <v>61</v>
      </c>
      <c r="E130" t="s">
        <v>829</v>
      </c>
      <c r="F130" t="s">
        <v>2990</v>
      </c>
      <c r="G130" t="s">
        <v>830</v>
      </c>
      <c r="H130" t="s">
        <v>64</v>
      </c>
      <c r="I130" t="s">
        <v>831</v>
      </c>
      <c r="J130" t="s">
        <v>3922</v>
      </c>
      <c r="K130" t="s">
        <v>832</v>
      </c>
      <c r="L130" t="s">
        <v>61</v>
      </c>
      <c r="M130" t="s">
        <v>61</v>
      </c>
      <c r="N130" t="s">
        <v>833</v>
      </c>
      <c r="O130" t="s">
        <v>878</v>
      </c>
      <c r="P130">
        <v>0</v>
      </c>
      <c r="Q130">
        <v>306</v>
      </c>
      <c r="R130">
        <v>306</v>
      </c>
      <c r="S130">
        <v>0</v>
      </c>
      <c r="T130">
        <v>0</v>
      </c>
      <c r="U130">
        <v>0</v>
      </c>
      <c r="V130">
        <v>0</v>
      </c>
      <c r="W130">
        <v>32</v>
      </c>
      <c r="X130" t="s">
        <v>68</v>
      </c>
      <c r="Y130" t="s">
        <v>61</v>
      </c>
      <c r="Z130">
        <v>0</v>
      </c>
      <c r="AA130">
        <v>152</v>
      </c>
      <c r="AB130">
        <v>0.8</v>
      </c>
      <c r="AC130">
        <v>0</v>
      </c>
      <c r="AD130">
        <v>0</v>
      </c>
      <c r="AE130">
        <v>0</v>
      </c>
      <c r="AF130">
        <v>0</v>
      </c>
      <c r="AG130">
        <v>0</v>
      </c>
      <c r="AH130">
        <v>0.8</v>
      </c>
      <c r="AI130">
        <v>0</v>
      </c>
      <c r="AJ130">
        <v>0</v>
      </c>
      <c r="AK130">
        <v>0</v>
      </c>
      <c r="AL130">
        <v>0</v>
      </c>
      <c r="AM130">
        <v>0</v>
      </c>
      <c r="AN130">
        <v>0</v>
      </c>
      <c r="AO130">
        <v>0</v>
      </c>
      <c r="AP130">
        <v>0</v>
      </c>
      <c r="AQ130">
        <v>0</v>
      </c>
      <c r="AR130">
        <v>0</v>
      </c>
      <c r="AS130">
        <v>0</v>
      </c>
      <c r="AT130">
        <v>0</v>
      </c>
      <c r="AU130">
        <v>0</v>
      </c>
      <c r="AV130">
        <v>0</v>
      </c>
      <c r="AW130">
        <v>0.6</v>
      </c>
      <c r="AX130" t="s">
        <v>824</v>
      </c>
      <c r="AY130">
        <v>0</v>
      </c>
      <c r="AZ130">
        <v>0</v>
      </c>
      <c r="BA130">
        <v>0</v>
      </c>
      <c r="BB130">
        <v>0</v>
      </c>
      <c r="BC130" t="s">
        <v>61</v>
      </c>
      <c r="BD130" t="s">
        <v>825</v>
      </c>
      <c r="BE130">
        <v>0</v>
      </c>
      <c r="BF130" t="s">
        <v>834</v>
      </c>
      <c r="BG130" t="s">
        <v>719</v>
      </c>
      <c r="BH130" t="s">
        <v>720</v>
      </c>
      <c r="BI130" t="s">
        <v>835</v>
      </c>
    </row>
    <row r="131" spans="1:61" x14ac:dyDescent="0.2">
      <c r="A131" t="s">
        <v>819</v>
      </c>
      <c r="B131" t="s">
        <v>171</v>
      </c>
      <c r="C131" t="s">
        <v>61</v>
      </c>
      <c r="D131" t="s">
        <v>61</v>
      </c>
      <c r="E131" t="s">
        <v>820</v>
      </c>
      <c r="F131" t="s">
        <v>2990</v>
      </c>
      <c r="G131" t="s">
        <v>821</v>
      </c>
      <c r="H131" t="s">
        <v>64</v>
      </c>
      <c r="I131" t="s">
        <v>822</v>
      </c>
      <c r="J131" t="s">
        <v>3922</v>
      </c>
      <c r="K131" t="s">
        <v>823</v>
      </c>
      <c r="L131" t="s">
        <v>61</v>
      </c>
      <c r="M131" t="s">
        <v>61</v>
      </c>
      <c r="N131" t="s">
        <v>61</v>
      </c>
      <c r="O131" t="s">
        <v>878</v>
      </c>
      <c r="P131">
        <v>0</v>
      </c>
      <c r="Q131">
        <v>420</v>
      </c>
      <c r="R131">
        <v>420</v>
      </c>
      <c r="S131">
        <v>0</v>
      </c>
      <c r="T131">
        <v>0</v>
      </c>
      <c r="U131">
        <v>0</v>
      </c>
      <c r="V131">
        <v>0</v>
      </c>
      <c r="W131">
        <v>20</v>
      </c>
      <c r="X131" t="s">
        <v>68</v>
      </c>
      <c r="Y131" t="s">
        <v>61</v>
      </c>
      <c r="Z131">
        <v>0</v>
      </c>
      <c r="AA131">
        <v>85</v>
      </c>
      <c r="AB131">
        <v>0.7</v>
      </c>
      <c r="AC131">
        <v>0</v>
      </c>
      <c r="AD131">
        <v>0</v>
      </c>
      <c r="AE131">
        <v>0</v>
      </c>
      <c r="AF131">
        <v>0</v>
      </c>
      <c r="AG131">
        <v>0</v>
      </c>
      <c r="AH131">
        <v>0.4</v>
      </c>
      <c r="AI131">
        <v>0</v>
      </c>
      <c r="AJ131">
        <v>0</v>
      </c>
      <c r="AK131">
        <v>0</v>
      </c>
      <c r="AL131">
        <v>0</v>
      </c>
      <c r="AM131">
        <v>0</v>
      </c>
      <c r="AN131">
        <v>0</v>
      </c>
      <c r="AO131">
        <v>0</v>
      </c>
      <c r="AP131">
        <v>0</v>
      </c>
      <c r="AQ131">
        <v>0</v>
      </c>
      <c r="AR131">
        <v>0</v>
      </c>
      <c r="AS131">
        <v>0</v>
      </c>
      <c r="AT131">
        <v>0</v>
      </c>
      <c r="AU131">
        <v>0</v>
      </c>
      <c r="AV131">
        <v>0</v>
      </c>
      <c r="AW131">
        <v>0.1</v>
      </c>
      <c r="AX131" t="s">
        <v>824</v>
      </c>
      <c r="AY131">
        <v>0</v>
      </c>
      <c r="AZ131">
        <v>0</v>
      </c>
      <c r="BA131">
        <v>0</v>
      </c>
      <c r="BB131">
        <v>0</v>
      </c>
      <c r="BC131" t="s">
        <v>61</v>
      </c>
      <c r="BD131" t="s">
        <v>825</v>
      </c>
      <c r="BE131">
        <v>0</v>
      </c>
      <c r="BF131" t="s">
        <v>826</v>
      </c>
      <c r="BG131" t="s">
        <v>719</v>
      </c>
      <c r="BH131" t="s">
        <v>720</v>
      </c>
      <c r="BI131" t="s">
        <v>827</v>
      </c>
    </row>
    <row r="132" spans="1:61" x14ac:dyDescent="0.2">
      <c r="A132" t="s">
        <v>1388</v>
      </c>
      <c r="B132" t="s">
        <v>1389</v>
      </c>
      <c r="C132" t="s">
        <v>61</v>
      </c>
      <c r="D132" t="s">
        <v>61</v>
      </c>
      <c r="E132" t="s">
        <v>1390</v>
      </c>
      <c r="F132" t="s">
        <v>2990</v>
      </c>
      <c r="G132" t="s">
        <v>484</v>
      </c>
      <c r="H132" t="s">
        <v>64</v>
      </c>
      <c r="I132" t="s">
        <v>485</v>
      </c>
      <c r="J132" t="s">
        <v>3922</v>
      </c>
      <c r="K132" t="s">
        <v>200</v>
      </c>
      <c r="L132" t="s">
        <v>61</v>
      </c>
      <c r="M132" t="s">
        <v>61</v>
      </c>
      <c r="N132" t="s">
        <v>641</v>
      </c>
      <c r="O132" t="s">
        <v>94</v>
      </c>
      <c r="P132">
        <v>0</v>
      </c>
      <c r="Q132">
        <v>0</v>
      </c>
      <c r="R132">
        <v>0</v>
      </c>
      <c r="S132">
        <v>0</v>
      </c>
      <c r="T132">
        <v>0</v>
      </c>
      <c r="U132">
        <v>0</v>
      </c>
      <c r="V132">
        <v>0</v>
      </c>
      <c r="W132">
        <v>35</v>
      </c>
      <c r="X132" t="s">
        <v>68</v>
      </c>
      <c r="Y132" t="s">
        <v>61</v>
      </c>
      <c r="Z132">
        <v>0</v>
      </c>
      <c r="AA132">
        <v>0</v>
      </c>
      <c r="AB132">
        <v>0</v>
      </c>
      <c r="AC132">
        <v>0.6</v>
      </c>
      <c r="AD132">
        <v>0</v>
      </c>
      <c r="AE132">
        <v>0</v>
      </c>
      <c r="AF132">
        <v>0</v>
      </c>
      <c r="AG132">
        <v>1</v>
      </c>
      <c r="AH132">
        <v>0</v>
      </c>
      <c r="AI132">
        <v>0</v>
      </c>
      <c r="AJ132">
        <v>1</v>
      </c>
      <c r="AK132">
        <v>0</v>
      </c>
      <c r="AL132">
        <v>0</v>
      </c>
      <c r="AM132">
        <v>0</v>
      </c>
      <c r="AN132">
        <v>0.8</v>
      </c>
      <c r="AO132">
        <v>0</v>
      </c>
      <c r="AP132">
        <v>0.5</v>
      </c>
      <c r="AQ132">
        <v>0</v>
      </c>
      <c r="AR132">
        <v>0</v>
      </c>
      <c r="AS132">
        <v>0</v>
      </c>
      <c r="AT132">
        <v>0</v>
      </c>
      <c r="AU132">
        <v>0</v>
      </c>
      <c r="AV132">
        <v>0</v>
      </c>
      <c r="AW132">
        <v>0</v>
      </c>
      <c r="AX132" t="s">
        <v>61</v>
      </c>
      <c r="AY132">
        <v>3947</v>
      </c>
      <c r="AZ132">
        <v>0</v>
      </c>
      <c r="BA132">
        <v>0</v>
      </c>
      <c r="BB132">
        <v>0</v>
      </c>
      <c r="BC132" t="s">
        <v>61</v>
      </c>
      <c r="BD132" t="s">
        <v>61</v>
      </c>
      <c r="BE132">
        <v>100</v>
      </c>
      <c r="BF132" t="s">
        <v>1391</v>
      </c>
      <c r="BG132" t="s">
        <v>487</v>
      </c>
      <c r="BH132" t="s">
        <v>488</v>
      </c>
      <c r="BI132" t="s">
        <v>1392</v>
      </c>
    </row>
    <row r="133" spans="1:61" x14ac:dyDescent="0.2">
      <c r="A133" t="s">
        <v>1128</v>
      </c>
      <c r="B133" t="s">
        <v>1129</v>
      </c>
      <c r="C133" t="s">
        <v>61</v>
      </c>
      <c r="D133" t="s">
        <v>61</v>
      </c>
      <c r="E133" t="s">
        <v>1130</v>
      </c>
      <c r="F133" t="s">
        <v>2990</v>
      </c>
      <c r="G133" t="s">
        <v>484</v>
      </c>
      <c r="H133" t="s">
        <v>64</v>
      </c>
      <c r="I133" t="s">
        <v>485</v>
      </c>
      <c r="J133" t="s">
        <v>3922</v>
      </c>
      <c r="K133" t="s">
        <v>200</v>
      </c>
      <c r="L133" t="s">
        <v>61</v>
      </c>
      <c r="M133" t="s">
        <v>61</v>
      </c>
      <c r="N133" t="s">
        <v>641</v>
      </c>
      <c r="O133" t="s">
        <v>94</v>
      </c>
      <c r="P133">
        <v>0</v>
      </c>
      <c r="Q133">
        <v>0</v>
      </c>
      <c r="R133">
        <v>0</v>
      </c>
      <c r="S133">
        <v>0</v>
      </c>
      <c r="T133">
        <v>0</v>
      </c>
      <c r="U133">
        <v>0</v>
      </c>
      <c r="V133">
        <v>0</v>
      </c>
      <c r="W133">
        <v>35</v>
      </c>
      <c r="X133" t="s">
        <v>68</v>
      </c>
      <c r="Y133" t="s">
        <v>61</v>
      </c>
      <c r="Z133">
        <v>0</v>
      </c>
      <c r="AA133">
        <v>0</v>
      </c>
      <c r="AB133">
        <v>0</v>
      </c>
      <c r="AC133">
        <v>0.5</v>
      </c>
      <c r="AD133">
        <v>0</v>
      </c>
      <c r="AE133">
        <v>0</v>
      </c>
      <c r="AF133">
        <v>0</v>
      </c>
      <c r="AG133">
        <v>0</v>
      </c>
      <c r="AH133">
        <v>0</v>
      </c>
      <c r="AI133">
        <v>0</v>
      </c>
      <c r="AJ133">
        <v>0.5</v>
      </c>
      <c r="AK133">
        <v>0</v>
      </c>
      <c r="AL133">
        <v>0</v>
      </c>
      <c r="AM133">
        <v>0</v>
      </c>
      <c r="AN133">
        <v>1</v>
      </c>
      <c r="AO133">
        <v>0</v>
      </c>
      <c r="AP133">
        <v>0.5</v>
      </c>
      <c r="AQ133">
        <v>0</v>
      </c>
      <c r="AR133">
        <v>0</v>
      </c>
      <c r="AS133">
        <v>0</v>
      </c>
      <c r="AT133">
        <v>0</v>
      </c>
      <c r="AU133">
        <v>0</v>
      </c>
      <c r="AV133">
        <v>0</v>
      </c>
      <c r="AW133">
        <v>0</v>
      </c>
      <c r="AX133" t="s">
        <v>61</v>
      </c>
      <c r="AY133">
        <v>569</v>
      </c>
      <c r="AZ133">
        <v>0</v>
      </c>
      <c r="BA133">
        <v>0</v>
      </c>
      <c r="BB133">
        <v>0</v>
      </c>
      <c r="BC133" t="s">
        <v>61</v>
      </c>
      <c r="BD133" t="s">
        <v>61</v>
      </c>
      <c r="BE133">
        <v>100</v>
      </c>
      <c r="BF133" t="s">
        <v>1131</v>
      </c>
      <c r="BG133" t="s">
        <v>487</v>
      </c>
      <c r="BH133" t="s">
        <v>488</v>
      </c>
      <c r="BI133" t="s">
        <v>1132</v>
      </c>
    </row>
    <row r="134" spans="1:61" x14ac:dyDescent="0.2">
      <c r="A134" t="s">
        <v>1402</v>
      </c>
      <c r="B134" t="s">
        <v>1403</v>
      </c>
      <c r="C134" t="s">
        <v>61</v>
      </c>
      <c r="D134" t="s">
        <v>61</v>
      </c>
      <c r="E134" t="s">
        <v>1404</v>
      </c>
      <c r="F134" t="s">
        <v>2990</v>
      </c>
      <c r="G134" t="s">
        <v>484</v>
      </c>
      <c r="H134" t="s">
        <v>64</v>
      </c>
      <c r="I134" t="s">
        <v>676</v>
      </c>
      <c r="J134" t="s">
        <v>3922</v>
      </c>
      <c r="K134" t="s">
        <v>200</v>
      </c>
      <c r="L134" t="s">
        <v>61</v>
      </c>
      <c r="M134" t="s">
        <v>61</v>
      </c>
      <c r="N134" t="s">
        <v>61</v>
      </c>
      <c r="O134" t="s">
        <v>94</v>
      </c>
      <c r="P134">
        <v>0</v>
      </c>
      <c r="Q134">
        <v>0</v>
      </c>
      <c r="R134">
        <v>0</v>
      </c>
      <c r="S134">
        <v>0</v>
      </c>
      <c r="T134">
        <v>0</v>
      </c>
      <c r="U134">
        <v>0</v>
      </c>
      <c r="V134">
        <v>0</v>
      </c>
      <c r="W134">
        <v>0</v>
      </c>
      <c r="X134" t="s">
        <v>68</v>
      </c>
      <c r="Y134" t="s">
        <v>61</v>
      </c>
      <c r="Z134">
        <v>0</v>
      </c>
      <c r="AA134">
        <v>0</v>
      </c>
      <c r="AB134">
        <v>1</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t="s">
        <v>61</v>
      </c>
      <c r="AY134">
        <v>230</v>
      </c>
      <c r="AZ134">
        <v>0</v>
      </c>
      <c r="BA134">
        <v>0</v>
      </c>
      <c r="BB134">
        <v>0</v>
      </c>
      <c r="BC134" t="s">
        <v>61</v>
      </c>
      <c r="BD134" t="s">
        <v>61</v>
      </c>
      <c r="BE134">
        <v>100</v>
      </c>
      <c r="BF134" t="s">
        <v>1405</v>
      </c>
      <c r="BG134" t="s">
        <v>678</v>
      </c>
      <c r="BH134" t="s">
        <v>679</v>
      </c>
      <c r="BI134" t="s">
        <v>1406</v>
      </c>
    </row>
    <row r="135" spans="1:61" x14ac:dyDescent="0.2">
      <c r="A135" t="s">
        <v>1963</v>
      </c>
      <c r="B135" t="s">
        <v>1964</v>
      </c>
      <c r="C135" t="s">
        <v>61</v>
      </c>
      <c r="D135" t="s">
        <v>61</v>
      </c>
      <c r="E135" t="s">
        <v>1965</v>
      </c>
      <c r="F135" t="s">
        <v>2990</v>
      </c>
      <c r="G135" t="s">
        <v>484</v>
      </c>
      <c r="H135" t="s">
        <v>64</v>
      </c>
      <c r="I135" t="s">
        <v>583</v>
      </c>
      <c r="J135" t="s">
        <v>3922</v>
      </c>
      <c r="K135" t="s">
        <v>200</v>
      </c>
      <c r="L135" t="s">
        <v>61</v>
      </c>
      <c r="M135" t="s">
        <v>61</v>
      </c>
      <c r="N135" t="s">
        <v>61</v>
      </c>
      <c r="O135" t="s">
        <v>94</v>
      </c>
      <c r="P135">
        <v>0</v>
      </c>
      <c r="Q135">
        <v>0</v>
      </c>
      <c r="R135">
        <v>0</v>
      </c>
      <c r="S135">
        <v>20</v>
      </c>
      <c r="T135">
        <v>0</v>
      </c>
      <c r="U135">
        <v>0</v>
      </c>
      <c r="V135">
        <v>0</v>
      </c>
      <c r="W135">
        <v>0</v>
      </c>
      <c r="X135" t="s">
        <v>95</v>
      </c>
      <c r="Y135" t="s">
        <v>61</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t="s">
        <v>61</v>
      </c>
      <c r="AY135">
        <v>0</v>
      </c>
      <c r="AZ135">
        <v>0</v>
      </c>
      <c r="BA135">
        <v>0</v>
      </c>
      <c r="BB135">
        <v>0</v>
      </c>
      <c r="BC135" t="s">
        <v>61</v>
      </c>
      <c r="BD135" t="s">
        <v>61</v>
      </c>
      <c r="BE135">
        <v>0</v>
      </c>
      <c r="BF135" t="s">
        <v>1966</v>
      </c>
      <c r="BG135" t="s">
        <v>585</v>
      </c>
      <c r="BH135" t="s">
        <v>586</v>
      </c>
      <c r="BI135" t="s">
        <v>1967</v>
      </c>
    </row>
    <row r="136" spans="1:61" x14ac:dyDescent="0.2">
      <c r="A136" t="s">
        <v>2015</v>
      </c>
      <c r="B136" t="s">
        <v>2016</v>
      </c>
      <c r="C136" t="s">
        <v>61</v>
      </c>
      <c r="D136" t="s">
        <v>61</v>
      </c>
      <c r="E136" t="s">
        <v>2017</v>
      </c>
      <c r="F136" t="s">
        <v>2990</v>
      </c>
      <c r="G136" t="s">
        <v>484</v>
      </c>
      <c r="H136" t="s">
        <v>64</v>
      </c>
      <c r="I136" t="s">
        <v>583</v>
      </c>
      <c r="J136" t="s">
        <v>3922</v>
      </c>
      <c r="K136" t="s">
        <v>200</v>
      </c>
      <c r="L136" t="s">
        <v>61</v>
      </c>
      <c r="M136" t="s">
        <v>61</v>
      </c>
      <c r="N136" t="s">
        <v>61</v>
      </c>
      <c r="O136" t="s">
        <v>94</v>
      </c>
      <c r="P136">
        <v>0</v>
      </c>
      <c r="Q136">
        <v>0</v>
      </c>
      <c r="R136">
        <v>0</v>
      </c>
      <c r="S136">
        <v>20</v>
      </c>
      <c r="T136">
        <v>0</v>
      </c>
      <c r="U136">
        <v>0</v>
      </c>
      <c r="V136">
        <v>0</v>
      </c>
      <c r="W136">
        <v>0</v>
      </c>
      <c r="X136" t="s">
        <v>95</v>
      </c>
      <c r="Y136" t="s">
        <v>61</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t="s">
        <v>61</v>
      </c>
      <c r="AY136">
        <v>0</v>
      </c>
      <c r="AZ136">
        <v>0</v>
      </c>
      <c r="BA136">
        <v>0</v>
      </c>
      <c r="BB136">
        <v>0</v>
      </c>
      <c r="BC136" t="s">
        <v>61</v>
      </c>
      <c r="BD136" t="s">
        <v>61</v>
      </c>
      <c r="BE136">
        <v>0</v>
      </c>
      <c r="BF136" t="s">
        <v>2018</v>
      </c>
      <c r="BG136" t="s">
        <v>585</v>
      </c>
      <c r="BH136" t="s">
        <v>586</v>
      </c>
      <c r="BI136" t="s">
        <v>2019</v>
      </c>
    </row>
    <row r="137" spans="1:61" x14ac:dyDescent="0.2">
      <c r="A137" t="s">
        <v>580</v>
      </c>
      <c r="B137" t="s">
        <v>581</v>
      </c>
      <c r="C137" t="s">
        <v>61</v>
      </c>
      <c r="D137" t="s">
        <v>61</v>
      </c>
      <c r="E137" t="s">
        <v>582</v>
      </c>
      <c r="F137" t="s">
        <v>2990</v>
      </c>
      <c r="G137" t="s">
        <v>484</v>
      </c>
      <c r="H137" t="s">
        <v>64</v>
      </c>
      <c r="I137" t="s">
        <v>583</v>
      </c>
      <c r="J137" t="s">
        <v>3922</v>
      </c>
      <c r="K137" t="s">
        <v>200</v>
      </c>
      <c r="L137" t="s">
        <v>61</v>
      </c>
      <c r="M137" t="s">
        <v>61</v>
      </c>
      <c r="N137" t="s">
        <v>61</v>
      </c>
      <c r="O137" t="s">
        <v>94</v>
      </c>
      <c r="P137">
        <v>0</v>
      </c>
      <c r="Q137">
        <v>0</v>
      </c>
      <c r="R137">
        <v>0</v>
      </c>
      <c r="S137">
        <v>30</v>
      </c>
      <c r="T137">
        <v>0</v>
      </c>
      <c r="U137">
        <v>0</v>
      </c>
      <c r="V137">
        <v>0</v>
      </c>
      <c r="W137">
        <v>0</v>
      </c>
      <c r="X137" t="s">
        <v>95</v>
      </c>
      <c r="Y137" t="s">
        <v>61</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t="s">
        <v>61</v>
      </c>
      <c r="AY137">
        <v>0</v>
      </c>
      <c r="AZ137">
        <v>0</v>
      </c>
      <c r="BA137">
        <v>0</v>
      </c>
      <c r="BB137">
        <v>0</v>
      </c>
      <c r="BC137" t="s">
        <v>61</v>
      </c>
      <c r="BD137" t="s">
        <v>61</v>
      </c>
      <c r="BE137">
        <v>0</v>
      </c>
      <c r="BF137" t="s">
        <v>584</v>
      </c>
      <c r="BG137" t="s">
        <v>585</v>
      </c>
      <c r="BH137" t="s">
        <v>586</v>
      </c>
      <c r="BI137" t="s">
        <v>587</v>
      </c>
    </row>
    <row r="138" spans="1:61" x14ac:dyDescent="0.2">
      <c r="A138" t="s">
        <v>1293</v>
      </c>
      <c r="B138" t="s">
        <v>1241</v>
      </c>
      <c r="C138" t="s">
        <v>61</v>
      </c>
      <c r="D138" t="s">
        <v>61</v>
      </c>
      <c r="E138" t="s">
        <v>1294</v>
      </c>
      <c r="F138" t="s">
        <v>3894</v>
      </c>
      <c r="G138" t="s">
        <v>1295</v>
      </c>
      <c r="H138" t="s">
        <v>64</v>
      </c>
      <c r="I138" t="s">
        <v>1296</v>
      </c>
      <c r="J138" t="s">
        <v>3922</v>
      </c>
      <c r="K138" t="s">
        <v>765</v>
      </c>
      <c r="L138" t="s">
        <v>61</v>
      </c>
      <c r="M138" t="s">
        <v>61</v>
      </c>
      <c r="N138" t="s">
        <v>766</v>
      </c>
      <c r="O138" t="s">
        <v>603</v>
      </c>
      <c r="P138">
        <v>84</v>
      </c>
      <c r="Q138">
        <v>56</v>
      </c>
      <c r="R138">
        <v>0</v>
      </c>
      <c r="S138">
        <v>0</v>
      </c>
      <c r="T138">
        <v>0</v>
      </c>
      <c r="U138">
        <v>0</v>
      </c>
      <c r="V138">
        <v>0</v>
      </c>
      <c r="W138">
        <v>35</v>
      </c>
      <c r="X138" t="s">
        <v>68</v>
      </c>
      <c r="Y138" t="s">
        <v>61</v>
      </c>
      <c r="Z138">
        <v>21</v>
      </c>
      <c r="AA138">
        <v>102.9</v>
      </c>
      <c r="AB138">
        <v>0.04</v>
      </c>
      <c r="AC138">
        <v>0</v>
      </c>
      <c r="AD138">
        <v>0</v>
      </c>
      <c r="AE138">
        <v>0</v>
      </c>
      <c r="AF138">
        <v>0</v>
      </c>
      <c r="AG138">
        <v>1</v>
      </c>
      <c r="AH138">
        <v>0</v>
      </c>
      <c r="AI138">
        <v>0</v>
      </c>
      <c r="AJ138">
        <v>0</v>
      </c>
      <c r="AK138">
        <v>0</v>
      </c>
      <c r="AL138">
        <v>0</v>
      </c>
      <c r="AM138">
        <v>0</v>
      </c>
      <c r="AN138">
        <v>0</v>
      </c>
      <c r="AO138">
        <v>0</v>
      </c>
      <c r="AP138">
        <v>0</v>
      </c>
      <c r="AQ138">
        <v>0</v>
      </c>
      <c r="AR138">
        <v>0</v>
      </c>
      <c r="AS138">
        <v>0</v>
      </c>
      <c r="AT138">
        <v>0</v>
      </c>
      <c r="AU138">
        <v>0</v>
      </c>
      <c r="AV138">
        <v>0</v>
      </c>
      <c r="AW138">
        <v>0</v>
      </c>
      <c r="AX138" t="s">
        <v>1297</v>
      </c>
      <c r="AY138">
        <v>573</v>
      </c>
      <c r="AZ138">
        <v>436</v>
      </c>
      <c r="BA138">
        <v>0</v>
      </c>
      <c r="BB138">
        <v>0</v>
      </c>
      <c r="BC138" t="s">
        <v>61</v>
      </c>
      <c r="BD138" t="s">
        <v>1298</v>
      </c>
      <c r="BE138">
        <v>97</v>
      </c>
      <c r="BF138" t="s">
        <v>1299</v>
      </c>
      <c r="BG138" t="s">
        <v>1290</v>
      </c>
      <c r="BH138" t="s">
        <v>1291</v>
      </c>
      <c r="BI138" t="s">
        <v>1300</v>
      </c>
    </row>
    <row r="139" spans="1:61" x14ac:dyDescent="0.2">
      <c r="A139" t="s">
        <v>1374</v>
      </c>
      <c r="B139" t="s">
        <v>1241</v>
      </c>
      <c r="C139" t="s">
        <v>61</v>
      </c>
      <c r="D139" t="s">
        <v>61</v>
      </c>
      <c r="E139" t="s">
        <v>1375</v>
      </c>
      <c r="F139" t="s">
        <v>2990</v>
      </c>
      <c r="G139" t="s">
        <v>454</v>
      </c>
      <c r="H139" t="s">
        <v>64</v>
      </c>
      <c r="I139" t="s">
        <v>1376</v>
      </c>
      <c r="J139" t="s">
        <v>3922</v>
      </c>
      <c r="K139" t="s">
        <v>456</v>
      </c>
      <c r="L139" t="s">
        <v>61</v>
      </c>
      <c r="M139" t="s">
        <v>61</v>
      </c>
      <c r="N139" t="s">
        <v>61</v>
      </c>
      <c r="O139" t="s">
        <v>94</v>
      </c>
      <c r="P139">
        <v>0</v>
      </c>
      <c r="Q139">
        <v>513</v>
      </c>
      <c r="R139">
        <v>300</v>
      </c>
      <c r="S139">
        <v>0</v>
      </c>
      <c r="T139">
        <v>0</v>
      </c>
      <c r="U139">
        <v>0</v>
      </c>
      <c r="V139">
        <v>0</v>
      </c>
      <c r="W139">
        <v>37.5</v>
      </c>
      <c r="X139" t="s">
        <v>68</v>
      </c>
      <c r="Y139" t="s">
        <v>61</v>
      </c>
      <c r="Z139">
        <v>0</v>
      </c>
      <c r="AA139">
        <v>14</v>
      </c>
      <c r="AB139">
        <v>0</v>
      </c>
      <c r="AC139">
        <v>0.9</v>
      </c>
      <c r="AD139">
        <v>0</v>
      </c>
      <c r="AE139">
        <v>0</v>
      </c>
      <c r="AF139">
        <v>0</v>
      </c>
      <c r="AG139">
        <v>1</v>
      </c>
      <c r="AH139">
        <v>0</v>
      </c>
      <c r="AI139">
        <v>1</v>
      </c>
      <c r="AJ139">
        <v>1</v>
      </c>
      <c r="AK139">
        <v>0</v>
      </c>
      <c r="AL139">
        <v>0</v>
      </c>
      <c r="AM139">
        <v>0</v>
      </c>
      <c r="AN139">
        <v>0.5</v>
      </c>
      <c r="AO139">
        <v>0</v>
      </c>
      <c r="AP139">
        <v>1</v>
      </c>
      <c r="AQ139">
        <v>0</v>
      </c>
      <c r="AR139">
        <v>0</v>
      </c>
      <c r="AS139">
        <v>0</v>
      </c>
      <c r="AT139">
        <v>0</v>
      </c>
      <c r="AU139">
        <v>0</v>
      </c>
      <c r="AV139">
        <v>0</v>
      </c>
      <c r="AW139">
        <v>0</v>
      </c>
      <c r="AX139" t="s">
        <v>61</v>
      </c>
      <c r="AY139">
        <v>6266</v>
      </c>
      <c r="AZ139">
        <v>4748</v>
      </c>
      <c r="BA139">
        <v>0</v>
      </c>
      <c r="BB139">
        <v>0</v>
      </c>
      <c r="BC139" t="s">
        <v>61</v>
      </c>
      <c r="BD139" t="s">
        <v>1377</v>
      </c>
      <c r="BE139">
        <v>100</v>
      </c>
      <c r="BF139" t="s">
        <v>1378</v>
      </c>
      <c r="BG139" t="s">
        <v>1379</v>
      </c>
      <c r="BH139" t="s">
        <v>1380</v>
      </c>
      <c r="BI139" t="s">
        <v>1381</v>
      </c>
    </row>
    <row r="140" spans="1:61" x14ac:dyDescent="0.2">
      <c r="A140" t="s">
        <v>1915</v>
      </c>
      <c r="B140" t="s">
        <v>1894</v>
      </c>
      <c r="C140" t="s">
        <v>61</v>
      </c>
      <c r="D140" t="s">
        <v>61</v>
      </c>
      <c r="E140" t="s">
        <v>1916</v>
      </c>
      <c r="F140" t="s">
        <v>2990</v>
      </c>
      <c r="G140" t="s">
        <v>454</v>
      </c>
      <c r="H140" t="s">
        <v>64</v>
      </c>
      <c r="I140" t="s">
        <v>1917</v>
      </c>
      <c r="J140" t="s">
        <v>3922</v>
      </c>
      <c r="K140" t="s">
        <v>456</v>
      </c>
      <c r="L140" t="s">
        <v>61</v>
      </c>
      <c r="M140" t="s">
        <v>61</v>
      </c>
      <c r="N140" t="s">
        <v>94</v>
      </c>
      <c r="O140" t="s">
        <v>94</v>
      </c>
      <c r="P140">
        <v>0</v>
      </c>
      <c r="Q140">
        <v>0</v>
      </c>
      <c r="R140">
        <v>0</v>
      </c>
      <c r="S140">
        <v>0</v>
      </c>
      <c r="T140">
        <v>0</v>
      </c>
      <c r="U140">
        <v>0</v>
      </c>
      <c r="V140">
        <v>0</v>
      </c>
      <c r="W140">
        <v>0</v>
      </c>
      <c r="X140" t="s">
        <v>95</v>
      </c>
      <c r="Y140" t="s">
        <v>61</v>
      </c>
      <c r="Z140">
        <v>0</v>
      </c>
      <c r="AA140">
        <v>0</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0</v>
      </c>
      <c r="AU140">
        <v>0</v>
      </c>
      <c r="AV140">
        <v>0</v>
      </c>
      <c r="AW140">
        <v>0</v>
      </c>
      <c r="AX140" t="s">
        <v>1918</v>
      </c>
      <c r="AY140">
        <v>0</v>
      </c>
      <c r="AZ140">
        <v>0</v>
      </c>
      <c r="BA140">
        <v>0</v>
      </c>
      <c r="BB140">
        <v>0</v>
      </c>
      <c r="BC140" t="s">
        <v>61</v>
      </c>
      <c r="BD140" t="s">
        <v>1919</v>
      </c>
      <c r="BE140">
        <v>0</v>
      </c>
      <c r="BF140" t="s">
        <v>1920</v>
      </c>
      <c r="BG140" t="s">
        <v>1921</v>
      </c>
      <c r="BH140" t="s">
        <v>1922</v>
      </c>
      <c r="BI140" t="s">
        <v>1923</v>
      </c>
    </row>
    <row r="141" spans="1:61" x14ac:dyDescent="0.2">
      <c r="A141" t="s">
        <v>469</v>
      </c>
      <c r="B141" t="s">
        <v>276</v>
      </c>
      <c r="C141" t="s">
        <v>61</v>
      </c>
      <c r="D141" t="s">
        <v>61</v>
      </c>
      <c r="E141" t="s">
        <v>470</v>
      </c>
      <c r="F141" t="s">
        <v>2990</v>
      </c>
      <c r="G141" t="s">
        <v>471</v>
      </c>
      <c r="H141" t="s">
        <v>64</v>
      </c>
      <c r="I141" t="s">
        <v>472</v>
      </c>
      <c r="J141" t="s">
        <v>3922</v>
      </c>
      <c r="K141" t="s">
        <v>473</v>
      </c>
      <c r="L141" t="s">
        <v>61</v>
      </c>
      <c r="M141" t="s">
        <v>61</v>
      </c>
      <c r="N141" t="s">
        <v>269</v>
      </c>
      <c r="O141" t="s">
        <v>2033</v>
      </c>
      <c r="P141">
        <v>0</v>
      </c>
      <c r="Q141">
        <v>440</v>
      </c>
      <c r="R141">
        <v>0</v>
      </c>
      <c r="S141">
        <v>0</v>
      </c>
      <c r="T141">
        <v>0</v>
      </c>
      <c r="U141">
        <v>0</v>
      </c>
      <c r="V141">
        <v>0</v>
      </c>
      <c r="W141">
        <v>37.5</v>
      </c>
      <c r="X141" t="s">
        <v>68</v>
      </c>
      <c r="Y141" t="s">
        <v>61</v>
      </c>
      <c r="Z141">
        <v>0</v>
      </c>
      <c r="AA141">
        <v>0</v>
      </c>
      <c r="AB141">
        <v>0</v>
      </c>
      <c r="AC141">
        <v>0</v>
      </c>
      <c r="AD141">
        <v>0</v>
      </c>
      <c r="AE141">
        <v>0</v>
      </c>
      <c r="AF141">
        <v>0</v>
      </c>
      <c r="AG141">
        <v>1</v>
      </c>
      <c r="AH141">
        <v>0</v>
      </c>
      <c r="AI141">
        <v>0</v>
      </c>
      <c r="AJ141">
        <v>0</v>
      </c>
      <c r="AK141">
        <v>0</v>
      </c>
      <c r="AL141">
        <v>0</v>
      </c>
      <c r="AM141">
        <v>0</v>
      </c>
      <c r="AN141">
        <v>0</v>
      </c>
      <c r="AO141">
        <v>0</v>
      </c>
      <c r="AP141">
        <v>0</v>
      </c>
      <c r="AQ141">
        <v>0</v>
      </c>
      <c r="AR141">
        <v>0</v>
      </c>
      <c r="AS141">
        <v>0</v>
      </c>
      <c r="AT141">
        <v>0</v>
      </c>
      <c r="AU141">
        <v>0</v>
      </c>
      <c r="AV141">
        <v>0</v>
      </c>
      <c r="AW141">
        <v>0</v>
      </c>
      <c r="AX141" t="s">
        <v>61</v>
      </c>
      <c r="AY141">
        <v>0</v>
      </c>
      <c r="AZ141">
        <v>0</v>
      </c>
      <c r="BA141">
        <v>0</v>
      </c>
      <c r="BB141">
        <v>0</v>
      </c>
      <c r="BC141" t="s">
        <v>61</v>
      </c>
      <c r="BD141" t="s">
        <v>474</v>
      </c>
      <c r="BE141">
        <v>100</v>
      </c>
      <c r="BF141" t="s">
        <v>475</v>
      </c>
      <c r="BG141" t="s">
        <v>272</v>
      </c>
      <c r="BH141" t="s">
        <v>273</v>
      </c>
      <c r="BI141" t="s">
        <v>476</v>
      </c>
    </row>
    <row r="142" spans="1:61" x14ac:dyDescent="0.2">
      <c r="A142" t="s">
        <v>1255</v>
      </c>
      <c r="B142" t="s">
        <v>1241</v>
      </c>
      <c r="C142" t="s">
        <v>61</v>
      </c>
      <c r="D142" t="s">
        <v>61</v>
      </c>
      <c r="E142" t="s">
        <v>1256</v>
      </c>
      <c r="F142" t="s">
        <v>3894</v>
      </c>
      <c r="G142" t="s">
        <v>1135</v>
      </c>
      <c r="H142" t="s">
        <v>64</v>
      </c>
      <c r="I142" t="s">
        <v>1257</v>
      </c>
      <c r="J142" t="s">
        <v>3922</v>
      </c>
      <c r="K142" t="s">
        <v>1258</v>
      </c>
      <c r="L142" t="s">
        <v>1259</v>
      </c>
      <c r="M142" t="s">
        <v>1260</v>
      </c>
      <c r="N142" t="s">
        <v>61</v>
      </c>
      <c r="O142" t="s">
        <v>878</v>
      </c>
      <c r="P142">
        <v>0</v>
      </c>
      <c r="Q142">
        <v>0</v>
      </c>
      <c r="R142">
        <v>0</v>
      </c>
      <c r="S142">
        <v>0</v>
      </c>
      <c r="T142">
        <v>0</v>
      </c>
      <c r="U142">
        <v>0</v>
      </c>
      <c r="V142">
        <v>0</v>
      </c>
      <c r="W142">
        <v>0</v>
      </c>
      <c r="X142" t="s">
        <v>68</v>
      </c>
      <c r="Y142" t="s">
        <v>61</v>
      </c>
      <c r="Z142">
        <v>0</v>
      </c>
      <c r="AA142">
        <v>0</v>
      </c>
      <c r="AB142">
        <v>0</v>
      </c>
      <c r="AC142">
        <v>0.2</v>
      </c>
      <c r="AD142">
        <v>0</v>
      </c>
      <c r="AE142">
        <v>0</v>
      </c>
      <c r="AF142">
        <v>0</v>
      </c>
      <c r="AG142">
        <v>1</v>
      </c>
      <c r="AH142">
        <v>0</v>
      </c>
      <c r="AI142">
        <v>0</v>
      </c>
      <c r="AJ142">
        <v>4</v>
      </c>
      <c r="AK142">
        <v>0</v>
      </c>
      <c r="AL142">
        <v>0</v>
      </c>
      <c r="AM142">
        <v>0</v>
      </c>
      <c r="AN142">
        <v>0</v>
      </c>
      <c r="AO142">
        <v>0</v>
      </c>
      <c r="AP142">
        <v>0</v>
      </c>
      <c r="AQ142">
        <v>0</v>
      </c>
      <c r="AR142">
        <v>0</v>
      </c>
      <c r="AS142">
        <v>0</v>
      </c>
      <c r="AT142">
        <v>0</v>
      </c>
      <c r="AU142">
        <v>0</v>
      </c>
      <c r="AV142">
        <v>0</v>
      </c>
      <c r="AW142">
        <v>0</v>
      </c>
      <c r="AX142" t="s">
        <v>61</v>
      </c>
      <c r="AY142">
        <v>145</v>
      </c>
      <c r="AZ142">
        <v>0</v>
      </c>
      <c r="BA142">
        <v>0</v>
      </c>
      <c r="BB142">
        <v>0</v>
      </c>
      <c r="BC142" t="s">
        <v>61</v>
      </c>
      <c r="BD142" t="s">
        <v>1261</v>
      </c>
      <c r="BE142">
        <v>90</v>
      </c>
      <c r="BF142" t="s">
        <v>1262</v>
      </c>
      <c r="BG142" t="s">
        <v>1139</v>
      </c>
      <c r="BH142" t="s">
        <v>1140</v>
      </c>
      <c r="BI142" t="s">
        <v>1263</v>
      </c>
    </row>
    <row r="143" spans="1:61" x14ac:dyDescent="0.2">
      <c r="A143" t="s">
        <v>1246</v>
      </c>
      <c r="B143" t="s">
        <v>1241</v>
      </c>
      <c r="C143" t="s">
        <v>61</v>
      </c>
      <c r="D143" t="s">
        <v>61</v>
      </c>
      <c r="E143" t="s">
        <v>1247</v>
      </c>
      <c r="F143" t="s">
        <v>2990</v>
      </c>
      <c r="G143" t="s">
        <v>286</v>
      </c>
      <c r="H143" t="s">
        <v>64</v>
      </c>
      <c r="I143" t="s">
        <v>689</v>
      </c>
      <c r="J143" t="s">
        <v>3922</v>
      </c>
      <c r="K143" t="s">
        <v>288</v>
      </c>
      <c r="L143" t="s">
        <v>61</v>
      </c>
      <c r="M143" t="s">
        <v>61</v>
      </c>
      <c r="N143" t="s">
        <v>82</v>
      </c>
      <c r="O143" t="s">
        <v>878</v>
      </c>
      <c r="P143">
        <v>0</v>
      </c>
      <c r="Q143">
        <v>0</v>
      </c>
      <c r="R143">
        <v>0</v>
      </c>
      <c r="S143">
        <v>0</v>
      </c>
      <c r="T143">
        <v>0</v>
      </c>
      <c r="U143">
        <v>0</v>
      </c>
      <c r="V143">
        <v>0</v>
      </c>
      <c r="W143">
        <v>0</v>
      </c>
      <c r="X143" t="s">
        <v>95</v>
      </c>
      <c r="Y143" t="s">
        <v>61</v>
      </c>
      <c r="Z143">
        <v>0</v>
      </c>
      <c r="AA143">
        <v>0</v>
      </c>
      <c r="AB143">
        <v>0</v>
      </c>
      <c r="AC143">
        <v>0.2</v>
      </c>
      <c r="AD143">
        <v>0</v>
      </c>
      <c r="AE143">
        <v>0</v>
      </c>
      <c r="AF143">
        <v>0</v>
      </c>
      <c r="AG143">
        <v>0</v>
      </c>
      <c r="AH143">
        <v>0</v>
      </c>
      <c r="AI143">
        <v>0</v>
      </c>
      <c r="AJ143">
        <v>2</v>
      </c>
      <c r="AK143">
        <v>0</v>
      </c>
      <c r="AL143">
        <v>0</v>
      </c>
      <c r="AM143">
        <v>0</v>
      </c>
      <c r="AN143">
        <v>0</v>
      </c>
      <c r="AO143">
        <v>0</v>
      </c>
      <c r="AP143">
        <v>0</v>
      </c>
      <c r="AQ143">
        <v>0</v>
      </c>
      <c r="AR143">
        <v>0</v>
      </c>
      <c r="AS143">
        <v>0</v>
      </c>
      <c r="AT143">
        <v>0</v>
      </c>
      <c r="AU143">
        <v>0</v>
      </c>
      <c r="AV143">
        <v>0</v>
      </c>
      <c r="AW143">
        <v>0</v>
      </c>
      <c r="AX143" t="s">
        <v>61</v>
      </c>
      <c r="AY143">
        <v>238</v>
      </c>
      <c r="AZ143">
        <v>0</v>
      </c>
      <c r="BA143">
        <v>0</v>
      </c>
      <c r="BB143">
        <v>0</v>
      </c>
      <c r="BC143" t="s">
        <v>61</v>
      </c>
      <c r="BD143" t="s">
        <v>61</v>
      </c>
      <c r="BE143">
        <v>0</v>
      </c>
      <c r="BF143" t="s">
        <v>1248</v>
      </c>
      <c r="BG143" t="s">
        <v>1139</v>
      </c>
      <c r="BH143" t="s">
        <v>1140</v>
      </c>
      <c r="BI143" t="s">
        <v>1249</v>
      </c>
    </row>
    <row r="144" spans="1:61" x14ac:dyDescent="0.2">
      <c r="A144" t="s">
        <v>1133</v>
      </c>
      <c r="B144" t="s">
        <v>1129</v>
      </c>
      <c r="C144" t="s">
        <v>61</v>
      </c>
      <c r="D144" t="s">
        <v>61</v>
      </c>
      <c r="E144" t="s">
        <v>1134</v>
      </c>
      <c r="F144" t="s">
        <v>3894</v>
      </c>
      <c r="G144" t="s">
        <v>1135</v>
      </c>
      <c r="H144" t="s">
        <v>64</v>
      </c>
      <c r="I144" t="s">
        <v>1136</v>
      </c>
      <c r="J144" t="s">
        <v>3922</v>
      </c>
      <c r="K144" t="s">
        <v>1137</v>
      </c>
      <c r="L144" t="s">
        <v>61</v>
      </c>
      <c r="M144" t="s">
        <v>61</v>
      </c>
      <c r="N144" t="s">
        <v>82</v>
      </c>
      <c r="O144" t="s">
        <v>878</v>
      </c>
      <c r="P144">
        <v>0</v>
      </c>
      <c r="Q144">
        <v>0</v>
      </c>
      <c r="R144">
        <v>0</v>
      </c>
      <c r="S144">
        <v>0</v>
      </c>
      <c r="T144">
        <v>0</v>
      </c>
      <c r="U144">
        <v>0</v>
      </c>
      <c r="V144">
        <v>0</v>
      </c>
      <c r="W144">
        <v>0</v>
      </c>
      <c r="X144" t="s">
        <v>95</v>
      </c>
      <c r="Y144" t="s">
        <v>61</v>
      </c>
      <c r="Z144">
        <v>0</v>
      </c>
      <c r="AA144">
        <v>0</v>
      </c>
      <c r="AB144">
        <v>0</v>
      </c>
      <c r="AC144">
        <v>0.2</v>
      </c>
      <c r="AD144">
        <v>0</v>
      </c>
      <c r="AE144">
        <v>0</v>
      </c>
      <c r="AF144">
        <v>0</v>
      </c>
      <c r="AG144">
        <v>0.6</v>
      </c>
      <c r="AH144">
        <v>0</v>
      </c>
      <c r="AI144">
        <v>0</v>
      </c>
      <c r="AJ144">
        <v>0</v>
      </c>
      <c r="AK144">
        <v>0</v>
      </c>
      <c r="AL144">
        <v>0</v>
      </c>
      <c r="AM144">
        <v>0</v>
      </c>
      <c r="AN144">
        <v>0</v>
      </c>
      <c r="AO144">
        <v>0</v>
      </c>
      <c r="AP144">
        <v>0</v>
      </c>
      <c r="AQ144">
        <v>0</v>
      </c>
      <c r="AR144">
        <v>0</v>
      </c>
      <c r="AS144">
        <v>0</v>
      </c>
      <c r="AT144">
        <v>0</v>
      </c>
      <c r="AU144">
        <v>0</v>
      </c>
      <c r="AV144">
        <v>0</v>
      </c>
      <c r="AW144">
        <v>0</v>
      </c>
      <c r="AX144" t="s">
        <v>61</v>
      </c>
      <c r="AY144">
        <v>72</v>
      </c>
      <c r="AZ144">
        <v>0</v>
      </c>
      <c r="BA144">
        <v>0</v>
      </c>
      <c r="BB144">
        <v>0</v>
      </c>
      <c r="BC144" t="s">
        <v>61</v>
      </c>
      <c r="BD144" t="s">
        <v>61</v>
      </c>
      <c r="BE144">
        <v>90</v>
      </c>
      <c r="BF144" t="s">
        <v>1138</v>
      </c>
      <c r="BG144" t="s">
        <v>1139</v>
      </c>
      <c r="BH144" t="s">
        <v>1140</v>
      </c>
      <c r="BI144" t="s">
        <v>1141</v>
      </c>
    </row>
    <row r="145" spans="1:61" x14ac:dyDescent="0.2">
      <c r="A145" t="s">
        <v>1789</v>
      </c>
      <c r="B145" t="s">
        <v>1766</v>
      </c>
      <c r="C145" t="s">
        <v>61</v>
      </c>
      <c r="D145" t="s">
        <v>61</v>
      </c>
      <c r="E145" t="s">
        <v>1790</v>
      </c>
      <c r="F145" t="s">
        <v>3894</v>
      </c>
      <c r="G145" t="s">
        <v>1791</v>
      </c>
      <c r="H145" t="s">
        <v>64</v>
      </c>
      <c r="I145" t="s">
        <v>1792</v>
      </c>
      <c r="J145" t="s">
        <v>3922</v>
      </c>
      <c r="K145" t="s">
        <v>1793</v>
      </c>
      <c r="L145" t="s">
        <v>1794</v>
      </c>
      <c r="M145" t="s">
        <v>1795</v>
      </c>
      <c r="N145" t="s">
        <v>1796</v>
      </c>
      <c r="O145" t="s">
        <v>127</v>
      </c>
      <c r="P145">
        <v>60</v>
      </c>
      <c r="Q145">
        <v>43</v>
      </c>
      <c r="R145">
        <v>35</v>
      </c>
      <c r="S145">
        <v>0</v>
      </c>
      <c r="T145">
        <v>0</v>
      </c>
      <c r="U145">
        <v>0</v>
      </c>
      <c r="V145">
        <v>0</v>
      </c>
      <c r="W145">
        <v>3</v>
      </c>
      <c r="X145" t="s">
        <v>95</v>
      </c>
      <c r="Y145" t="s">
        <v>61</v>
      </c>
      <c r="Z145">
        <v>4</v>
      </c>
      <c r="AA145">
        <v>0</v>
      </c>
      <c r="AB145">
        <v>0</v>
      </c>
      <c r="AC145">
        <v>0.04</v>
      </c>
      <c r="AD145">
        <v>0</v>
      </c>
      <c r="AE145">
        <v>0</v>
      </c>
      <c r="AF145">
        <v>0</v>
      </c>
      <c r="AG145">
        <v>0.18</v>
      </c>
      <c r="AH145">
        <v>0</v>
      </c>
      <c r="AI145">
        <v>0</v>
      </c>
      <c r="AJ145">
        <v>0.18</v>
      </c>
      <c r="AK145">
        <v>0.18</v>
      </c>
      <c r="AL145">
        <v>0</v>
      </c>
      <c r="AM145">
        <v>0</v>
      </c>
      <c r="AN145">
        <v>0</v>
      </c>
      <c r="AO145">
        <v>0.09</v>
      </c>
      <c r="AP145">
        <v>0</v>
      </c>
      <c r="AQ145">
        <v>0</v>
      </c>
      <c r="AR145">
        <v>0</v>
      </c>
      <c r="AS145">
        <v>0</v>
      </c>
      <c r="AT145">
        <v>0</v>
      </c>
      <c r="AU145">
        <v>0</v>
      </c>
      <c r="AV145">
        <v>0</v>
      </c>
      <c r="AW145">
        <v>0</v>
      </c>
      <c r="AX145" t="s">
        <v>61</v>
      </c>
      <c r="AY145">
        <v>53</v>
      </c>
      <c r="AZ145">
        <v>0</v>
      </c>
      <c r="BA145">
        <v>0</v>
      </c>
      <c r="BB145">
        <v>0</v>
      </c>
      <c r="BC145" t="s">
        <v>61</v>
      </c>
      <c r="BD145" t="s">
        <v>1797</v>
      </c>
      <c r="BE145">
        <v>0</v>
      </c>
      <c r="BF145" t="s">
        <v>1798</v>
      </c>
      <c r="BG145" t="s">
        <v>520</v>
      </c>
      <c r="BH145" t="s">
        <v>521</v>
      </c>
      <c r="BI145" t="s">
        <v>1799</v>
      </c>
    </row>
    <row r="146" spans="1:61" x14ac:dyDescent="0.2">
      <c r="A146" t="s">
        <v>542</v>
      </c>
      <c r="B146" t="s">
        <v>482</v>
      </c>
      <c r="C146" t="s">
        <v>61</v>
      </c>
      <c r="D146" t="s">
        <v>61</v>
      </c>
      <c r="E146" t="s">
        <v>543</v>
      </c>
      <c r="F146" t="s">
        <v>2990</v>
      </c>
      <c r="G146" t="s">
        <v>266</v>
      </c>
      <c r="H146" t="s">
        <v>64</v>
      </c>
      <c r="I146" t="s">
        <v>267</v>
      </c>
      <c r="J146" t="s">
        <v>3922</v>
      </c>
      <c r="K146" t="s">
        <v>268</v>
      </c>
      <c r="L146" t="s">
        <v>61</v>
      </c>
      <c r="M146" t="s">
        <v>61</v>
      </c>
      <c r="N146" t="s">
        <v>544</v>
      </c>
      <c r="O146" t="s">
        <v>2033</v>
      </c>
      <c r="P146">
        <v>3907</v>
      </c>
      <c r="Q146">
        <v>314</v>
      </c>
      <c r="R146">
        <v>251</v>
      </c>
      <c r="S146">
        <v>0</v>
      </c>
      <c r="T146">
        <v>0</v>
      </c>
      <c r="U146">
        <v>0</v>
      </c>
      <c r="V146">
        <v>0</v>
      </c>
      <c r="W146">
        <v>37.5</v>
      </c>
      <c r="X146" t="s">
        <v>68</v>
      </c>
      <c r="Y146" t="s">
        <v>61</v>
      </c>
      <c r="Z146">
        <v>75</v>
      </c>
      <c r="AA146">
        <v>37</v>
      </c>
      <c r="AB146">
        <v>0</v>
      </c>
      <c r="AC146">
        <v>0</v>
      </c>
      <c r="AD146">
        <v>0</v>
      </c>
      <c r="AE146">
        <v>0</v>
      </c>
      <c r="AF146">
        <v>0</v>
      </c>
      <c r="AG146">
        <v>0</v>
      </c>
      <c r="AH146">
        <v>0</v>
      </c>
      <c r="AI146">
        <v>0</v>
      </c>
      <c r="AJ146">
        <v>0</v>
      </c>
      <c r="AK146">
        <v>0</v>
      </c>
      <c r="AL146">
        <v>0</v>
      </c>
      <c r="AM146">
        <v>2</v>
      </c>
      <c r="AN146">
        <v>0</v>
      </c>
      <c r="AO146">
        <v>0</v>
      </c>
      <c r="AP146">
        <v>0</v>
      </c>
      <c r="AQ146">
        <v>2</v>
      </c>
      <c r="AR146">
        <v>0</v>
      </c>
      <c r="AS146">
        <v>1</v>
      </c>
      <c r="AT146">
        <v>0</v>
      </c>
      <c r="AU146">
        <v>0</v>
      </c>
      <c r="AV146">
        <v>0</v>
      </c>
      <c r="AW146">
        <v>0</v>
      </c>
      <c r="AX146" t="s">
        <v>61</v>
      </c>
      <c r="AY146">
        <v>3757</v>
      </c>
      <c r="AZ146">
        <v>142</v>
      </c>
      <c r="BA146">
        <v>0</v>
      </c>
      <c r="BB146">
        <v>0</v>
      </c>
      <c r="BC146" t="s">
        <v>61</v>
      </c>
      <c r="BD146" t="s">
        <v>545</v>
      </c>
      <c r="BE146">
        <v>100</v>
      </c>
      <c r="BF146" t="s">
        <v>546</v>
      </c>
      <c r="BG146" t="s">
        <v>272</v>
      </c>
      <c r="BH146" t="s">
        <v>273</v>
      </c>
      <c r="BI146" t="s">
        <v>547</v>
      </c>
    </row>
    <row r="147" spans="1:61" x14ac:dyDescent="0.2">
      <c r="A147" t="s">
        <v>1538</v>
      </c>
      <c r="B147" t="s">
        <v>1496</v>
      </c>
      <c r="C147" t="s">
        <v>61</v>
      </c>
      <c r="D147" t="s">
        <v>61</v>
      </c>
      <c r="E147" t="s">
        <v>1539</v>
      </c>
      <c r="F147" t="s">
        <v>2990</v>
      </c>
      <c r="G147" t="s">
        <v>266</v>
      </c>
      <c r="H147" t="s">
        <v>64</v>
      </c>
      <c r="I147" t="s">
        <v>267</v>
      </c>
      <c r="J147" t="s">
        <v>3922</v>
      </c>
      <c r="K147" t="s">
        <v>268</v>
      </c>
      <c r="L147" t="s">
        <v>61</v>
      </c>
      <c r="M147" t="s">
        <v>61</v>
      </c>
      <c r="N147" t="s">
        <v>269</v>
      </c>
      <c r="O147" t="s">
        <v>2033</v>
      </c>
      <c r="P147">
        <v>343</v>
      </c>
      <c r="Q147">
        <v>343</v>
      </c>
      <c r="R147">
        <v>0</v>
      </c>
      <c r="S147">
        <v>0</v>
      </c>
      <c r="T147">
        <v>0</v>
      </c>
      <c r="U147">
        <v>0</v>
      </c>
      <c r="V147">
        <v>0</v>
      </c>
      <c r="W147">
        <v>37.5</v>
      </c>
      <c r="X147" t="s">
        <v>68</v>
      </c>
      <c r="Y147" t="s">
        <v>61</v>
      </c>
      <c r="Z147">
        <v>0</v>
      </c>
      <c r="AA147">
        <v>0</v>
      </c>
      <c r="AB147">
        <v>1</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0</v>
      </c>
      <c r="AX147" t="s">
        <v>61</v>
      </c>
      <c r="AY147">
        <v>343</v>
      </c>
      <c r="BA147">
        <v>0</v>
      </c>
      <c r="BB147">
        <v>0</v>
      </c>
      <c r="BC147" t="s">
        <v>61</v>
      </c>
      <c r="BD147" t="s">
        <v>1540</v>
      </c>
      <c r="BE147">
        <v>100</v>
      </c>
      <c r="BF147" t="s">
        <v>1541</v>
      </c>
      <c r="BG147" t="s">
        <v>272</v>
      </c>
      <c r="BH147" t="s">
        <v>273</v>
      </c>
      <c r="BI147" t="s">
        <v>1542</v>
      </c>
    </row>
    <row r="148" spans="1:61" x14ac:dyDescent="0.2">
      <c r="A148" t="s">
        <v>1567</v>
      </c>
      <c r="B148" t="s">
        <v>1496</v>
      </c>
      <c r="C148" t="s">
        <v>61</v>
      </c>
      <c r="D148" t="s">
        <v>61</v>
      </c>
      <c r="E148" t="s">
        <v>1568</v>
      </c>
      <c r="F148" t="s">
        <v>2990</v>
      </c>
      <c r="G148" t="s">
        <v>471</v>
      </c>
      <c r="H148" t="s">
        <v>64</v>
      </c>
      <c r="I148" t="s">
        <v>472</v>
      </c>
      <c r="J148" t="s">
        <v>3922</v>
      </c>
      <c r="K148" t="s">
        <v>473</v>
      </c>
      <c r="L148" t="s">
        <v>61</v>
      </c>
      <c r="M148" t="s">
        <v>61</v>
      </c>
      <c r="N148" t="s">
        <v>544</v>
      </c>
      <c r="O148" t="s">
        <v>2033</v>
      </c>
      <c r="P148">
        <v>1105</v>
      </c>
      <c r="Q148">
        <v>1105</v>
      </c>
      <c r="R148">
        <v>0</v>
      </c>
      <c r="S148">
        <v>0</v>
      </c>
      <c r="T148">
        <v>0</v>
      </c>
      <c r="U148">
        <v>0</v>
      </c>
      <c r="V148">
        <v>0</v>
      </c>
      <c r="W148">
        <v>37.5</v>
      </c>
      <c r="X148" t="s">
        <v>68</v>
      </c>
      <c r="Y148" t="s">
        <v>61</v>
      </c>
      <c r="Z148">
        <v>0</v>
      </c>
      <c r="AA148">
        <v>0</v>
      </c>
      <c r="AB148">
        <v>1</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t="s">
        <v>61</v>
      </c>
      <c r="AY148">
        <v>1105</v>
      </c>
      <c r="BA148">
        <v>0</v>
      </c>
      <c r="BB148">
        <v>0</v>
      </c>
      <c r="BC148" t="s">
        <v>61</v>
      </c>
      <c r="BD148" t="s">
        <v>1569</v>
      </c>
      <c r="BE148">
        <v>100</v>
      </c>
      <c r="BF148" t="s">
        <v>1570</v>
      </c>
      <c r="BG148" t="s">
        <v>272</v>
      </c>
      <c r="BH148" t="s">
        <v>273</v>
      </c>
      <c r="BI148" t="s">
        <v>1571</v>
      </c>
    </row>
    <row r="149" spans="1:61" x14ac:dyDescent="0.2">
      <c r="A149" t="s">
        <v>1673</v>
      </c>
      <c r="B149" t="s">
        <v>1496</v>
      </c>
      <c r="C149" t="s">
        <v>1674</v>
      </c>
      <c r="D149" t="s">
        <v>61</v>
      </c>
      <c r="E149" t="s">
        <v>1674</v>
      </c>
      <c r="F149" t="s">
        <v>2990</v>
      </c>
      <c r="G149" t="s">
        <v>266</v>
      </c>
      <c r="H149" t="s">
        <v>64</v>
      </c>
      <c r="I149" t="s">
        <v>267</v>
      </c>
      <c r="J149" t="s">
        <v>3922</v>
      </c>
      <c r="K149" t="s">
        <v>268</v>
      </c>
      <c r="L149" t="s">
        <v>61</v>
      </c>
      <c r="M149" t="s">
        <v>61</v>
      </c>
      <c r="N149" t="s">
        <v>544</v>
      </c>
      <c r="O149" t="s">
        <v>2033</v>
      </c>
      <c r="P149">
        <v>388</v>
      </c>
      <c r="Q149">
        <v>130</v>
      </c>
      <c r="R149">
        <v>104</v>
      </c>
      <c r="S149">
        <v>0</v>
      </c>
      <c r="T149">
        <v>0</v>
      </c>
      <c r="U149">
        <v>0</v>
      </c>
      <c r="V149">
        <v>0</v>
      </c>
      <c r="W149">
        <v>37.5</v>
      </c>
      <c r="X149" t="s">
        <v>68</v>
      </c>
      <c r="Y149" t="s">
        <v>61</v>
      </c>
      <c r="Z149">
        <v>1</v>
      </c>
      <c r="AA149">
        <v>4</v>
      </c>
      <c r="AB149">
        <v>0</v>
      </c>
      <c r="AC149">
        <v>1.4</v>
      </c>
      <c r="AD149">
        <v>0</v>
      </c>
      <c r="AE149">
        <v>0</v>
      </c>
      <c r="AF149">
        <v>0</v>
      </c>
      <c r="AG149">
        <v>1</v>
      </c>
      <c r="AH149">
        <v>0</v>
      </c>
      <c r="AI149">
        <v>0</v>
      </c>
      <c r="AJ149">
        <v>0</v>
      </c>
      <c r="AK149">
        <v>0</v>
      </c>
      <c r="AL149">
        <v>0</v>
      </c>
      <c r="AM149">
        <v>0</v>
      </c>
      <c r="AN149">
        <v>0</v>
      </c>
      <c r="AO149">
        <v>0</v>
      </c>
      <c r="AP149">
        <v>0</v>
      </c>
      <c r="AQ149">
        <v>0</v>
      </c>
      <c r="AR149">
        <v>0</v>
      </c>
      <c r="AS149">
        <v>0</v>
      </c>
      <c r="AT149">
        <v>0</v>
      </c>
      <c r="AU149">
        <v>0</v>
      </c>
      <c r="AV149">
        <v>0</v>
      </c>
      <c r="AW149">
        <v>0</v>
      </c>
      <c r="AX149" t="s">
        <v>61</v>
      </c>
      <c r="AY149">
        <v>388</v>
      </c>
      <c r="AZ149">
        <v>44</v>
      </c>
      <c r="BA149">
        <v>0</v>
      </c>
      <c r="BB149">
        <v>0</v>
      </c>
      <c r="BC149" t="s">
        <v>61</v>
      </c>
      <c r="BD149" t="s">
        <v>1675</v>
      </c>
      <c r="BE149">
        <v>100</v>
      </c>
      <c r="BF149" t="s">
        <v>1676</v>
      </c>
      <c r="BG149" t="s">
        <v>272</v>
      </c>
      <c r="BH149" t="s">
        <v>273</v>
      </c>
      <c r="BI149" t="s">
        <v>1677</v>
      </c>
    </row>
    <row r="150" spans="1:61" x14ac:dyDescent="0.2">
      <c r="A150" t="s">
        <v>1669</v>
      </c>
      <c r="B150" t="s">
        <v>1394</v>
      </c>
      <c r="C150" t="s">
        <v>1670</v>
      </c>
      <c r="D150" t="s">
        <v>61</v>
      </c>
      <c r="E150" t="s">
        <v>273</v>
      </c>
      <c r="F150" t="s">
        <v>2990</v>
      </c>
      <c r="G150" t="s">
        <v>266</v>
      </c>
      <c r="H150" t="s">
        <v>64</v>
      </c>
      <c r="I150" t="s">
        <v>267</v>
      </c>
      <c r="J150" t="s">
        <v>3922</v>
      </c>
      <c r="K150" t="s">
        <v>268</v>
      </c>
      <c r="L150" t="s">
        <v>61</v>
      </c>
      <c r="M150" t="s">
        <v>61</v>
      </c>
      <c r="N150" t="s">
        <v>269</v>
      </c>
      <c r="O150" t="s">
        <v>2033</v>
      </c>
      <c r="P150">
        <v>35</v>
      </c>
      <c r="Q150">
        <v>8</v>
      </c>
      <c r="R150">
        <v>6</v>
      </c>
      <c r="S150">
        <v>0</v>
      </c>
      <c r="T150">
        <v>0</v>
      </c>
      <c r="U150">
        <v>0</v>
      </c>
      <c r="V150">
        <v>0</v>
      </c>
      <c r="W150">
        <v>37.5</v>
      </c>
      <c r="X150" t="s">
        <v>68</v>
      </c>
      <c r="Y150" t="s">
        <v>61</v>
      </c>
      <c r="Z150">
        <v>0</v>
      </c>
      <c r="AA150">
        <v>45</v>
      </c>
      <c r="AB150">
        <v>0</v>
      </c>
      <c r="AC150">
        <v>1</v>
      </c>
      <c r="AD150">
        <v>0</v>
      </c>
      <c r="AE150">
        <v>0</v>
      </c>
      <c r="AF150">
        <v>0</v>
      </c>
      <c r="AG150">
        <v>0</v>
      </c>
      <c r="AH150">
        <v>0</v>
      </c>
      <c r="AI150">
        <v>0</v>
      </c>
      <c r="AJ150">
        <v>0</v>
      </c>
      <c r="AK150">
        <v>0</v>
      </c>
      <c r="AL150">
        <v>0</v>
      </c>
      <c r="AM150">
        <v>0</v>
      </c>
      <c r="AN150">
        <v>0</v>
      </c>
      <c r="AO150">
        <v>0</v>
      </c>
      <c r="AP150">
        <v>0</v>
      </c>
      <c r="AQ150">
        <v>0</v>
      </c>
      <c r="AR150">
        <v>0</v>
      </c>
      <c r="AS150">
        <v>0</v>
      </c>
      <c r="AT150">
        <v>0</v>
      </c>
      <c r="AU150">
        <v>0</v>
      </c>
      <c r="AV150">
        <v>0</v>
      </c>
      <c r="AW150">
        <v>0</v>
      </c>
      <c r="AX150" t="s">
        <v>61</v>
      </c>
      <c r="AY150">
        <v>35</v>
      </c>
      <c r="AZ150">
        <v>0</v>
      </c>
      <c r="BA150">
        <v>35</v>
      </c>
      <c r="BB150">
        <v>0</v>
      </c>
      <c r="BC150" t="s">
        <v>61</v>
      </c>
      <c r="BD150" t="s">
        <v>1451</v>
      </c>
      <c r="BE150">
        <v>100</v>
      </c>
      <c r="BF150" t="s">
        <v>1671</v>
      </c>
      <c r="BG150" t="s">
        <v>272</v>
      </c>
      <c r="BH150" t="s">
        <v>273</v>
      </c>
      <c r="BI150" t="s">
        <v>1672</v>
      </c>
    </row>
    <row r="151" spans="1:61" x14ac:dyDescent="0.2">
      <c r="A151" t="s">
        <v>1519</v>
      </c>
      <c r="B151" t="s">
        <v>1496</v>
      </c>
      <c r="C151" t="s">
        <v>61</v>
      </c>
      <c r="D151" t="s">
        <v>61</v>
      </c>
      <c r="E151" t="s">
        <v>785</v>
      </c>
      <c r="F151" t="s">
        <v>2990</v>
      </c>
      <c r="G151" t="s">
        <v>786</v>
      </c>
      <c r="H151" t="s">
        <v>64</v>
      </c>
      <c r="I151" t="s">
        <v>787</v>
      </c>
      <c r="J151" t="s">
        <v>3922</v>
      </c>
      <c r="K151" t="s">
        <v>788</v>
      </c>
      <c r="L151" t="s">
        <v>61</v>
      </c>
      <c r="M151" t="s">
        <v>61</v>
      </c>
      <c r="N151" t="s">
        <v>613</v>
      </c>
      <c r="O151" t="s">
        <v>878</v>
      </c>
      <c r="P151">
        <v>0</v>
      </c>
      <c r="Q151">
        <v>552</v>
      </c>
      <c r="R151">
        <v>0</v>
      </c>
      <c r="S151">
        <v>0</v>
      </c>
      <c r="T151">
        <v>0</v>
      </c>
      <c r="U151">
        <v>0</v>
      </c>
      <c r="V151">
        <v>0</v>
      </c>
      <c r="W151">
        <v>37.5</v>
      </c>
      <c r="X151" t="s">
        <v>68</v>
      </c>
      <c r="Y151" t="s">
        <v>61</v>
      </c>
      <c r="Z151">
        <v>0</v>
      </c>
      <c r="AA151">
        <v>1.59</v>
      </c>
      <c r="AB151">
        <v>1.2</v>
      </c>
      <c r="AC151">
        <v>0</v>
      </c>
      <c r="AD151">
        <v>0</v>
      </c>
      <c r="AE151">
        <v>0</v>
      </c>
      <c r="AF151">
        <v>0</v>
      </c>
      <c r="AG151">
        <v>1</v>
      </c>
      <c r="AH151">
        <v>0</v>
      </c>
      <c r="AI151">
        <v>0</v>
      </c>
      <c r="AJ151">
        <v>0</v>
      </c>
      <c r="AK151">
        <v>0</v>
      </c>
      <c r="AL151">
        <v>0</v>
      </c>
      <c r="AM151">
        <v>0</v>
      </c>
      <c r="AN151">
        <v>0</v>
      </c>
      <c r="AO151">
        <v>0</v>
      </c>
      <c r="AP151">
        <v>0</v>
      </c>
      <c r="AQ151">
        <v>0</v>
      </c>
      <c r="AR151">
        <v>0</v>
      </c>
      <c r="AS151">
        <v>0</v>
      </c>
      <c r="AT151">
        <v>0</v>
      </c>
      <c r="AU151">
        <v>0</v>
      </c>
      <c r="AV151">
        <v>0</v>
      </c>
      <c r="AW151">
        <v>0</v>
      </c>
      <c r="AX151" t="s">
        <v>61</v>
      </c>
      <c r="AY151">
        <v>552</v>
      </c>
      <c r="AZ151">
        <v>0</v>
      </c>
      <c r="BA151">
        <v>0</v>
      </c>
      <c r="BB151">
        <v>0</v>
      </c>
      <c r="BC151" t="s">
        <v>61</v>
      </c>
      <c r="BD151" t="s">
        <v>1520</v>
      </c>
      <c r="BE151">
        <v>100</v>
      </c>
      <c r="BF151" t="s">
        <v>1521</v>
      </c>
      <c r="BG151" t="s">
        <v>792</v>
      </c>
      <c r="BH151" t="s">
        <v>793</v>
      </c>
      <c r="BI151" t="s">
        <v>1522</v>
      </c>
    </row>
    <row r="152" spans="1:61" x14ac:dyDescent="0.2">
      <c r="A152" t="s">
        <v>784</v>
      </c>
      <c r="B152" t="s">
        <v>171</v>
      </c>
      <c r="C152" t="s">
        <v>61</v>
      </c>
      <c r="D152" t="s">
        <v>61</v>
      </c>
      <c r="E152" t="s">
        <v>785</v>
      </c>
      <c r="F152" t="s">
        <v>2990</v>
      </c>
      <c r="G152" t="s">
        <v>786</v>
      </c>
      <c r="H152" t="s">
        <v>64</v>
      </c>
      <c r="I152" t="s">
        <v>787</v>
      </c>
      <c r="J152" t="s">
        <v>3922</v>
      </c>
      <c r="K152" t="s">
        <v>788</v>
      </c>
      <c r="L152" t="s">
        <v>61</v>
      </c>
      <c r="M152" t="s">
        <v>61</v>
      </c>
      <c r="N152" t="s">
        <v>613</v>
      </c>
      <c r="O152" t="s">
        <v>878</v>
      </c>
      <c r="P152">
        <v>626</v>
      </c>
      <c r="Q152">
        <v>717</v>
      </c>
      <c r="R152">
        <v>0</v>
      </c>
      <c r="S152">
        <v>0</v>
      </c>
      <c r="T152">
        <v>0</v>
      </c>
      <c r="U152">
        <v>0</v>
      </c>
      <c r="V152">
        <v>0</v>
      </c>
      <c r="W152">
        <v>32</v>
      </c>
      <c r="X152" t="s">
        <v>68</v>
      </c>
      <c r="Y152" t="s">
        <v>61</v>
      </c>
      <c r="Z152">
        <v>0</v>
      </c>
      <c r="AA152">
        <v>65.06</v>
      </c>
      <c r="AB152">
        <v>1.2</v>
      </c>
      <c r="AC152">
        <v>0</v>
      </c>
      <c r="AD152">
        <v>0</v>
      </c>
      <c r="AE152">
        <v>0</v>
      </c>
      <c r="AF152">
        <v>0</v>
      </c>
      <c r="AG152">
        <v>2.5</v>
      </c>
      <c r="AH152">
        <v>0</v>
      </c>
      <c r="AI152">
        <v>0</v>
      </c>
      <c r="AJ152">
        <v>0</v>
      </c>
      <c r="AK152">
        <v>0</v>
      </c>
      <c r="AL152">
        <v>0</v>
      </c>
      <c r="AM152">
        <v>0</v>
      </c>
      <c r="AN152">
        <v>0</v>
      </c>
      <c r="AO152">
        <v>0</v>
      </c>
      <c r="AP152">
        <v>0.4</v>
      </c>
      <c r="AQ152">
        <v>0</v>
      </c>
      <c r="AR152">
        <v>0</v>
      </c>
      <c r="AS152">
        <v>0</v>
      </c>
      <c r="AT152">
        <v>0</v>
      </c>
      <c r="AU152">
        <v>0</v>
      </c>
      <c r="AV152">
        <v>0</v>
      </c>
      <c r="AW152">
        <v>1</v>
      </c>
      <c r="AX152" t="s">
        <v>789</v>
      </c>
      <c r="AY152">
        <v>1617</v>
      </c>
      <c r="AZ152">
        <v>436</v>
      </c>
      <c r="BA152">
        <v>0</v>
      </c>
      <c r="BB152">
        <v>0</v>
      </c>
      <c r="BC152" t="s">
        <v>61</v>
      </c>
      <c r="BD152" t="s">
        <v>790</v>
      </c>
      <c r="BE152">
        <v>100</v>
      </c>
      <c r="BF152" t="s">
        <v>791</v>
      </c>
      <c r="BG152" t="s">
        <v>792</v>
      </c>
      <c r="BH152" t="s">
        <v>793</v>
      </c>
      <c r="BI152" t="s">
        <v>794</v>
      </c>
    </row>
    <row r="153" spans="1:61" x14ac:dyDescent="0.2">
      <c r="A153" t="s">
        <v>1589</v>
      </c>
      <c r="B153" t="s">
        <v>1573</v>
      </c>
      <c r="C153" t="s">
        <v>61</v>
      </c>
      <c r="D153" t="s">
        <v>61</v>
      </c>
      <c r="E153" t="s">
        <v>1590</v>
      </c>
      <c r="F153" t="s">
        <v>2990</v>
      </c>
      <c r="G153" t="s">
        <v>786</v>
      </c>
      <c r="H153" t="s">
        <v>64</v>
      </c>
      <c r="I153" t="s">
        <v>1175</v>
      </c>
      <c r="J153" t="s">
        <v>3922</v>
      </c>
      <c r="K153" t="s">
        <v>1176</v>
      </c>
      <c r="L153" t="s">
        <v>61</v>
      </c>
      <c r="M153" t="s">
        <v>61</v>
      </c>
      <c r="N153" t="s">
        <v>613</v>
      </c>
      <c r="O153" t="s">
        <v>878</v>
      </c>
      <c r="P153">
        <v>0</v>
      </c>
      <c r="Q153">
        <v>0</v>
      </c>
      <c r="R153">
        <v>0</v>
      </c>
      <c r="S153">
        <v>0</v>
      </c>
      <c r="T153">
        <v>0</v>
      </c>
      <c r="U153">
        <v>0</v>
      </c>
      <c r="V153">
        <v>0</v>
      </c>
      <c r="W153">
        <v>37.5</v>
      </c>
      <c r="X153" t="s">
        <v>68</v>
      </c>
      <c r="Y153" t="s">
        <v>61</v>
      </c>
      <c r="Z153">
        <v>0</v>
      </c>
      <c r="AA153">
        <v>0</v>
      </c>
      <c r="AB153">
        <v>0</v>
      </c>
      <c r="AC153">
        <v>0</v>
      </c>
      <c r="AD153">
        <v>0</v>
      </c>
      <c r="AE153">
        <v>0</v>
      </c>
      <c r="AF153">
        <v>3</v>
      </c>
      <c r="AG153">
        <v>0</v>
      </c>
      <c r="AH153">
        <v>0</v>
      </c>
      <c r="AI153">
        <v>0</v>
      </c>
      <c r="AJ153">
        <v>0</v>
      </c>
      <c r="AK153">
        <v>0</v>
      </c>
      <c r="AL153">
        <v>0</v>
      </c>
      <c r="AM153">
        <v>0</v>
      </c>
      <c r="AN153">
        <v>0</v>
      </c>
      <c r="AO153">
        <v>0</v>
      </c>
      <c r="AP153">
        <v>0</v>
      </c>
      <c r="AQ153">
        <v>0</v>
      </c>
      <c r="AR153">
        <v>0</v>
      </c>
      <c r="AS153">
        <v>0</v>
      </c>
      <c r="AT153">
        <v>0</v>
      </c>
      <c r="AU153">
        <v>0</v>
      </c>
      <c r="AV153">
        <v>0</v>
      </c>
      <c r="AW153">
        <v>0</v>
      </c>
      <c r="AX153" t="s">
        <v>61</v>
      </c>
      <c r="AY153">
        <v>1639</v>
      </c>
      <c r="AZ153">
        <v>0</v>
      </c>
      <c r="BA153">
        <v>0</v>
      </c>
      <c r="BB153">
        <v>0</v>
      </c>
      <c r="BC153" t="s">
        <v>61</v>
      </c>
      <c r="BD153" t="s">
        <v>1591</v>
      </c>
      <c r="BE153">
        <v>100</v>
      </c>
      <c r="BF153" t="s">
        <v>1592</v>
      </c>
      <c r="BG153" t="s">
        <v>792</v>
      </c>
      <c r="BH153" t="s">
        <v>793</v>
      </c>
      <c r="BI153" t="s">
        <v>1593</v>
      </c>
    </row>
    <row r="154" spans="1:61" x14ac:dyDescent="0.2">
      <c r="A154" t="s">
        <v>1173</v>
      </c>
      <c r="B154" t="s">
        <v>1129</v>
      </c>
      <c r="C154" t="s">
        <v>61</v>
      </c>
      <c r="D154" t="s">
        <v>61</v>
      </c>
      <c r="E154" t="s">
        <v>1174</v>
      </c>
      <c r="F154" t="s">
        <v>2990</v>
      </c>
      <c r="G154" t="s">
        <v>786</v>
      </c>
      <c r="H154" t="s">
        <v>64</v>
      </c>
      <c r="I154" t="s">
        <v>1175</v>
      </c>
      <c r="J154" t="s">
        <v>3922</v>
      </c>
      <c r="K154" t="s">
        <v>1176</v>
      </c>
      <c r="L154" t="s">
        <v>61</v>
      </c>
      <c r="M154" t="s">
        <v>61</v>
      </c>
      <c r="N154" t="s">
        <v>613</v>
      </c>
      <c r="O154" t="s">
        <v>878</v>
      </c>
      <c r="P154">
        <v>650</v>
      </c>
      <c r="Q154">
        <v>174</v>
      </c>
      <c r="R154">
        <v>0</v>
      </c>
      <c r="S154">
        <v>0</v>
      </c>
      <c r="T154">
        <v>0</v>
      </c>
      <c r="U154">
        <v>0</v>
      </c>
      <c r="V154">
        <v>0</v>
      </c>
      <c r="W154">
        <v>37.5</v>
      </c>
      <c r="X154" t="s">
        <v>68</v>
      </c>
      <c r="Y154" t="s">
        <v>61</v>
      </c>
      <c r="Z154">
        <v>0</v>
      </c>
      <c r="AA154">
        <v>0</v>
      </c>
      <c r="AB154">
        <v>0.18</v>
      </c>
      <c r="AC154">
        <v>0.09</v>
      </c>
      <c r="AD154">
        <v>0</v>
      </c>
      <c r="AE154">
        <v>0</v>
      </c>
      <c r="AF154">
        <v>1</v>
      </c>
      <c r="AG154">
        <v>0</v>
      </c>
      <c r="AH154">
        <v>0</v>
      </c>
      <c r="AI154">
        <v>0</v>
      </c>
      <c r="AJ154">
        <v>0</v>
      </c>
      <c r="AK154">
        <v>0</v>
      </c>
      <c r="AL154">
        <v>0</v>
      </c>
      <c r="AM154">
        <v>0</v>
      </c>
      <c r="AN154">
        <v>0</v>
      </c>
      <c r="AO154">
        <v>0</v>
      </c>
      <c r="AP154">
        <v>0</v>
      </c>
      <c r="AQ154">
        <v>0</v>
      </c>
      <c r="AR154">
        <v>0</v>
      </c>
      <c r="AS154">
        <v>0</v>
      </c>
      <c r="AT154">
        <v>0</v>
      </c>
      <c r="AU154">
        <v>0</v>
      </c>
      <c r="AV154">
        <v>0</v>
      </c>
      <c r="AW154">
        <v>0</v>
      </c>
      <c r="AX154" t="s">
        <v>61</v>
      </c>
      <c r="AY154">
        <v>533</v>
      </c>
      <c r="AZ154">
        <v>0</v>
      </c>
      <c r="BA154">
        <v>0</v>
      </c>
      <c r="BB154">
        <v>0</v>
      </c>
      <c r="BC154" t="s">
        <v>61</v>
      </c>
      <c r="BD154" t="s">
        <v>1177</v>
      </c>
      <c r="BE154">
        <v>100</v>
      </c>
      <c r="BF154" t="s">
        <v>1178</v>
      </c>
      <c r="BG154" t="s">
        <v>792</v>
      </c>
      <c r="BH154" t="s">
        <v>793</v>
      </c>
      <c r="BI154" t="s">
        <v>1179</v>
      </c>
    </row>
    <row r="155" spans="1:61" x14ac:dyDescent="0.2">
      <c r="A155" t="s">
        <v>1106</v>
      </c>
      <c r="B155" t="s">
        <v>1107</v>
      </c>
      <c r="C155" t="s">
        <v>61</v>
      </c>
      <c r="D155" t="s">
        <v>61</v>
      </c>
      <c r="E155" t="s">
        <v>1108</v>
      </c>
      <c r="F155" t="s">
        <v>3894</v>
      </c>
      <c r="G155" t="s">
        <v>1109</v>
      </c>
      <c r="H155" t="s">
        <v>64</v>
      </c>
      <c r="I155" t="s">
        <v>1110</v>
      </c>
      <c r="J155" t="s">
        <v>3922</v>
      </c>
      <c r="K155" t="s">
        <v>1111</v>
      </c>
      <c r="L155" t="s">
        <v>61</v>
      </c>
      <c r="M155" t="s">
        <v>61</v>
      </c>
      <c r="N155" t="s">
        <v>1112</v>
      </c>
      <c r="O155" t="s">
        <v>2033</v>
      </c>
      <c r="P155">
        <v>70</v>
      </c>
      <c r="Q155">
        <v>722</v>
      </c>
      <c r="R155">
        <v>722</v>
      </c>
      <c r="S155">
        <v>0</v>
      </c>
      <c r="T155">
        <v>0</v>
      </c>
      <c r="U155">
        <v>0</v>
      </c>
      <c r="V155">
        <v>0</v>
      </c>
      <c r="W155">
        <v>0</v>
      </c>
      <c r="X155" t="s">
        <v>68</v>
      </c>
      <c r="Y155" t="s">
        <v>61</v>
      </c>
      <c r="Z155">
        <v>0</v>
      </c>
      <c r="AA155">
        <v>0</v>
      </c>
      <c r="AB155">
        <v>0</v>
      </c>
      <c r="AC155">
        <v>0.06</v>
      </c>
      <c r="AD155">
        <v>0</v>
      </c>
      <c r="AE155">
        <v>0</v>
      </c>
      <c r="AF155">
        <v>0</v>
      </c>
      <c r="AG155">
        <v>0</v>
      </c>
      <c r="AH155">
        <v>0</v>
      </c>
      <c r="AI155">
        <v>0</v>
      </c>
      <c r="AJ155">
        <v>0</v>
      </c>
      <c r="AK155">
        <v>0</v>
      </c>
      <c r="AL155">
        <v>0</v>
      </c>
      <c r="AM155">
        <v>0</v>
      </c>
      <c r="AN155">
        <v>0</v>
      </c>
      <c r="AO155">
        <v>0</v>
      </c>
      <c r="AP155">
        <v>0</v>
      </c>
      <c r="AQ155">
        <v>0</v>
      </c>
      <c r="AR155">
        <v>0</v>
      </c>
      <c r="AS155">
        <v>0</v>
      </c>
      <c r="AT155">
        <v>0</v>
      </c>
      <c r="AU155">
        <v>0</v>
      </c>
      <c r="AV155">
        <v>0</v>
      </c>
      <c r="AW155">
        <v>0</v>
      </c>
      <c r="AX155" t="s">
        <v>61</v>
      </c>
      <c r="AY155">
        <v>70</v>
      </c>
      <c r="AZ155">
        <v>0</v>
      </c>
      <c r="BA155">
        <v>0</v>
      </c>
      <c r="BB155">
        <v>0</v>
      </c>
      <c r="BC155" t="s">
        <v>61</v>
      </c>
      <c r="BD155" t="s">
        <v>1113</v>
      </c>
      <c r="BE155">
        <v>0</v>
      </c>
      <c r="BF155" t="s">
        <v>1114</v>
      </c>
      <c r="BG155" t="s">
        <v>272</v>
      </c>
      <c r="BH155" t="s">
        <v>273</v>
      </c>
      <c r="BI155" t="s">
        <v>1115</v>
      </c>
    </row>
    <row r="156" spans="1:61" x14ac:dyDescent="0.2">
      <c r="A156" t="s">
        <v>1250</v>
      </c>
      <c r="B156" t="s">
        <v>1241</v>
      </c>
      <c r="C156" t="s">
        <v>61</v>
      </c>
      <c r="D156" t="s">
        <v>61</v>
      </c>
      <c r="E156" t="s">
        <v>1251</v>
      </c>
      <c r="F156" t="s">
        <v>3894</v>
      </c>
      <c r="G156" t="s">
        <v>1109</v>
      </c>
      <c r="H156" t="s">
        <v>64</v>
      </c>
      <c r="I156" t="s">
        <v>1110</v>
      </c>
      <c r="J156" t="s">
        <v>3922</v>
      </c>
      <c r="K156" t="s">
        <v>1111</v>
      </c>
      <c r="L156" t="s">
        <v>61</v>
      </c>
      <c r="M156" t="s">
        <v>61</v>
      </c>
      <c r="N156" t="s">
        <v>61</v>
      </c>
      <c r="O156" t="s">
        <v>2033</v>
      </c>
      <c r="P156">
        <v>0</v>
      </c>
      <c r="Q156">
        <v>722</v>
      </c>
      <c r="R156">
        <v>722</v>
      </c>
      <c r="S156">
        <v>0</v>
      </c>
      <c r="T156">
        <v>0</v>
      </c>
      <c r="U156">
        <v>0</v>
      </c>
      <c r="V156">
        <v>0</v>
      </c>
      <c r="W156">
        <v>37.5</v>
      </c>
      <c r="X156" t="s">
        <v>68</v>
      </c>
      <c r="Y156" t="s">
        <v>61</v>
      </c>
      <c r="Z156">
        <v>0</v>
      </c>
      <c r="AA156">
        <v>0</v>
      </c>
      <c r="AB156">
        <v>0</v>
      </c>
      <c r="AC156">
        <v>0</v>
      </c>
      <c r="AD156">
        <v>0</v>
      </c>
      <c r="AE156">
        <v>0</v>
      </c>
      <c r="AF156">
        <v>0</v>
      </c>
      <c r="AG156">
        <v>2.8</v>
      </c>
      <c r="AH156">
        <v>1</v>
      </c>
      <c r="AI156">
        <v>0</v>
      </c>
      <c r="AJ156">
        <v>9.8000000000000007</v>
      </c>
      <c r="AK156">
        <v>0</v>
      </c>
      <c r="AL156">
        <v>0</v>
      </c>
      <c r="AM156">
        <v>0</v>
      </c>
      <c r="AN156">
        <v>1</v>
      </c>
      <c r="AO156">
        <v>0</v>
      </c>
      <c r="AP156">
        <v>0</v>
      </c>
      <c r="AQ156">
        <v>0</v>
      </c>
      <c r="AR156">
        <v>0</v>
      </c>
      <c r="AS156">
        <v>0</v>
      </c>
      <c r="AT156">
        <v>0</v>
      </c>
      <c r="AU156">
        <v>0</v>
      </c>
      <c r="AV156">
        <v>0</v>
      </c>
      <c r="AW156">
        <v>1</v>
      </c>
      <c r="AX156" t="s">
        <v>1252</v>
      </c>
      <c r="AY156">
        <v>19256</v>
      </c>
      <c r="AZ156">
        <v>1886</v>
      </c>
      <c r="BA156">
        <v>0</v>
      </c>
      <c r="BB156">
        <v>0</v>
      </c>
      <c r="BC156" t="s">
        <v>61</v>
      </c>
      <c r="BD156" t="s">
        <v>1113</v>
      </c>
      <c r="BE156">
        <v>0</v>
      </c>
      <c r="BF156" t="s">
        <v>1253</v>
      </c>
      <c r="BG156" t="s">
        <v>272</v>
      </c>
      <c r="BH156" t="s">
        <v>273</v>
      </c>
      <c r="BI156" t="s">
        <v>1254</v>
      </c>
    </row>
    <row r="157" spans="1:61" x14ac:dyDescent="0.2">
      <c r="A157" t="s">
        <v>1486</v>
      </c>
      <c r="B157" t="s">
        <v>1465</v>
      </c>
      <c r="C157" t="s">
        <v>61</v>
      </c>
      <c r="D157" t="s">
        <v>61</v>
      </c>
      <c r="E157" t="s">
        <v>1487</v>
      </c>
      <c r="F157" t="s">
        <v>2990</v>
      </c>
      <c r="G157" t="s">
        <v>534</v>
      </c>
      <c r="H157" t="s">
        <v>64</v>
      </c>
      <c r="I157" t="s">
        <v>535</v>
      </c>
      <c r="J157" t="s">
        <v>3922</v>
      </c>
      <c r="K157" t="s">
        <v>536</v>
      </c>
      <c r="L157" t="s">
        <v>61</v>
      </c>
      <c r="M157" t="s">
        <v>61</v>
      </c>
      <c r="N157" t="s">
        <v>61</v>
      </c>
      <c r="O157" t="s">
        <v>127</v>
      </c>
      <c r="P157">
        <v>0</v>
      </c>
      <c r="Q157">
        <v>235</v>
      </c>
      <c r="R157">
        <v>43</v>
      </c>
      <c r="S157">
        <v>45</v>
      </c>
      <c r="T157">
        <v>99</v>
      </c>
      <c r="U157">
        <v>0</v>
      </c>
      <c r="V157">
        <v>70</v>
      </c>
      <c r="W157">
        <v>168</v>
      </c>
      <c r="X157" t="s">
        <v>68</v>
      </c>
      <c r="Y157" t="s">
        <v>69</v>
      </c>
      <c r="Z157">
        <v>0</v>
      </c>
      <c r="AA157">
        <v>13</v>
      </c>
      <c r="AB157">
        <v>0</v>
      </c>
      <c r="AC157">
        <v>0</v>
      </c>
      <c r="AD157">
        <v>0</v>
      </c>
      <c r="AE157">
        <v>0</v>
      </c>
      <c r="AF157">
        <v>0</v>
      </c>
      <c r="AG157">
        <v>21.49</v>
      </c>
      <c r="AH157">
        <v>13.3</v>
      </c>
      <c r="AI157">
        <v>0</v>
      </c>
      <c r="AJ157">
        <v>3</v>
      </c>
      <c r="AK157">
        <v>0</v>
      </c>
      <c r="AL157">
        <v>1.3</v>
      </c>
      <c r="AM157">
        <v>0.5</v>
      </c>
      <c r="AN157">
        <v>2.2000000000000002</v>
      </c>
      <c r="AO157">
        <v>0</v>
      </c>
      <c r="AP157">
        <v>0</v>
      </c>
      <c r="AQ157">
        <v>0.5</v>
      </c>
      <c r="AR157">
        <v>0</v>
      </c>
      <c r="AS157">
        <v>1.5</v>
      </c>
      <c r="AT157">
        <v>0</v>
      </c>
      <c r="AU157">
        <v>0</v>
      </c>
      <c r="AV157">
        <v>0</v>
      </c>
      <c r="AW157">
        <v>15.55</v>
      </c>
      <c r="AX157" t="s">
        <v>1488</v>
      </c>
      <c r="AY157">
        <v>3983</v>
      </c>
      <c r="AZ157">
        <v>0</v>
      </c>
      <c r="BA157">
        <v>0</v>
      </c>
      <c r="BB157">
        <v>0</v>
      </c>
      <c r="BC157" t="s">
        <v>61</v>
      </c>
      <c r="BD157" t="s">
        <v>61</v>
      </c>
      <c r="BE157">
        <v>100</v>
      </c>
      <c r="BF157" t="s">
        <v>1489</v>
      </c>
      <c r="BG157" t="s">
        <v>539</v>
      </c>
      <c r="BH157" t="s">
        <v>540</v>
      </c>
      <c r="BI157" t="s">
        <v>1490</v>
      </c>
    </row>
    <row r="158" spans="1:61" x14ac:dyDescent="0.2">
      <c r="A158" t="s">
        <v>897</v>
      </c>
      <c r="B158" t="s">
        <v>898</v>
      </c>
      <c r="C158" t="s">
        <v>61</v>
      </c>
      <c r="D158" t="s">
        <v>61</v>
      </c>
      <c r="E158" t="s">
        <v>899</v>
      </c>
      <c r="F158" t="s">
        <v>731</v>
      </c>
      <c r="G158" t="s">
        <v>900</v>
      </c>
      <c r="H158" t="s">
        <v>64</v>
      </c>
      <c r="I158" t="s">
        <v>901</v>
      </c>
      <c r="J158" t="s">
        <v>3922</v>
      </c>
      <c r="K158" t="s">
        <v>902</v>
      </c>
      <c r="L158" t="s">
        <v>903</v>
      </c>
      <c r="M158" t="s">
        <v>904</v>
      </c>
      <c r="N158" t="s">
        <v>905</v>
      </c>
      <c r="O158" t="s">
        <v>191</v>
      </c>
      <c r="P158">
        <v>0</v>
      </c>
      <c r="Q158">
        <v>288</v>
      </c>
      <c r="R158">
        <v>0</v>
      </c>
      <c r="S158">
        <v>0</v>
      </c>
      <c r="T158">
        <v>0</v>
      </c>
      <c r="U158">
        <v>0</v>
      </c>
      <c r="V158">
        <v>544</v>
      </c>
      <c r="W158">
        <v>40</v>
      </c>
      <c r="X158" t="s">
        <v>68</v>
      </c>
      <c r="Y158" t="s">
        <v>61</v>
      </c>
      <c r="Z158">
        <v>0</v>
      </c>
      <c r="AA158">
        <v>105</v>
      </c>
      <c r="AB158">
        <v>0</v>
      </c>
      <c r="AC158">
        <v>0</v>
      </c>
      <c r="AD158">
        <v>0</v>
      </c>
      <c r="AE158">
        <v>0</v>
      </c>
      <c r="AF158">
        <v>0.2</v>
      </c>
      <c r="AG158">
        <v>1.4</v>
      </c>
      <c r="AH158">
        <v>0</v>
      </c>
      <c r="AI158">
        <v>0</v>
      </c>
      <c r="AJ158">
        <v>0.35</v>
      </c>
      <c r="AK158">
        <v>0</v>
      </c>
      <c r="AL158">
        <v>0</v>
      </c>
      <c r="AM158">
        <v>0</v>
      </c>
      <c r="AN158">
        <v>0</v>
      </c>
      <c r="AO158">
        <v>0</v>
      </c>
      <c r="AP158">
        <v>0</v>
      </c>
      <c r="AQ158">
        <v>0</v>
      </c>
      <c r="AR158">
        <v>0</v>
      </c>
      <c r="AS158">
        <v>0</v>
      </c>
      <c r="AT158">
        <v>0</v>
      </c>
      <c r="AU158">
        <v>0</v>
      </c>
      <c r="AV158">
        <v>0</v>
      </c>
      <c r="AW158">
        <v>0</v>
      </c>
      <c r="AX158" t="s">
        <v>61</v>
      </c>
      <c r="AY158">
        <v>0</v>
      </c>
      <c r="AZ158">
        <v>0</v>
      </c>
      <c r="BA158">
        <v>0</v>
      </c>
      <c r="BB158">
        <v>0</v>
      </c>
      <c r="BC158" t="s">
        <v>61</v>
      </c>
      <c r="BD158" t="s">
        <v>3905</v>
      </c>
      <c r="BE158">
        <v>100</v>
      </c>
      <c r="BF158" t="s">
        <v>906</v>
      </c>
      <c r="BG158" t="s">
        <v>73</v>
      </c>
      <c r="BH158" t="s">
        <v>74</v>
      </c>
      <c r="BI158" t="s">
        <v>907</v>
      </c>
    </row>
    <row r="159" spans="1:61" x14ac:dyDescent="0.2">
      <c r="A159" t="s">
        <v>949</v>
      </c>
      <c r="B159" t="s">
        <v>898</v>
      </c>
      <c r="C159" t="s">
        <v>61</v>
      </c>
      <c r="D159" t="s">
        <v>61</v>
      </c>
      <c r="E159" t="s">
        <v>950</v>
      </c>
      <c r="F159" t="s">
        <v>731</v>
      </c>
      <c r="G159" t="s">
        <v>951</v>
      </c>
      <c r="H159" t="s">
        <v>64</v>
      </c>
      <c r="I159" t="s">
        <v>952</v>
      </c>
      <c r="J159" t="s">
        <v>3922</v>
      </c>
      <c r="K159" t="s">
        <v>953</v>
      </c>
      <c r="L159" t="s">
        <v>886</v>
      </c>
      <c r="M159" t="s">
        <v>887</v>
      </c>
      <c r="N159" t="s">
        <v>105</v>
      </c>
      <c r="O159" t="s">
        <v>191</v>
      </c>
      <c r="P159">
        <v>0</v>
      </c>
      <c r="Q159">
        <v>745</v>
      </c>
      <c r="R159">
        <v>0</v>
      </c>
      <c r="S159">
        <v>0</v>
      </c>
      <c r="T159">
        <v>0</v>
      </c>
      <c r="U159">
        <v>0</v>
      </c>
      <c r="V159">
        <v>0</v>
      </c>
      <c r="W159">
        <v>35</v>
      </c>
      <c r="X159" t="s">
        <v>68</v>
      </c>
      <c r="Y159" t="s">
        <v>61</v>
      </c>
      <c r="Z159">
        <v>108</v>
      </c>
      <c r="AA159">
        <v>155</v>
      </c>
      <c r="AB159">
        <v>0.8</v>
      </c>
      <c r="AC159">
        <v>0</v>
      </c>
      <c r="AD159">
        <v>0</v>
      </c>
      <c r="AE159">
        <v>0</v>
      </c>
      <c r="AF159">
        <v>0.8</v>
      </c>
      <c r="AG159">
        <v>1.8</v>
      </c>
      <c r="AH159">
        <v>0</v>
      </c>
      <c r="AI159">
        <v>0</v>
      </c>
      <c r="AJ159">
        <v>1</v>
      </c>
      <c r="AK159">
        <v>0</v>
      </c>
      <c r="AL159">
        <v>0</v>
      </c>
      <c r="AM159">
        <v>0</v>
      </c>
      <c r="AN159">
        <v>1</v>
      </c>
      <c r="AO159">
        <v>0</v>
      </c>
      <c r="AP159">
        <v>0</v>
      </c>
      <c r="AQ159">
        <v>0</v>
      </c>
      <c r="AR159">
        <v>0</v>
      </c>
      <c r="AS159">
        <v>0</v>
      </c>
      <c r="AT159">
        <v>0</v>
      </c>
      <c r="AU159">
        <v>0</v>
      </c>
      <c r="AV159">
        <v>0</v>
      </c>
      <c r="AW159">
        <v>0</v>
      </c>
      <c r="AX159" t="s">
        <v>61</v>
      </c>
      <c r="AY159">
        <v>4379</v>
      </c>
      <c r="AZ159">
        <v>2981</v>
      </c>
      <c r="BA159">
        <v>0</v>
      </c>
      <c r="BB159">
        <v>0</v>
      </c>
      <c r="BC159" t="s">
        <v>61</v>
      </c>
      <c r="BD159" t="s">
        <v>954</v>
      </c>
      <c r="BE159">
        <v>98</v>
      </c>
      <c r="BF159" t="s">
        <v>955</v>
      </c>
      <c r="BG159" t="s">
        <v>73</v>
      </c>
      <c r="BH159" t="s">
        <v>74</v>
      </c>
      <c r="BI159" t="s">
        <v>956</v>
      </c>
    </row>
    <row r="160" spans="1:61" x14ac:dyDescent="0.2">
      <c r="A160" t="s">
        <v>1142</v>
      </c>
      <c r="B160" t="s">
        <v>1129</v>
      </c>
      <c r="C160" t="s">
        <v>61</v>
      </c>
      <c r="D160" t="s">
        <v>61</v>
      </c>
      <c r="E160" t="s">
        <v>1143</v>
      </c>
      <c r="F160" t="s">
        <v>2990</v>
      </c>
      <c r="G160" t="s">
        <v>1144</v>
      </c>
      <c r="H160" t="s">
        <v>64</v>
      </c>
      <c r="I160" t="s">
        <v>1145</v>
      </c>
      <c r="J160" t="s">
        <v>3922</v>
      </c>
      <c r="K160" t="s">
        <v>1146</v>
      </c>
      <c r="L160" t="s">
        <v>61</v>
      </c>
      <c r="M160" t="s">
        <v>61</v>
      </c>
      <c r="N160" t="s">
        <v>105</v>
      </c>
      <c r="O160" t="s">
        <v>191</v>
      </c>
      <c r="P160">
        <v>0</v>
      </c>
      <c r="Q160">
        <v>504</v>
      </c>
      <c r="R160">
        <v>0</v>
      </c>
      <c r="S160">
        <v>0</v>
      </c>
      <c r="T160">
        <v>0</v>
      </c>
      <c r="U160">
        <v>0</v>
      </c>
      <c r="V160">
        <v>1116</v>
      </c>
      <c r="W160">
        <v>40</v>
      </c>
      <c r="X160" t="s">
        <v>68</v>
      </c>
      <c r="Y160" t="s">
        <v>61</v>
      </c>
      <c r="Z160">
        <v>0</v>
      </c>
      <c r="AA160">
        <v>31</v>
      </c>
      <c r="AB160">
        <v>0</v>
      </c>
      <c r="AC160">
        <v>0</v>
      </c>
      <c r="AD160">
        <v>0</v>
      </c>
      <c r="AE160">
        <v>0</v>
      </c>
      <c r="AF160">
        <v>0</v>
      </c>
      <c r="AG160">
        <v>0</v>
      </c>
      <c r="AH160">
        <v>0</v>
      </c>
      <c r="AI160">
        <v>0</v>
      </c>
      <c r="AJ160">
        <v>0</v>
      </c>
      <c r="AK160">
        <v>0</v>
      </c>
      <c r="AL160">
        <v>0</v>
      </c>
      <c r="AM160">
        <v>0</v>
      </c>
      <c r="AN160">
        <v>0</v>
      </c>
      <c r="AO160">
        <v>0</v>
      </c>
      <c r="AP160">
        <v>0</v>
      </c>
      <c r="AQ160">
        <v>0</v>
      </c>
      <c r="AR160">
        <v>0</v>
      </c>
      <c r="AS160">
        <v>0</v>
      </c>
      <c r="AT160">
        <v>0</v>
      </c>
      <c r="AU160">
        <v>0</v>
      </c>
      <c r="AV160">
        <v>0</v>
      </c>
      <c r="AW160">
        <v>0</v>
      </c>
      <c r="AX160" t="s">
        <v>61</v>
      </c>
      <c r="AY160">
        <v>2505</v>
      </c>
      <c r="AZ160">
        <v>0</v>
      </c>
      <c r="BA160">
        <v>0</v>
      </c>
      <c r="BB160">
        <v>0</v>
      </c>
      <c r="BC160" t="s">
        <v>61</v>
      </c>
      <c r="BD160" t="s">
        <v>61</v>
      </c>
      <c r="BE160">
        <v>25</v>
      </c>
      <c r="BF160" t="s">
        <v>1147</v>
      </c>
      <c r="BG160" t="s">
        <v>73</v>
      </c>
      <c r="BH160" t="s">
        <v>74</v>
      </c>
      <c r="BI160" t="s">
        <v>1148</v>
      </c>
    </row>
    <row r="161" spans="1:61" x14ac:dyDescent="0.2">
      <c r="A161" t="s">
        <v>695</v>
      </c>
      <c r="B161" t="s">
        <v>171</v>
      </c>
      <c r="C161" t="s">
        <v>61</v>
      </c>
      <c r="D161" t="s">
        <v>61</v>
      </c>
      <c r="E161" t="s">
        <v>696</v>
      </c>
      <c r="F161" t="s">
        <v>731</v>
      </c>
      <c r="G161" t="s">
        <v>3899</v>
      </c>
      <c r="H161" t="s">
        <v>64</v>
      </c>
      <c r="I161" t="s">
        <v>697</v>
      </c>
      <c r="J161" t="s">
        <v>3922</v>
      </c>
      <c r="K161" t="s">
        <v>698</v>
      </c>
      <c r="L161" t="s">
        <v>61</v>
      </c>
      <c r="M161" t="s">
        <v>61</v>
      </c>
      <c r="N161" t="s">
        <v>105</v>
      </c>
      <c r="O161" t="s">
        <v>191</v>
      </c>
      <c r="P161">
        <v>0</v>
      </c>
      <c r="Q161">
        <v>57</v>
      </c>
      <c r="R161">
        <v>57</v>
      </c>
      <c r="S161">
        <v>0</v>
      </c>
      <c r="T161">
        <v>0</v>
      </c>
      <c r="U161">
        <v>0</v>
      </c>
      <c r="V161">
        <v>0</v>
      </c>
      <c r="W161">
        <v>3.75</v>
      </c>
      <c r="X161" t="s">
        <v>68</v>
      </c>
      <c r="Y161" t="s">
        <v>61</v>
      </c>
      <c r="Z161">
        <v>0</v>
      </c>
      <c r="AA161">
        <v>168</v>
      </c>
      <c r="AB161">
        <v>0.1</v>
      </c>
      <c r="AC161">
        <v>0</v>
      </c>
      <c r="AD161">
        <v>0</v>
      </c>
      <c r="AE161">
        <v>0</v>
      </c>
      <c r="AF161">
        <v>0</v>
      </c>
      <c r="AG161">
        <v>0.1</v>
      </c>
      <c r="AH161">
        <v>0.1</v>
      </c>
      <c r="AI161">
        <v>0</v>
      </c>
      <c r="AJ161">
        <v>0</v>
      </c>
      <c r="AK161">
        <v>0</v>
      </c>
      <c r="AL161">
        <v>0</v>
      </c>
      <c r="AM161">
        <v>0</v>
      </c>
      <c r="AN161">
        <v>0.4</v>
      </c>
      <c r="AO161">
        <v>0</v>
      </c>
      <c r="AP161">
        <v>0.05</v>
      </c>
      <c r="AQ161">
        <v>0</v>
      </c>
      <c r="AR161">
        <v>0</v>
      </c>
      <c r="AS161">
        <v>0</v>
      </c>
      <c r="AT161">
        <v>0</v>
      </c>
      <c r="AU161">
        <v>0</v>
      </c>
      <c r="AV161">
        <v>0</v>
      </c>
      <c r="AW161">
        <v>0</v>
      </c>
      <c r="AX161" t="s">
        <v>61</v>
      </c>
      <c r="AY161">
        <v>100</v>
      </c>
      <c r="AZ161">
        <v>9</v>
      </c>
      <c r="BA161">
        <v>15</v>
      </c>
      <c r="BB161">
        <v>0</v>
      </c>
      <c r="BC161" t="s">
        <v>61</v>
      </c>
      <c r="BD161" t="s">
        <v>699</v>
      </c>
      <c r="BE161">
        <v>95</v>
      </c>
      <c r="BF161" t="s">
        <v>700</v>
      </c>
      <c r="BG161" t="s">
        <v>73</v>
      </c>
      <c r="BH161" t="s">
        <v>74</v>
      </c>
      <c r="BI161" t="s">
        <v>701</v>
      </c>
    </row>
    <row r="162" spans="1:61" x14ac:dyDescent="0.2">
      <c r="A162" t="s">
        <v>1149</v>
      </c>
      <c r="B162" t="s">
        <v>1129</v>
      </c>
      <c r="C162" t="s">
        <v>61</v>
      </c>
      <c r="D162" t="s">
        <v>61</v>
      </c>
      <c r="E162" t="s">
        <v>1150</v>
      </c>
      <c r="F162" t="s">
        <v>731</v>
      </c>
      <c r="G162" t="s">
        <v>3899</v>
      </c>
      <c r="H162" t="s">
        <v>64</v>
      </c>
      <c r="I162" t="s">
        <v>697</v>
      </c>
      <c r="J162" t="s">
        <v>3922</v>
      </c>
      <c r="K162" t="s">
        <v>698</v>
      </c>
      <c r="L162" t="s">
        <v>61</v>
      </c>
      <c r="M162" t="s">
        <v>61</v>
      </c>
      <c r="N162" t="s">
        <v>105</v>
      </c>
      <c r="O162" t="s">
        <v>191</v>
      </c>
      <c r="P162">
        <v>0</v>
      </c>
      <c r="Q162">
        <v>22</v>
      </c>
      <c r="R162">
        <v>0</v>
      </c>
      <c r="S162">
        <v>0</v>
      </c>
      <c r="T162">
        <v>0</v>
      </c>
      <c r="U162">
        <v>0</v>
      </c>
      <c r="V162">
        <v>0</v>
      </c>
      <c r="W162">
        <v>0</v>
      </c>
      <c r="X162" t="s">
        <v>68</v>
      </c>
      <c r="Y162" t="s">
        <v>61</v>
      </c>
      <c r="Z162">
        <v>0</v>
      </c>
      <c r="AA162">
        <v>42</v>
      </c>
      <c r="AB162">
        <v>0</v>
      </c>
      <c r="AC162">
        <v>0.01</v>
      </c>
      <c r="AD162">
        <v>0</v>
      </c>
      <c r="AE162">
        <v>0</v>
      </c>
      <c r="AF162">
        <v>0</v>
      </c>
      <c r="AG162">
        <v>0</v>
      </c>
      <c r="AH162">
        <v>0.01</v>
      </c>
      <c r="AI162">
        <v>0</v>
      </c>
      <c r="AJ162">
        <v>0</v>
      </c>
      <c r="AK162">
        <v>0</v>
      </c>
      <c r="AL162">
        <v>0</v>
      </c>
      <c r="AM162">
        <v>0</v>
      </c>
      <c r="AN162">
        <v>0.01</v>
      </c>
      <c r="AO162">
        <v>0</v>
      </c>
      <c r="AP162">
        <v>0</v>
      </c>
      <c r="AQ162">
        <v>0</v>
      </c>
      <c r="AR162">
        <v>0</v>
      </c>
      <c r="AS162">
        <v>0</v>
      </c>
      <c r="AT162">
        <v>0</v>
      </c>
      <c r="AU162">
        <v>0</v>
      </c>
      <c r="AV162">
        <v>0</v>
      </c>
      <c r="AW162">
        <v>0</v>
      </c>
      <c r="AX162" t="s">
        <v>61</v>
      </c>
      <c r="AY162">
        <v>22</v>
      </c>
      <c r="AZ162">
        <v>0</v>
      </c>
      <c r="BA162">
        <v>22</v>
      </c>
      <c r="BB162">
        <v>0</v>
      </c>
      <c r="BC162" t="s">
        <v>61</v>
      </c>
      <c r="BD162" t="s">
        <v>699</v>
      </c>
      <c r="BE162">
        <v>100</v>
      </c>
      <c r="BF162" t="s">
        <v>1151</v>
      </c>
      <c r="BG162" t="s">
        <v>73</v>
      </c>
      <c r="BH162" t="s">
        <v>74</v>
      </c>
      <c r="BI162" t="s">
        <v>1152</v>
      </c>
    </row>
    <row r="163" spans="1:61" x14ac:dyDescent="0.2">
      <c r="A163" t="s">
        <v>795</v>
      </c>
      <c r="B163" t="s">
        <v>171</v>
      </c>
      <c r="C163" t="s">
        <v>61</v>
      </c>
      <c r="D163" t="s">
        <v>61</v>
      </c>
      <c r="E163" t="s">
        <v>796</v>
      </c>
      <c r="F163" t="s">
        <v>731</v>
      </c>
      <c r="G163" t="s">
        <v>797</v>
      </c>
      <c r="H163" t="s">
        <v>64</v>
      </c>
      <c r="I163" t="s">
        <v>798</v>
      </c>
      <c r="J163" t="s">
        <v>3922</v>
      </c>
      <c r="K163" t="s">
        <v>799</v>
      </c>
      <c r="L163" t="s">
        <v>61</v>
      </c>
      <c r="M163" t="s">
        <v>61</v>
      </c>
      <c r="N163" t="s">
        <v>105</v>
      </c>
      <c r="O163" t="s">
        <v>191</v>
      </c>
      <c r="P163">
        <v>0</v>
      </c>
      <c r="Q163">
        <v>162</v>
      </c>
      <c r="R163">
        <v>157</v>
      </c>
      <c r="S163">
        <v>0</v>
      </c>
      <c r="T163">
        <v>0</v>
      </c>
      <c r="U163">
        <v>0</v>
      </c>
      <c r="V163">
        <v>0</v>
      </c>
      <c r="W163">
        <v>40</v>
      </c>
      <c r="X163" t="s">
        <v>68</v>
      </c>
      <c r="Y163" t="s">
        <v>61</v>
      </c>
      <c r="Z163">
        <v>0</v>
      </c>
      <c r="AA163">
        <v>88.9</v>
      </c>
      <c r="AB163">
        <v>0</v>
      </c>
      <c r="AC163">
        <v>0</v>
      </c>
      <c r="AD163">
        <v>0</v>
      </c>
      <c r="AE163">
        <v>0</v>
      </c>
      <c r="AF163">
        <v>0.5</v>
      </c>
      <c r="AG163">
        <v>1</v>
      </c>
      <c r="AH163">
        <v>0</v>
      </c>
      <c r="AI163">
        <v>0</v>
      </c>
      <c r="AJ163">
        <v>0</v>
      </c>
      <c r="AK163">
        <v>0</v>
      </c>
      <c r="AL163">
        <v>0</v>
      </c>
      <c r="AM163">
        <v>0</v>
      </c>
      <c r="AN163">
        <v>1</v>
      </c>
      <c r="AO163">
        <v>0</v>
      </c>
      <c r="AP163">
        <v>0</v>
      </c>
      <c r="AQ163">
        <v>0</v>
      </c>
      <c r="AR163">
        <v>0</v>
      </c>
      <c r="AS163">
        <v>0</v>
      </c>
      <c r="AT163">
        <v>0</v>
      </c>
      <c r="AU163">
        <v>0</v>
      </c>
      <c r="AV163">
        <v>0</v>
      </c>
      <c r="AW163">
        <v>0</v>
      </c>
      <c r="AX163" t="s">
        <v>61</v>
      </c>
      <c r="AY163">
        <v>2149</v>
      </c>
      <c r="AZ163">
        <v>677</v>
      </c>
      <c r="BA163">
        <v>0</v>
      </c>
      <c r="BB163">
        <v>0</v>
      </c>
      <c r="BC163" t="s">
        <v>61</v>
      </c>
      <c r="BD163" t="s">
        <v>800</v>
      </c>
      <c r="BE163">
        <v>93.3</v>
      </c>
      <c r="BF163" t="s">
        <v>801</v>
      </c>
      <c r="BG163" t="s">
        <v>73</v>
      </c>
      <c r="BH163" t="s">
        <v>74</v>
      </c>
      <c r="BI163" t="s">
        <v>802</v>
      </c>
    </row>
    <row r="164" spans="1:61" x14ac:dyDescent="0.2">
      <c r="A164" t="s">
        <v>100</v>
      </c>
      <c r="B164" t="s">
        <v>77</v>
      </c>
      <c r="C164" t="s">
        <v>61</v>
      </c>
      <c r="D164" t="s">
        <v>61</v>
      </c>
      <c r="E164" t="s">
        <v>101</v>
      </c>
      <c r="F164" t="s">
        <v>2990</v>
      </c>
      <c r="G164" t="s">
        <v>102</v>
      </c>
      <c r="H164" t="s">
        <v>64</v>
      </c>
      <c r="I164" t="s">
        <v>103</v>
      </c>
      <c r="J164" t="s">
        <v>3922</v>
      </c>
      <c r="K164" t="s">
        <v>104</v>
      </c>
      <c r="L164" t="s">
        <v>61</v>
      </c>
      <c r="M164" t="s">
        <v>61</v>
      </c>
      <c r="N164" t="s">
        <v>105</v>
      </c>
      <c r="O164" t="s">
        <v>191</v>
      </c>
      <c r="P164">
        <v>0</v>
      </c>
      <c r="Q164">
        <v>0</v>
      </c>
      <c r="R164">
        <v>0</v>
      </c>
      <c r="S164">
        <v>10</v>
      </c>
      <c r="T164">
        <v>100</v>
      </c>
      <c r="U164">
        <v>6.8</v>
      </c>
      <c r="V164">
        <v>6</v>
      </c>
      <c r="W164">
        <v>168</v>
      </c>
      <c r="X164" t="s">
        <v>68</v>
      </c>
      <c r="Y164" t="s">
        <v>69</v>
      </c>
      <c r="Z164">
        <v>0</v>
      </c>
      <c r="AA164">
        <v>0</v>
      </c>
      <c r="AB164">
        <v>1</v>
      </c>
      <c r="AC164">
        <v>0</v>
      </c>
      <c r="AD164">
        <v>0</v>
      </c>
      <c r="AE164">
        <v>0</v>
      </c>
      <c r="AF164">
        <v>0</v>
      </c>
      <c r="AG164">
        <v>20.5</v>
      </c>
      <c r="AH164">
        <v>17</v>
      </c>
      <c r="AI164">
        <v>4.5</v>
      </c>
      <c r="AJ164">
        <v>1</v>
      </c>
      <c r="AK164">
        <v>0</v>
      </c>
      <c r="AL164">
        <v>0</v>
      </c>
      <c r="AM164">
        <v>2</v>
      </c>
      <c r="AN164">
        <v>2</v>
      </c>
      <c r="AO164">
        <v>0</v>
      </c>
      <c r="AP164">
        <v>0</v>
      </c>
      <c r="AQ164">
        <v>1</v>
      </c>
      <c r="AR164">
        <v>1</v>
      </c>
      <c r="AS164">
        <v>0</v>
      </c>
      <c r="AT164">
        <v>0</v>
      </c>
      <c r="AU164">
        <v>0</v>
      </c>
      <c r="AV164">
        <v>0</v>
      </c>
      <c r="AW164">
        <v>2</v>
      </c>
      <c r="AX164" t="s">
        <v>106</v>
      </c>
      <c r="AY164">
        <v>0</v>
      </c>
      <c r="AZ164">
        <v>0</v>
      </c>
      <c r="BA164">
        <v>0</v>
      </c>
      <c r="BB164">
        <v>0</v>
      </c>
      <c r="BC164" t="s">
        <v>61</v>
      </c>
      <c r="BD164" t="s">
        <v>107</v>
      </c>
      <c r="BE164">
        <v>100</v>
      </c>
      <c r="BF164" t="s">
        <v>108</v>
      </c>
      <c r="BG164" t="s">
        <v>73</v>
      </c>
      <c r="BH164" t="s">
        <v>74</v>
      </c>
      <c r="BI164" t="s">
        <v>109</v>
      </c>
    </row>
    <row r="165" spans="1:61" x14ac:dyDescent="0.2">
      <c r="A165" t="s">
        <v>1098</v>
      </c>
      <c r="B165" t="s">
        <v>898</v>
      </c>
      <c r="C165" t="s">
        <v>61</v>
      </c>
      <c r="D165" t="s">
        <v>61</v>
      </c>
      <c r="E165" t="s">
        <v>1099</v>
      </c>
      <c r="F165" t="s">
        <v>2990</v>
      </c>
      <c r="G165" t="s">
        <v>63</v>
      </c>
      <c r="H165" t="s">
        <v>64</v>
      </c>
      <c r="I165" t="s">
        <v>884</v>
      </c>
      <c r="J165" t="s">
        <v>3922</v>
      </c>
      <c r="K165" t="s">
        <v>885</v>
      </c>
      <c r="L165" t="s">
        <v>1100</v>
      </c>
      <c r="M165" t="s">
        <v>1101</v>
      </c>
      <c r="N165" t="s">
        <v>67</v>
      </c>
      <c r="O165" t="s">
        <v>191</v>
      </c>
      <c r="P165">
        <v>0</v>
      </c>
      <c r="Q165">
        <v>719</v>
      </c>
      <c r="R165">
        <v>0</v>
      </c>
      <c r="S165">
        <v>0</v>
      </c>
      <c r="T165">
        <v>0</v>
      </c>
      <c r="U165">
        <v>0</v>
      </c>
      <c r="V165">
        <v>0</v>
      </c>
      <c r="W165">
        <v>40</v>
      </c>
      <c r="X165" t="s">
        <v>68</v>
      </c>
      <c r="Y165" t="s">
        <v>61</v>
      </c>
      <c r="Z165">
        <v>0</v>
      </c>
      <c r="AA165">
        <v>0</v>
      </c>
      <c r="AB165">
        <v>0.3</v>
      </c>
      <c r="AC165">
        <v>0</v>
      </c>
      <c r="AD165">
        <v>0</v>
      </c>
      <c r="AE165">
        <v>0</v>
      </c>
      <c r="AF165">
        <v>0</v>
      </c>
      <c r="AG165">
        <v>4</v>
      </c>
      <c r="AH165">
        <v>0</v>
      </c>
      <c r="AI165">
        <v>0</v>
      </c>
      <c r="AJ165">
        <v>0</v>
      </c>
      <c r="AK165">
        <v>0</v>
      </c>
      <c r="AL165">
        <v>0</v>
      </c>
      <c r="AM165">
        <v>2.2000000000000002</v>
      </c>
      <c r="AN165">
        <v>0.5</v>
      </c>
      <c r="AO165">
        <v>0</v>
      </c>
      <c r="AP165">
        <v>1</v>
      </c>
      <c r="AQ165">
        <v>0</v>
      </c>
      <c r="AR165">
        <v>0</v>
      </c>
      <c r="AS165">
        <v>0</v>
      </c>
      <c r="AT165">
        <v>0</v>
      </c>
      <c r="AU165">
        <v>0</v>
      </c>
      <c r="AV165">
        <v>0</v>
      </c>
      <c r="AW165">
        <v>1.2</v>
      </c>
      <c r="AX165" t="s">
        <v>1102</v>
      </c>
      <c r="AY165">
        <v>1586</v>
      </c>
      <c r="AZ165">
        <v>0</v>
      </c>
      <c r="BA165">
        <v>0</v>
      </c>
      <c r="BB165">
        <v>0</v>
      </c>
      <c r="BC165" t="s">
        <v>61</v>
      </c>
      <c r="BD165" t="s">
        <v>1103</v>
      </c>
      <c r="BE165">
        <v>100</v>
      </c>
      <c r="BF165" t="s">
        <v>1104</v>
      </c>
      <c r="BG165" t="s">
        <v>73</v>
      </c>
      <c r="BH165" t="s">
        <v>74</v>
      </c>
      <c r="BI165" t="s">
        <v>1105</v>
      </c>
    </row>
    <row r="166" spans="1:61" x14ac:dyDescent="0.2">
      <c r="A166" t="s">
        <v>1924</v>
      </c>
      <c r="B166" t="s">
        <v>1894</v>
      </c>
      <c r="C166" t="s">
        <v>61</v>
      </c>
      <c r="D166" t="s">
        <v>61</v>
      </c>
      <c r="E166" t="s">
        <v>1925</v>
      </c>
      <c r="F166" t="s">
        <v>2990</v>
      </c>
      <c r="G166" t="s">
        <v>63</v>
      </c>
      <c r="H166" t="s">
        <v>64</v>
      </c>
      <c r="I166" t="s">
        <v>884</v>
      </c>
      <c r="J166" t="s">
        <v>3922</v>
      </c>
      <c r="K166" t="s">
        <v>885</v>
      </c>
      <c r="L166" t="s">
        <v>61</v>
      </c>
      <c r="M166" t="s">
        <v>61</v>
      </c>
      <c r="N166" t="s">
        <v>67</v>
      </c>
      <c r="O166" t="s">
        <v>191</v>
      </c>
      <c r="P166">
        <v>0</v>
      </c>
      <c r="Q166">
        <v>0</v>
      </c>
      <c r="R166">
        <v>0</v>
      </c>
      <c r="S166">
        <v>0</v>
      </c>
      <c r="T166">
        <v>0</v>
      </c>
      <c r="U166">
        <v>0</v>
      </c>
      <c r="V166">
        <v>0</v>
      </c>
      <c r="W166">
        <v>40</v>
      </c>
      <c r="X166" t="s">
        <v>68</v>
      </c>
      <c r="Y166" t="s">
        <v>61</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3</v>
      </c>
      <c r="AX166" t="s">
        <v>1926</v>
      </c>
      <c r="AY166">
        <v>0</v>
      </c>
      <c r="AZ166">
        <v>0</v>
      </c>
      <c r="BA166">
        <v>0</v>
      </c>
      <c r="BB166">
        <v>0</v>
      </c>
      <c r="BC166" t="s">
        <v>61</v>
      </c>
      <c r="BD166" t="s">
        <v>1927</v>
      </c>
      <c r="BE166">
        <v>100</v>
      </c>
      <c r="BF166" t="s">
        <v>1928</v>
      </c>
      <c r="BG166" t="s">
        <v>73</v>
      </c>
      <c r="BH166" t="s">
        <v>74</v>
      </c>
      <c r="BI166" t="s">
        <v>1929</v>
      </c>
    </row>
    <row r="167" spans="1:61" x14ac:dyDescent="0.2">
      <c r="A167" t="s">
        <v>1382</v>
      </c>
      <c r="B167" t="s">
        <v>1241</v>
      </c>
      <c r="C167" t="s">
        <v>61</v>
      </c>
      <c r="D167" t="s">
        <v>61</v>
      </c>
      <c r="E167" t="s">
        <v>1383</v>
      </c>
      <c r="F167" t="s">
        <v>2990</v>
      </c>
      <c r="G167" t="s">
        <v>63</v>
      </c>
      <c r="H167" t="s">
        <v>64</v>
      </c>
      <c r="I167" t="s">
        <v>65</v>
      </c>
      <c r="J167" t="s">
        <v>3922</v>
      </c>
      <c r="K167" t="s">
        <v>66</v>
      </c>
      <c r="L167" t="s">
        <v>61</v>
      </c>
      <c r="M167" t="s">
        <v>61</v>
      </c>
      <c r="N167" t="s">
        <v>67</v>
      </c>
      <c r="O167" t="s">
        <v>191</v>
      </c>
      <c r="P167">
        <v>0</v>
      </c>
      <c r="Q167">
        <v>0</v>
      </c>
      <c r="R167">
        <v>0</v>
      </c>
      <c r="S167">
        <v>0</v>
      </c>
      <c r="T167">
        <v>0</v>
      </c>
      <c r="U167">
        <v>0</v>
      </c>
      <c r="V167">
        <v>0</v>
      </c>
      <c r="W167">
        <v>40</v>
      </c>
      <c r="X167" t="s">
        <v>68</v>
      </c>
      <c r="Y167" t="s">
        <v>61</v>
      </c>
      <c r="Z167">
        <v>0</v>
      </c>
      <c r="AA167">
        <v>0</v>
      </c>
      <c r="AB167">
        <v>0</v>
      </c>
      <c r="AC167">
        <v>1</v>
      </c>
      <c r="AD167">
        <v>0</v>
      </c>
      <c r="AE167">
        <v>0</v>
      </c>
      <c r="AF167">
        <v>0</v>
      </c>
      <c r="AG167">
        <v>2</v>
      </c>
      <c r="AH167">
        <v>0</v>
      </c>
      <c r="AI167">
        <v>0</v>
      </c>
      <c r="AJ167">
        <v>0</v>
      </c>
      <c r="AK167">
        <v>0</v>
      </c>
      <c r="AL167">
        <v>0</v>
      </c>
      <c r="AM167">
        <v>0</v>
      </c>
      <c r="AN167">
        <v>0</v>
      </c>
      <c r="AO167">
        <v>0</v>
      </c>
      <c r="AP167">
        <v>0</v>
      </c>
      <c r="AQ167">
        <v>0</v>
      </c>
      <c r="AR167">
        <v>0</v>
      </c>
      <c r="AS167">
        <v>0</v>
      </c>
      <c r="AT167">
        <v>0</v>
      </c>
      <c r="AU167">
        <v>0</v>
      </c>
      <c r="AV167">
        <v>0</v>
      </c>
      <c r="AW167">
        <v>0</v>
      </c>
      <c r="AX167" t="s">
        <v>1384</v>
      </c>
      <c r="AY167">
        <v>0</v>
      </c>
      <c r="AZ167">
        <v>0</v>
      </c>
      <c r="BA167">
        <v>0</v>
      </c>
      <c r="BB167">
        <v>0</v>
      </c>
      <c r="BC167" t="s">
        <v>61</v>
      </c>
      <c r="BD167" t="s">
        <v>1385</v>
      </c>
      <c r="BE167">
        <v>100</v>
      </c>
      <c r="BF167" t="s">
        <v>1386</v>
      </c>
      <c r="BG167" t="s">
        <v>73</v>
      </c>
      <c r="BH167" t="s">
        <v>74</v>
      </c>
      <c r="BI167" t="s">
        <v>1387</v>
      </c>
    </row>
    <row r="168" spans="1:61" x14ac:dyDescent="0.2">
      <c r="A168" t="s">
        <v>59</v>
      </c>
      <c r="B168" t="s">
        <v>4122</v>
      </c>
      <c r="C168" t="s">
        <v>61</v>
      </c>
      <c r="D168" t="s">
        <v>61</v>
      </c>
      <c r="E168" t="s">
        <v>62</v>
      </c>
      <c r="F168" t="s">
        <v>2990</v>
      </c>
      <c r="G168" t="s">
        <v>63</v>
      </c>
      <c r="H168" t="s">
        <v>64</v>
      </c>
      <c r="I168" t="s">
        <v>65</v>
      </c>
      <c r="J168" t="s">
        <v>3922</v>
      </c>
      <c r="K168" t="s">
        <v>66</v>
      </c>
      <c r="L168" t="s">
        <v>61</v>
      </c>
      <c r="M168" t="s">
        <v>61</v>
      </c>
      <c r="N168" t="s">
        <v>67</v>
      </c>
      <c r="O168" t="s">
        <v>191</v>
      </c>
      <c r="P168">
        <v>0</v>
      </c>
      <c r="Q168">
        <v>0</v>
      </c>
      <c r="R168">
        <v>0</v>
      </c>
      <c r="S168">
        <v>28</v>
      </c>
      <c r="T168">
        <v>0</v>
      </c>
      <c r="U168">
        <v>0</v>
      </c>
      <c r="V168">
        <v>0</v>
      </c>
      <c r="W168">
        <v>168</v>
      </c>
      <c r="X168" t="s">
        <v>68</v>
      </c>
      <c r="Y168" t="s">
        <v>69</v>
      </c>
      <c r="Z168">
        <v>0</v>
      </c>
      <c r="AA168">
        <v>0</v>
      </c>
      <c r="AB168">
        <v>0</v>
      </c>
      <c r="AC168">
        <v>1.6</v>
      </c>
      <c r="AD168">
        <v>0.6</v>
      </c>
      <c r="AE168">
        <v>0</v>
      </c>
      <c r="AF168">
        <v>0</v>
      </c>
      <c r="AG168">
        <v>14.3</v>
      </c>
      <c r="AH168">
        <v>13.6</v>
      </c>
      <c r="AI168">
        <v>13.2</v>
      </c>
      <c r="AJ168">
        <v>2</v>
      </c>
      <c r="AK168">
        <v>0</v>
      </c>
      <c r="AL168">
        <v>0</v>
      </c>
      <c r="AM168">
        <v>0</v>
      </c>
      <c r="AN168">
        <v>1</v>
      </c>
      <c r="AO168">
        <v>0</v>
      </c>
      <c r="AP168">
        <v>1</v>
      </c>
      <c r="AQ168">
        <v>0</v>
      </c>
      <c r="AR168">
        <v>0</v>
      </c>
      <c r="AS168">
        <v>1</v>
      </c>
      <c r="AT168">
        <v>0</v>
      </c>
      <c r="AU168">
        <v>0</v>
      </c>
      <c r="AV168">
        <v>0</v>
      </c>
      <c r="AW168">
        <v>7</v>
      </c>
      <c r="AX168" t="s">
        <v>70</v>
      </c>
      <c r="AY168">
        <v>0</v>
      </c>
      <c r="AZ168">
        <v>0</v>
      </c>
      <c r="BA168">
        <v>0</v>
      </c>
      <c r="BB168">
        <v>0</v>
      </c>
      <c r="BC168" t="s">
        <v>61</v>
      </c>
      <c r="BD168" t="s">
        <v>71</v>
      </c>
      <c r="BE168">
        <v>100</v>
      </c>
      <c r="BF168" t="s">
        <v>72</v>
      </c>
      <c r="BG168" t="s">
        <v>73</v>
      </c>
      <c r="BH168" t="s">
        <v>74</v>
      </c>
      <c r="BI168" t="s">
        <v>75</v>
      </c>
    </row>
    <row r="169" spans="1:61" x14ac:dyDescent="0.2">
      <c r="A169" t="s">
        <v>883</v>
      </c>
      <c r="B169" t="s">
        <v>171</v>
      </c>
      <c r="C169" t="s">
        <v>61</v>
      </c>
      <c r="D169" t="s">
        <v>61</v>
      </c>
      <c r="E169" t="s">
        <v>696</v>
      </c>
      <c r="F169" t="s">
        <v>2990</v>
      </c>
      <c r="G169" t="s">
        <v>63</v>
      </c>
      <c r="H169" t="s">
        <v>64</v>
      </c>
      <c r="I169" t="s">
        <v>884</v>
      </c>
      <c r="J169" t="s">
        <v>3922</v>
      </c>
      <c r="K169" t="s">
        <v>885</v>
      </c>
      <c r="L169" t="s">
        <v>886</v>
      </c>
      <c r="M169" t="s">
        <v>887</v>
      </c>
      <c r="N169" t="s">
        <v>105</v>
      </c>
      <c r="O169" t="s">
        <v>191</v>
      </c>
      <c r="P169">
        <v>0</v>
      </c>
      <c r="Q169">
        <v>16</v>
      </c>
      <c r="R169">
        <v>0</v>
      </c>
      <c r="S169">
        <v>0</v>
      </c>
      <c r="T169">
        <v>0</v>
      </c>
      <c r="U169">
        <v>0</v>
      </c>
      <c r="V169">
        <v>0</v>
      </c>
      <c r="W169">
        <v>1.87</v>
      </c>
      <c r="X169" t="s">
        <v>68</v>
      </c>
      <c r="Y169" t="s">
        <v>61</v>
      </c>
      <c r="Z169">
        <v>0</v>
      </c>
      <c r="AA169">
        <v>0</v>
      </c>
      <c r="AB169">
        <v>0.05</v>
      </c>
      <c r="AC169">
        <v>0</v>
      </c>
      <c r="AD169">
        <v>0</v>
      </c>
      <c r="AE169">
        <v>0</v>
      </c>
      <c r="AF169">
        <v>0</v>
      </c>
      <c r="AG169">
        <v>0.05</v>
      </c>
      <c r="AH169">
        <v>0</v>
      </c>
      <c r="AI169">
        <v>0</v>
      </c>
      <c r="AJ169">
        <v>0</v>
      </c>
      <c r="AK169">
        <v>0</v>
      </c>
      <c r="AL169">
        <v>0</v>
      </c>
      <c r="AM169">
        <v>0</v>
      </c>
      <c r="AN169">
        <v>0</v>
      </c>
      <c r="AO169">
        <v>0</v>
      </c>
      <c r="AP169">
        <v>0</v>
      </c>
      <c r="AQ169">
        <v>0</v>
      </c>
      <c r="AR169">
        <v>0</v>
      </c>
      <c r="AS169">
        <v>0</v>
      </c>
      <c r="AT169">
        <v>0</v>
      </c>
      <c r="AU169">
        <v>0</v>
      </c>
      <c r="AV169">
        <v>0</v>
      </c>
      <c r="AW169">
        <v>0</v>
      </c>
      <c r="AX169" t="s">
        <v>61</v>
      </c>
      <c r="AY169">
        <v>81</v>
      </c>
      <c r="AZ169">
        <v>41</v>
      </c>
      <c r="BA169">
        <v>0</v>
      </c>
      <c r="BB169">
        <v>0</v>
      </c>
      <c r="BC169" t="s">
        <v>61</v>
      </c>
      <c r="BD169" t="s">
        <v>888</v>
      </c>
      <c r="BE169">
        <v>100</v>
      </c>
      <c r="BF169" t="s">
        <v>889</v>
      </c>
      <c r="BG169" t="s">
        <v>73</v>
      </c>
      <c r="BH169" t="s">
        <v>74</v>
      </c>
      <c r="BI169" t="s">
        <v>890</v>
      </c>
    </row>
    <row r="170" spans="1:61" x14ac:dyDescent="0.2">
      <c r="A170" t="s">
        <v>1634</v>
      </c>
      <c r="B170" t="s">
        <v>1394</v>
      </c>
      <c r="C170" t="s">
        <v>1635</v>
      </c>
      <c r="D170" t="s">
        <v>61</v>
      </c>
      <c r="E170" t="s">
        <v>1636</v>
      </c>
      <c r="F170" t="s">
        <v>2990</v>
      </c>
      <c r="G170" t="s">
        <v>63</v>
      </c>
      <c r="H170" t="s">
        <v>64</v>
      </c>
      <c r="I170" t="s">
        <v>884</v>
      </c>
      <c r="J170" t="s">
        <v>3922</v>
      </c>
      <c r="K170" t="s">
        <v>885</v>
      </c>
      <c r="L170" t="s">
        <v>61</v>
      </c>
      <c r="M170" t="s">
        <v>61</v>
      </c>
      <c r="N170" t="s">
        <v>67</v>
      </c>
      <c r="O170" t="s">
        <v>191</v>
      </c>
      <c r="P170">
        <v>0</v>
      </c>
      <c r="Q170">
        <v>0</v>
      </c>
      <c r="R170">
        <v>0</v>
      </c>
      <c r="S170">
        <v>0</v>
      </c>
      <c r="T170">
        <v>0</v>
      </c>
      <c r="U170">
        <v>0</v>
      </c>
      <c r="V170">
        <v>0</v>
      </c>
      <c r="W170">
        <v>0</v>
      </c>
      <c r="X170" t="s">
        <v>95</v>
      </c>
      <c r="Y170" t="s">
        <v>61</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0</v>
      </c>
      <c r="AS170">
        <v>0</v>
      </c>
      <c r="AT170">
        <v>0</v>
      </c>
      <c r="AU170">
        <v>0</v>
      </c>
      <c r="AV170">
        <v>0</v>
      </c>
      <c r="AW170">
        <v>0</v>
      </c>
      <c r="AX170" t="s">
        <v>61</v>
      </c>
      <c r="AY170">
        <v>4</v>
      </c>
      <c r="AZ170">
        <v>0</v>
      </c>
      <c r="BA170">
        <v>0</v>
      </c>
      <c r="BB170">
        <v>0</v>
      </c>
      <c r="BC170" t="s">
        <v>61</v>
      </c>
      <c r="BD170" t="s">
        <v>1637</v>
      </c>
      <c r="BE170">
        <v>100</v>
      </c>
      <c r="BF170" t="s">
        <v>1638</v>
      </c>
      <c r="BG170" t="s">
        <v>73</v>
      </c>
      <c r="BH170" t="s">
        <v>74</v>
      </c>
      <c r="BI170" t="s">
        <v>1639</v>
      </c>
    </row>
    <row r="171" spans="1:61" x14ac:dyDescent="0.2">
      <c r="A171" t="s">
        <v>1697</v>
      </c>
      <c r="B171" t="s">
        <v>196</v>
      </c>
      <c r="C171" t="s">
        <v>1698</v>
      </c>
      <c r="D171" t="s">
        <v>61</v>
      </c>
      <c r="E171" t="s">
        <v>1699</v>
      </c>
      <c r="F171" t="s">
        <v>2990</v>
      </c>
      <c r="G171" t="s">
        <v>63</v>
      </c>
      <c r="H171" t="s">
        <v>64</v>
      </c>
      <c r="I171" t="s">
        <v>884</v>
      </c>
      <c r="J171" t="s">
        <v>3922</v>
      </c>
      <c r="K171" t="s">
        <v>885</v>
      </c>
      <c r="L171" t="s">
        <v>1700</v>
      </c>
      <c r="M171" t="s">
        <v>1701</v>
      </c>
      <c r="N171" t="s">
        <v>105</v>
      </c>
      <c r="O171" t="s">
        <v>191</v>
      </c>
      <c r="P171">
        <v>0</v>
      </c>
      <c r="Q171">
        <v>200</v>
      </c>
      <c r="R171">
        <v>0</v>
      </c>
      <c r="S171">
        <v>0</v>
      </c>
      <c r="T171">
        <v>0</v>
      </c>
      <c r="U171">
        <v>0</v>
      </c>
      <c r="V171">
        <v>0</v>
      </c>
      <c r="W171">
        <v>30</v>
      </c>
      <c r="X171" t="s">
        <v>68</v>
      </c>
      <c r="Y171" t="s">
        <v>61</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T171">
        <v>0</v>
      </c>
      <c r="AU171">
        <v>0</v>
      </c>
      <c r="AV171">
        <v>0</v>
      </c>
      <c r="AW171">
        <v>5</v>
      </c>
      <c r="AX171" t="s">
        <v>1702</v>
      </c>
      <c r="AY171">
        <v>2646</v>
      </c>
      <c r="AZ171">
        <v>0</v>
      </c>
      <c r="BA171">
        <v>0</v>
      </c>
      <c r="BB171">
        <v>0</v>
      </c>
      <c r="BC171" t="s">
        <v>61</v>
      </c>
      <c r="BD171" t="s">
        <v>1703</v>
      </c>
      <c r="BE171">
        <v>100</v>
      </c>
      <c r="BF171" t="s">
        <v>1704</v>
      </c>
      <c r="BG171" t="s">
        <v>73</v>
      </c>
      <c r="BH171" t="s">
        <v>74</v>
      </c>
      <c r="BI171" t="s">
        <v>1705</v>
      </c>
    </row>
    <row r="172" spans="1:61" x14ac:dyDescent="0.2">
      <c r="A172" t="s">
        <v>1817</v>
      </c>
      <c r="B172" t="s">
        <v>1766</v>
      </c>
      <c r="C172" t="s">
        <v>61</v>
      </c>
      <c r="D172" t="s">
        <v>61</v>
      </c>
      <c r="E172" t="s">
        <v>1818</v>
      </c>
      <c r="F172" t="s">
        <v>2990</v>
      </c>
      <c r="G172" t="s">
        <v>610</v>
      </c>
      <c r="H172" t="s">
        <v>64</v>
      </c>
      <c r="I172" t="s">
        <v>1819</v>
      </c>
      <c r="J172" t="s">
        <v>3922</v>
      </c>
      <c r="K172" t="s">
        <v>612</v>
      </c>
      <c r="L172" t="s">
        <v>61</v>
      </c>
      <c r="M172" t="s">
        <v>61</v>
      </c>
      <c r="N172" t="s">
        <v>61</v>
      </c>
      <c r="O172" t="s">
        <v>878</v>
      </c>
      <c r="P172">
        <v>60</v>
      </c>
      <c r="Q172">
        <v>46</v>
      </c>
      <c r="R172">
        <v>0</v>
      </c>
      <c r="S172">
        <v>0</v>
      </c>
      <c r="T172">
        <v>0</v>
      </c>
      <c r="U172">
        <v>0</v>
      </c>
      <c r="V172">
        <v>0</v>
      </c>
      <c r="W172">
        <v>0</v>
      </c>
      <c r="X172" t="s">
        <v>68</v>
      </c>
      <c r="Y172" t="s">
        <v>61</v>
      </c>
      <c r="Z172">
        <v>0</v>
      </c>
      <c r="AA172">
        <v>0</v>
      </c>
      <c r="AB172">
        <v>0</v>
      </c>
      <c r="AC172">
        <v>0</v>
      </c>
      <c r="AD172">
        <v>2</v>
      </c>
      <c r="AE172">
        <v>0</v>
      </c>
      <c r="AF172">
        <v>0</v>
      </c>
      <c r="AG172">
        <v>0.17</v>
      </c>
      <c r="AH172">
        <v>0</v>
      </c>
      <c r="AI172">
        <v>0</v>
      </c>
      <c r="AJ172">
        <v>0.1</v>
      </c>
      <c r="AK172">
        <v>0</v>
      </c>
      <c r="AL172">
        <v>0</v>
      </c>
      <c r="AM172">
        <v>0</v>
      </c>
      <c r="AN172">
        <v>0</v>
      </c>
      <c r="AO172">
        <v>0</v>
      </c>
      <c r="AP172">
        <v>0</v>
      </c>
      <c r="AQ172">
        <v>0</v>
      </c>
      <c r="AR172">
        <v>0</v>
      </c>
      <c r="AS172">
        <v>0</v>
      </c>
      <c r="AT172">
        <v>0</v>
      </c>
      <c r="AU172">
        <v>0</v>
      </c>
      <c r="AV172">
        <v>0</v>
      </c>
      <c r="AW172">
        <v>0</v>
      </c>
      <c r="AX172" t="s">
        <v>1820</v>
      </c>
      <c r="AY172">
        <v>51</v>
      </c>
      <c r="AZ172">
        <v>0</v>
      </c>
      <c r="BA172">
        <v>0</v>
      </c>
      <c r="BB172">
        <v>0</v>
      </c>
      <c r="BC172" t="s">
        <v>61</v>
      </c>
      <c r="BD172" t="s">
        <v>1821</v>
      </c>
      <c r="BE172">
        <v>94</v>
      </c>
      <c r="BF172" t="s">
        <v>1822</v>
      </c>
      <c r="BG172" t="s">
        <v>616</v>
      </c>
      <c r="BH172" t="s">
        <v>617</v>
      </c>
      <c r="BI172" t="s">
        <v>1823</v>
      </c>
    </row>
    <row r="173" spans="1:61" x14ac:dyDescent="0.2">
      <c r="A173" t="s">
        <v>734</v>
      </c>
      <c r="B173" t="s">
        <v>171</v>
      </c>
      <c r="C173" t="s">
        <v>61</v>
      </c>
      <c r="D173" t="s">
        <v>61</v>
      </c>
      <c r="E173" t="s">
        <v>735</v>
      </c>
      <c r="F173" t="s">
        <v>2990</v>
      </c>
      <c r="G173" t="s">
        <v>610</v>
      </c>
      <c r="H173" t="s">
        <v>64</v>
      </c>
      <c r="I173" t="s">
        <v>611</v>
      </c>
      <c r="J173" t="s">
        <v>3922</v>
      </c>
      <c r="K173" t="s">
        <v>612</v>
      </c>
      <c r="L173" t="s">
        <v>61</v>
      </c>
      <c r="M173" t="s">
        <v>61</v>
      </c>
      <c r="N173" t="s">
        <v>613</v>
      </c>
      <c r="O173" t="s">
        <v>878</v>
      </c>
      <c r="P173">
        <v>0</v>
      </c>
      <c r="Q173">
        <v>110</v>
      </c>
      <c r="R173">
        <v>0</v>
      </c>
      <c r="S173">
        <v>0</v>
      </c>
      <c r="T173">
        <v>0</v>
      </c>
      <c r="U173">
        <v>0</v>
      </c>
      <c r="V173">
        <v>0</v>
      </c>
      <c r="W173">
        <v>0</v>
      </c>
      <c r="X173" t="s">
        <v>68</v>
      </c>
      <c r="Y173" t="s">
        <v>61</v>
      </c>
      <c r="Z173">
        <v>52</v>
      </c>
      <c r="AA173">
        <v>232</v>
      </c>
      <c r="AB173">
        <v>0</v>
      </c>
      <c r="AC173">
        <v>0</v>
      </c>
      <c r="AD173">
        <v>0</v>
      </c>
      <c r="AE173">
        <v>0</v>
      </c>
      <c r="AF173">
        <v>0</v>
      </c>
      <c r="AG173">
        <v>0.2</v>
      </c>
      <c r="AH173">
        <v>0</v>
      </c>
      <c r="AI173">
        <v>0</v>
      </c>
      <c r="AJ173">
        <v>0.15</v>
      </c>
      <c r="AK173">
        <v>0</v>
      </c>
      <c r="AL173">
        <v>0.15</v>
      </c>
      <c r="AM173">
        <v>0.3</v>
      </c>
      <c r="AN173">
        <v>0.3</v>
      </c>
      <c r="AO173">
        <v>0</v>
      </c>
      <c r="AP173">
        <v>0.05</v>
      </c>
      <c r="AQ173">
        <v>0.15</v>
      </c>
      <c r="AR173">
        <v>0</v>
      </c>
      <c r="AS173">
        <v>0</v>
      </c>
      <c r="AT173">
        <v>0.3</v>
      </c>
      <c r="AU173">
        <v>0</v>
      </c>
      <c r="AV173">
        <v>0</v>
      </c>
      <c r="AW173">
        <v>0</v>
      </c>
      <c r="AX173" t="s">
        <v>736</v>
      </c>
      <c r="AY173">
        <v>3403</v>
      </c>
      <c r="AZ173">
        <v>7</v>
      </c>
      <c r="BA173">
        <v>0</v>
      </c>
      <c r="BB173">
        <v>0</v>
      </c>
      <c r="BC173" t="s">
        <v>61</v>
      </c>
      <c r="BD173" t="s">
        <v>737</v>
      </c>
      <c r="BE173">
        <v>81</v>
      </c>
      <c r="BF173" t="s">
        <v>738</v>
      </c>
      <c r="BG173" t="s">
        <v>616</v>
      </c>
      <c r="BH173" t="s">
        <v>617</v>
      </c>
      <c r="BI173" t="s">
        <v>739</v>
      </c>
    </row>
    <row r="174" spans="1:61" x14ac:dyDescent="0.2">
      <c r="A174" t="s">
        <v>971</v>
      </c>
      <c r="B174" t="s">
        <v>898</v>
      </c>
      <c r="C174" t="s">
        <v>61</v>
      </c>
      <c r="D174" t="s">
        <v>61</v>
      </c>
      <c r="E174" t="s">
        <v>972</v>
      </c>
      <c r="F174" t="s">
        <v>2990</v>
      </c>
      <c r="G174" t="s">
        <v>610</v>
      </c>
      <c r="H174" t="s">
        <v>64</v>
      </c>
      <c r="I174" t="s">
        <v>973</v>
      </c>
      <c r="J174" t="s">
        <v>3922</v>
      </c>
      <c r="K174" t="s">
        <v>974</v>
      </c>
      <c r="L174" t="s">
        <v>61</v>
      </c>
      <c r="M174" t="s">
        <v>61</v>
      </c>
      <c r="N174" t="s">
        <v>613</v>
      </c>
      <c r="O174" t="s">
        <v>878</v>
      </c>
      <c r="P174">
        <v>0</v>
      </c>
      <c r="Q174">
        <v>119</v>
      </c>
      <c r="R174">
        <v>0</v>
      </c>
      <c r="S174">
        <v>0</v>
      </c>
      <c r="T174">
        <v>0</v>
      </c>
      <c r="U174">
        <v>0</v>
      </c>
      <c r="V174">
        <v>0</v>
      </c>
      <c r="W174">
        <v>7</v>
      </c>
      <c r="X174" t="s">
        <v>68</v>
      </c>
      <c r="Y174" t="s">
        <v>61</v>
      </c>
      <c r="Z174">
        <v>0</v>
      </c>
      <c r="AA174">
        <v>0</v>
      </c>
      <c r="AB174">
        <v>0</v>
      </c>
      <c r="AC174">
        <v>0</v>
      </c>
      <c r="AD174">
        <v>0</v>
      </c>
      <c r="AE174">
        <v>0</v>
      </c>
      <c r="AF174">
        <v>0</v>
      </c>
      <c r="AG174">
        <v>0</v>
      </c>
      <c r="AH174">
        <v>0</v>
      </c>
      <c r="AI174">
        <v>0</v>
      </c>
      <c r="AJ174">
        <v>0</v>
      </c>
      <c r="AK174">
        <v>0</v>
      </c>
      <c r="AL174">
        <v>0</v>
      </c>
      <c r="AM174">
        <v>1</v>
      </c>
      <c r="AN174">
        <v>0.2</v>
      </c>
      <c r="AO174">
        <v>0</v>
      </c>
      <c r="AP174">
        <v>0</v>
      </c>
      <c r="AQ174">
        <v>1</v>
      </c>
      <c r="AR174">
        <v>0</v>
      </c>
      <c r="AS174">
        <v>0</v>
      </c>
      <c r="AT174">
        <v>0.1</v>
      </c>
      <c r="AU174">
        <v>0</v>
      </c>
      <c r="AV174">
        <v>0</v>
      </c>
      <c r="AW174">
        <v>0</v>
      </c>
      <c r="AX174" t="s">
        <v>61</v>
      </c>
      <c r="AY174">
        <v>1609</v>
      </c>
      <c r="AZ174">
        <v>0</v>
      </c>
      <c r="BA174">
        <v>0</v>
      </c>
      <c r="BB174">
        <v>0</v>
      </c>
      <c r="BC174" t="s">
        <v>61</v>
      </c>
      <c r="BD174" t="s">
        <v>975</v>
      </c>
      <c r="BE174">
        <v>88</v>
      </c>
      <c r="BF174" t="s">
        <v>976</v>
      </c>
      <c r="BG174" t="s">
        <v>616</v>
      </c>
      <c r="BH174" t="s">
        <v>617</v>
      </c>
      <c r="BI174" t="s">
        <v>977</v>
      </c>
    </row>
    <row r="175" spans="1:61" x14ac:dyDescent="0.2">
      <c r="A175" t="s">
        <v>664</v>
      </c>
      <c r="B175" t="s">
        <v>171</v>
      </c>
      <c r="C175" t="s">
        <v>61</v>
      </c>
      <c r="D175" t="s">
        <v>61</v>
      </c>
      <c r="E175" t="s">
        <v>665</v>
      </c>
      <c r="F175" t="s">
        <v>731</v>
      </c>
      <c r="G175" t="s">
        <v>3901</v>
      </c>
      <c r="H175" t="s">
        <v>64</v>
      </c>
      <c r="I175" t="s">
        <v>666</v>
      </c>
      <c r="J175" t="s">
        <v>3922</v>
      </c>
      <c r="K175" t="s">
        <v>667</v>
      </c>
      <c r="L175" t="s">
        <v>668</v>
      </c>
      <c r="M175" t="s">
        <v>669</v>
      </c>
      <c r="N175" t="s">
        <v>105</v>
      </c>
      <c r="O175" t="s">
        <v>191</v>
      </c>
      <c r="P175">
        <v>550</v>
      </c>
      <c r="Q175">
        <v>421</v>
      </c>
      <c r="R175">
        <v>345</v>
      </c>
      <c r="S175">
        <v>0</v>
      </c>
      <c r="T175">
        <v>0</v>
      </c>
      <c r="U175">
        <v>0</v>
      </c>
      <c r="V175">
        <v>0</v>
      </c>
      <c r="W175">
        <v>40</v>
      </c>
      <c r="X175" t="s">
        <v>68</v>
      </c>
      <c r="Y175" t="s">
        <v>61</v>
      </c>
      <c r="Z175">
        <v>0</v>
      </c>
      <c r="AA175">
        <v>135</v>
      </c>
      <c r="AB175">
        <v>0</v>
      </c>
      <c r="AC175">
        <v>0</v>
      </c>
      <c r="AD175">
        <v>0</v>
      </c>
      <c r="AE175">
        <v>0</v>
      </c>
      <c r="AF175">
        <v>1</v>
      </c>
      <c r="AG175">
        <v>0.5</v>
      </c>
      <c r="AH175">
        <v>0.8</v>
      </c>
      <c r="AI175">
        <v>0</v>
      </c>
      <c r="AJ175">
        <v>0</v>
      </c>
      <c r="AK175">
        <v>0.4</v>
      </c>
      <c r="AL175">
        <v>0</v>
      </c>
      <c r="AM175">
        <v>0.2</v>
      </c>
      <c r="AN175">
        <v>0.2</v>
      </c>
      <c r="AO175">
        <v>0</v>
      </c>
      <c r="AP175">
        <v>0.8</v>
      </c>
      <c r="AQ175">
        <v>0</v>
      </c>
      <c r="AR175">
        <v>0</v>
      </c>
      <c r="AS175">
        <v>0</v>
      </c>
      <c r="AT175">
        <v>0</v>
      </c>
      <c r="AU175">
        <v>0</v>
      </c>
      <c r="AV175">
        <v>0</v>
      </c>
      <c r="AW175">
        <v>0.1</v>
      </c>
      <c r="AX175" t="s">
        <v>670</v>
      </c>
      <c r="AY175">
        <v>2208</v>
      </c>
      <c r="AZ175">
        <v>723</v>
      </c>
      <c r="BA175">
        <v>0</v>
      </c>
      <c r="BB175">
        <v>0</v>
      </c>
      <c r="BC175" t="s">
        <v>61</v>
      </c>
      <c r="BD175" t="s">
        <v>671</v>
      </c>
      <c r="BE175">
        <v>100</v>
      </c>
      <c r="BF175" t="s">
        <v>672</v>
      </c>
      <c r="BG175" t="s">
        <v>73</v>
      </c>
      <c r="BH175" t="s">
        <v>74</v>
      </c>
      <c r="BI175" t="s">
        <v>673</v>
      </c>
    </row>
    <row r="176" spans="1:61" x14ac:dyDescent="0.2">
      <c r="A176" t="s">
        <v>908</v>
      </c>
      <c r="B176" t="s">
        <v>898</v>
      </c>
      <c r="C176" t="s">
        <v>61</v>
      </c>
      <c r="D176" t="s">
        <v>61</v>
      </c>
      <c r="E176" t="s">
        <v>909</v>
      </c>
      <c r="F176" t="s">
        <v>3894</v>
      </c>
      <c r="G176" t="s">
        <v>910</v>
      </c>
      <c r="H176" t="s">
        <v>64</v>
      </c>
      <c r="I176" t="s">
        <v>911</v>
      </c>
      <c r="J176" t="s">
        <v>3922</v>
      </c>
      <c r="K176" t="s">
        <v>912</v>
      </c>
      <c r="L176" t="s">
        <v>61</v>
      </c>
      <c r="M176" t="s">
        <v>61</v>
      </c>
      <c r="N176" t="s">
        <v>105</v>
      </c>
      <c r="O176" t="s">
        <v>191</v>
      </c>
      <c r="P176">
        <v>6120</v>
      </c>
      <c r="Q176">
        <v>982</v>
      </c>
      <c r="R176">
        <v>793</v>
      </c>
      <c r="S176">
        <v>0</v>
      </c>
      <c r="T176">
        <v>0</v>
      </c>
      <c r="U176">
        <v>0</v>
      </c>
      <c r="V176">
        <v>0</v>
      </c>
      <c r="W176">
        <v>35</v>
      </c>
      <c r="X176" t="s">
        <v>68</v>
      </c>
      <c r="Y176" t="s">
        <v>61</v>
      </c>
      <c r="Z176">
        <v>0</v>
      </c>
      <c r="AA176">
        <v>0</v>
      </c>
      <c r="AB176">
        <v>0</v>
      </c>
      <c r="AC176">
        <v>0</v>
      </c>
      <c r="AD176">
        <v>1</v>
      </c>
      <c r="AE176">
        <v>0</v>
      </c>
      <c r="AF176">
        <v>0</v>
      </c>
      <c r="AG176">
        <v>0</v>
      </c>
      <c r="AH176">
        <v>2</v>
      </c>
      <c r="AI176">
        <v>0</v>
      </c>
      <c r="AJ176">
        <v>0</v>
      </c>
      <c r="AK176">
        <v>0</v>
      </c>
      <c r="AL176">
        <v>0</v>
      </c>
      <c r="AM176">
        <v>0</v>
      </c>
      <c r="AN176">
        <v>0</v>
      </c>
      <c r="AO176">
        <v>0</v>
      </c>
      <c r="AP176">
        <v>0</v>
      </c>
      <c r="AQ176">
        <v>0</v>
      </c>
      <c r="AR176">
        <v>0</v>
      </c>
      <c r="AS176">
        <v>0</v>
      </c>
      <c r="AT176">
        <v>0</v>
      </c>
      <c r="AU176">
        <v>0</v>
      </c>
      <c r="AV176">
        <v>0</v>
      </c>
      <c r="AW176">
        <v>0</v>
      </c>
      <c r="AX176" t="s">
        <v>61</v>
      </c>
      <c r="AY176">
        <v>5802</v>
      </c>
      <c r="AZ176">
        <v>1166</v>
      </c>
      <c r="BA176">
        <v>0</v>
      </c>
      <c r="BB176">
        <v>0</v>
      </c>
      <c r="BC176" t="s">
        <v>61</v>
      </c>
      <c r="BD176" t="s">
        <v>913</v>
      </c>
      <c r="BE176">
        <v>100</v>
      </c>
      <c r="BF176" t="s">
        <v>914</v>
      </c>
      <c r="BG176" t="s">
        <v>73</v>
      </c>
      <c r="BH176" t="s">
        <v>74</v>
      </c>
      <c r="BI176" t="s">
        <v>915</v>
      </c>
    </row>
    <row r="177" spans="1:61" x14ac:dyDescent="0.2">
      <c r="A177" t="s">
        <v>1783</v>
      </c>
      <c r="B177" t="s">
        <v>1766</v>
      </c>
      <c r="C177" t="s">
        <v>61</v>
      </c>
      <c r="D177" t="s">
        <v>61</v>
      </c>
      <c r="E177" t="s">
        <v>1720</v>
      </c>
      <c r="F177" t="s">
        <v>731</v>
      </c>
      <c r="G177" t="s">
        <v>3902</v>
      </c>
      <c r="H177" t="s">
        <v>64</v>
      </c>
      <c r="I177" t="s">
        <v>1784</v>
      </c>
      <c r="J177" t="s">
        <v>3922</v>
      </c>
      <c r="K177" t="s">
        <v>1785</v>
      </c>
      <c r="L177" t="s">
        <v>61</v>
      </c>
      <c r="M177" t="s">
        <v>61</v>
      </c>
      <c r="N177" t="s">
        <v>905</v>
      </c>
      <c r="O177" t="s">
        <v>191</v>
      </c>
      <c r="P177">
        <v>0</v>
      </c>
      <c r="Q177">
        <v>34</v>
      </c>
      <c r="R177">
        <v>0</v>
      </c>
      <c r="S177">
        <v>0</v>
      </c>
      <c r="T177">
        <v>0</v>
      </c>
      <c r="U177">
        <v>0</v>
      </c>
      <c r="V177">
        <v>0</v>
      </c>
      <c r="W177">
        <v>7.5</v>
      </c>
      <c r="X177" t="s">
        <v>68</v>
      </c>
      <c r="Y177" t="s">
        <v>61</v>
      </c>
      <c r="Z177">
        <v>0</v>
      </c>
      <c r="AA177">
        <v>35</v>
      </c>
      <c r="AB177">
        <v>0</v>
      </c>
      <c r="AC177">
        <v>0</v>
      </c>
      <c r="AD177">
        <v>0.2</v>
      </c>
      <c r="AE177">
        <v>0</v>
      </c>
      <c r="AF177">
        <v>0</v>
      </c>
      <c r="AG177">
        <v>1</v>
      </c>
      <c r="AH177">
        <v>0</v>
      </c>
      <c r="AI177">
        <v>0</v>
      </c>
      <c r="AJ177">
        <v>0</v>
      </c>
      <c r="AK177">
        <v>0.1</v>
      </c>
      <c r="AL177">
        <v>0</v>
      </c>
      <c r="AM177">
        <v>0</v>
      </c>
      <c r="AN177">
        <v>0</v>
      </c>
      <c r="AO177">
        <v>0</v>
      </c>
      <c r="AP177">
        <v>0</v>
      </c>
      <c r="AQ177">
        <v>0</v>
      </c>
      <c r="AR177">
        <v>0</v>
      </c>
      <c r="AS177">
        <v>0</v>
      </c>
      <c r="AT177">
        <v>0</v>
      </c>
      <c r="AU177">
        <v>0</v>
      </c>
      <c r="AV177">
        <v>0</v>
      </c>
      <c r="AW177">
        <v>0</v>
      </c>
      <c r="AX177" t="s">
        <v>61</v>
      </c>
      <c r="AY177">
        <v>66</v>
      </c>
      <c r="AZ177">
        <v>0</v>
      </c>
      <c r="BA177">
        <v>0</v>
      </c>
      <c r="BB177">
        <v>0</v>
      </c>
      <c r="BC177" t="s">
        <v>61</v>
      </c>
      <c r="BD177" t="s">
        <v>1786</v>
      </c>
      <c r="BE177">
        <v>100</v>
      </c>
      <c r="BF177" t="s">
        <v>1787</v>
      </c>
      <c r="BG177" t="s">
        <v>73</v>
      </c>
      <c r="BH177" t="s">
        <v>74</v>
      </c>
      <c r="BI177" t="s">
        <v>1788</v>
      </c>
    </row>
    <row r="178" spans="1:61" x14ac:dyDescent="0.2">
      <c r="A178" t="s">
        <v>2025</v>
      </c>
      <c r="B178" t="s">
        <v>2016</v>
      </c>
      <c r="C178" t="s">
        <v>61</v>
      </c>
      <c r="D178" t="s">
        <v>61</v>
      </c>
      <c r="E178" t="s">
        <v>2026</v>
      </c>
      <c r="F178" t="s">
        <v>2990</v>
      </c>
      <c r="G178" t="s">
        <v>2027</v>
      </c>
      <c r="H178" t="s">
        <v>64</v>
      </c>
      <c r="I178" t="s">
        <v>1212</v>
      </c>
      <c r="J178" t="s">
        <v>3922</v>
      </c>
      <c r="K178" t="s">
        <v>2028</v>
      </c>
      <c r="L178" t="s">
        <v>61</v>
      </c>
      <c r="M178" t="s">
        <v>61</v>
      </c>
      <c r="N178" t="s">
        <v>2004</v>
      </c>
      <c r="O178" t="s">
        <v>878</v>
      </c>
      <c r="P178">
        <v>0</v>
      </c>
      <c r="Q178">
        <v>54</v>
      </c>
      <c r="R178">
        <v>0</v>
      </c>
      <c r="S178">
        <v>12</v>
      </c>
      <c r="T178">
        <v>104.2</v>
      </c>
      <c r="U178">
        <v>0</v>
      </c>
      <c r="V178">
        <v>92</v>
      </c>
      <c r="W178">
        <v>168</v>
      </c>
      <c r="X178" t="s">
        <v>68</v>
      </c>
      <c r="Y178" t="s">
        <v>69</v>
      </c>
      <c r="Z178">
        <v>0</v>
      </c>
      <c r="AA178">
        <v>0</v>
      </c>
      <c r="AB178">
        <v>0</v>
      </c>
      <c r="AC178">
        <v>0.8</v>
      </c>
      <c r="AD178">
        <v>0</v>
      </c>
      <c r="AE178">
        <v>0</v>
      </c>
      <c r="AF178">
        <v>0.2</v>
      </c>
      <c r="AG178">
        <v>5</v>
      </c>
      <c r="AH178">
        <v>6</v>
      </c>
      <c r="AI178">
        <v>0</v>
      </c>
      <c r="AJ178">
        <v>1</v>
      </c>
      <c r="AK178">
        <v>0</v>
      </c>
      <c r="AL178">
        <v>0</v>
      </c>
      <c r="AM178">
        <v>0</v>
      </c>
      <c r="AN178">
        <v>0.6</v>
      </c>
      <c r="AO178">
        <v>0</v>
      </c>
      <c r="AP178">
        <v>0.7</v>
      </c>
      <c r="AQ178">
        <v>0</v>
      </c>
      <c r="AR178">
        <v>0</v>
      </c>
      <c r="AS178">
        <v>0</v>
      </c>
      <c r="AT178">
        <v>0</v>
      </c>
      <c r="AU178">
        <v>0</v>
      </c>
      <c r="AV178">
        <v>0</v>
      </c>
      <c r="AW178">
        <v>0</v>
      </c>
      <c r="AX178" t="s">
        <v>2029</v>
      </c>
      <c r="AY178">
        <v>0</v>
      </c>
      <c r="AZ178">
        <v>0</v>
      </c>
      <c r="BA178">
        <v>0</v>
      </c>
      <c r="BB178">
        <v>0</v>
      </c>
      <c r="BC178" t="s">
        <v>61</v>
      </c>
      <c r="BD178" t="s">
        <v>2030</v>
      </c>
      <c r="BE178">
        <v>98</v>
      </c>
      <c r="BF178" t="s">
        <v>2031</v>
      </c>
      <c r="BG178" t="s">
        <v>1217</v>
      </c>
      <c r="BH178" t="s">
        <v>1218</v>
      </c>
      <c r="BI178" t="s">
        <v>2032</v>
      </c>
    </row>
    <row r="179" spans="1:61" x14ac:dyDescent="0.2">
      <c r="A179" t="s">
        <v>2001</v>
      </c>
      <c r="B179" t="s">
        <v>1964</v>
      </c>
      <c r="C179" t="s">
        <v>61</v>
      </c>
      <c r="D179" t="s">
        <v>61</v>
      </c>
      <c r="E179" t="s">
        <v>2002</v>
      </c>
      <c r="F179" t="s">
        <v>2990</v>
      </c>
      <c r="G179" t="s">
        <v>2003</v>
      </c>
      <c r="H179" t="s">
        <v>64</v>
      </c>
      <c r="I179" t="s">
        <v>1212</v>
      </c>
      <c r="J179" t="s">
        <v>3922</v>
      </c>
      <c r="K179" t="s">
        <v>1213</v>
      </c>
      <c r="L179" t="s">
        <v>61</v>
      </c>
      <c r="M179" t="s">
        <v>61</v>
      </c>
      <c r="N179" t="s">
        <v>2004</v>
      </c>
      <c r="O179" t="s">
        <v>878</v>
      </c>
      <c r="P179">
        <v>0</v>
      </c>
      <c r="Q179">
        <v>65</v>
      </c>
      <c r="R179">
        <v>0</v>
      </c>
      <c r="S179">
        <v>24</v>
      </c>
      <c r="T179">
        <v>98.3</v>
      </c>
      <c r="U179">
        <v>0</v>
      </c>
      <c r="V179">
        <v>240</v>
      </c>
      <c r="W179">
        <v>168</v>
      </c>
      <c r="X179" t="s">
        <v>68</v>
      </c>
      <c r="Y179" t="s">
        <v>69</v>
      </c>
      <c r="Z179">
        <v>0</v>
      </c>
      <c r="AA179">
        <v>0</v>
      </c>
      <c r="AB179">
        <v>0</v>
      </c>
      <c r="AC179">
        <v>1.8</v>
      </c>
      <c r="AD179">
        <v>0.3</v>
      </c>
      <c r="AE179">
        <v>0</v>
      </c>
      <c r="AF179">
        <v>0</v>
      </c>
      <c r="AG179">
        <v>7</v>
      </c>
      <c r="AH179">
        <v>16</v>
      </c>
      <c r="AI179">
        <v>5</v>
      </c>
      <c r="AJ179">
        <v>0.7</v>
      </c>
      <c r="AK179">
        <v>0</v>
      </c>
      <c r="AL179">
        <v>0</v>
      </c>
      <c r="AM179">
        <v>0</v>
      </c>
      <c r="AN179">
        <v>1</v>
      </c>
      <c r="AO179">
        <v>0</v>
      </c>
      <c r="AP179">
        <v>1</v>
      </c>
      <c r="AQ179">
        <v>0</v>
      </c>
      <c r="AR179">
        <v>0</v>
      </c>
      <c r="AS179">
        <v>2</v>
      </c>
      <c r="AT179">
        <v>0</v>
      </c>
      <c r="AU179">
        <v>0</v>
      </c>
      <c r="AV179">
        <v>0</v>
      </c>
      <c r="AW179">
        <v>0</v>
      </c>
      <c r="AX179" t="s">
        <v>2005</v>
      </c>
      <c r="AY179">
        <v>0</v>
      </c>
      <c r="AZ179">
        <v>0</v>
      </c>
      <c r="BA179">
        <v>0</v>
      </c>
      <c r="BB179">
        <v>0</v>
      </c>
      <c r="BC179" t="s">
        <v>61</v>
      </c>
      <c r="BD179" t="s">
        <v>2006</v>
      </c>
      <c r="BE179">
        <v>90.7</v>
      </c>
      <c r="BF179" t="s">
        <v>2007</v>
      </c>
      <c r="BG179" t="s">
        <v>1217</v>
      </c>
      <c r="BH179" t="s">
        <v>1218</v>
      </c>
      <c r="BI179" t="s">
        <v>2008</v>
      </c>
    </row>
    <row r="180" spans="1:61" x14ac:dyDescent="0.2">
      <c r="A180" t="s">
        <v>608</v>
      </c>
      <c r="B180" t="s">
        <v>581</v>
      </c>
      <c r="C180" t="s">
        <v>61</v>
      </c>
      <c r="D180" t="s">
        <v>61</v>
      </c>
      <c r="E180" t="s">
        <v>609</v>
      </c>
      <c r="F180" t="s">
        <v>2990</v>
      </c>
      <c r="G180" t="s">
        <v>610</v>
      </c>
      <c r="H180" t="s">
        <v>64</v>
      </c>
      <c r="I180" t="s">
        <v>611</v>
      </c>
      <c r="J180" t="s">
        <v>3922</v>
      </c>
      <c r="K180" t="s">
        <v>612</v>
      </c>
      <c r="L180" t="s">
        <v>61</v>
      </c>
      <c r="M180" t="s">
        <v>61</v>
      </c>
      <c r="N180" t="s">
        <v>613</v>
      </c>
      <c r="O180" t="s">
        <v>878</v>
      </c>
      <c r="P180">
        <v>0</v>
      </c>
      <c r="Q180">
        <v>0</v>
      </c>
      <c r="R180">
        <v>0</v>
      </c>
      <c r="S180">
        <v>25</v>
      </c>
      <c r="T180">
        <v>92.3</v>
      </c>
      <c r="U180">
        <v>0</v>
      </c>
      <c r="V180">
        <v>42.5</v>
      </c>
      <c r="W180">
        <v>0</v>
      </c>
      <c r="X180" t="s">
        <v>68</v>
      </c>
      <c r="Y180" t="s">
        <v>69</v>
      </c>
      <c r="Z180">
        <v>0</v>
      </c>
      <c r="AA180">
        <v>4</v>
      </c>
      <c r="AB180">
        <v>0</v>
      </c>
      <c r="AC180">
        <v>0</v>
      </c>
      <c r="AD180">
        <v>0</v>
      </c>
      <c r="AE180">
        <v>0</v>
      </c>
      <c r="AF180">
        <v>0</v>
      </c>
      <c r="AG180">
        <v>0</v>
      </c>
      <c r="AH180">
        <v>0</v>
      </c>
      <c r="AI180">
        <v>0</v>
      </c>
      <c r="AJ180">
        <v>0.8</v>
      </c>
      <c r="AK180">
        <v>0</v>
      </c>
      <c r="AL180">
        <v>0</v>
      </c>
      <c r="AM180">
        <v>1.75</v>
      </c>
      <c r="AN180">
        <v>1.75</v>
      </c>
      <c r="AO180">
        <v>0</v>
      </c>
      <c r="AP180">
        <v>0.5</v>
      </c>
      <c r="AQ180">
        <v>2</v>
      </c>
      <c r="AR180">
        <v>0</v>
      </c>
      <c r="AS180">
        <v>0.25</v>
      </c>
      <c r="AT180">
        <v>0.3</v>
      </c>
      <c r="AU180">
        <v>0</v>
      </c>
      <c r="AV180">
        <v>0</v>
      </c>
      <c r="AW180">
        <v>0</v>
      </c>
      <c r="AX180" t="s">
        <v>61</v>
      </c>
      <c r="AY180">
        <v>0</v>
      </c>
      <c r="AZ180">
        <v>0</v>
      </c>
      <c r="BA180">
        <v>0</v>
      </c>
      <c r="BB180">
        <v>0</v>
      </c>
      <c r="BC180" t="s">
        <v>61</v>
      </c>
      <c r="BD180" t="s">
        <v>614</v>
      </c>
      <c r="BE180">
        <v>91</v>
      </c>
      <c r="BF180" t="s">
        <v>615</v>
      </c>
      <c r="BG180" t="s">
        <v>616</v>
      </c>
      <c r="BH180" t="s">
        <v>617</v>
      </c>
      <c r="BI180" t="s">
        <v>618</v>
      </c>
    </row>
    <row r="181" spans="1:61" x14ac:dyDescent="0.2">
      <c r="A181" t="s">
        <v>1424</v>
      </c>
      <c r="B181" t="s">
        <v>1403</v>
      </c>
      <c r="C181" t="s">
        <v>61</v>
      </c>
      <c r="D181" t="s">
        <v>61</v>
      </c>
      <c r="E181" t="s">
        <v>1425</v>
      </c>
      <c r="F181" t="s">
        <v>2990</v>
      </c>
      <c r="G181" t="s">
        <v>610</v>
      </c>
      <c r="H181" t="s">
        <v>64</v>
      </c>
      <c r="I181" t="s">
        <v>1426</v>
      </c>
      <c r="J181" t="s">
        <v>3922</v>
      </c>
      <c r="K181" t="s">
        <v>1427</v>
      </c>
      <c r="L181" t="s">
        <v>61</v>
      </c>
      <c r="M181" t="s">
        <v>61</v>
      </c>
      <c r="N181" t="s">
        <v>613</v>
      </c>
      <c r="O181" t="s">
        <v>878</v>
      </c>
      <c r="P181">
        <v>0</v>
      </c>
      <c r="Q181">
        <v>32</v>
      </c>
      <c r="R181">
        <v>0</v>
      </c>
      <c r="S181">
        <v>0</v>
      </c>
      <c r="T181">
        <v>0</v>
      </c>
      <c r="U181">
        <v>0</v>
      </c>
      <c r="V181">
        <v>0</v>
      </c>
      <c r="W181">
        <v>0.9</v>
      </c>
      <c r="X181" t="s">
        <v>68</v>
      </c>
      <c r="Y181" t="s">
        <v>61</v>
      </c>
      <c r="Z181">
        <v>0</v>
      </c>
      <c r="AA181">
        <v>4</v>
      </c>
      <c r="AB181">
        <v>0.02</v>
      </c>
      <c r="AC181">
        <v>0</v>
      </c>
      <c r="AD181">
        <v>0</v>
      </c>
      <c r="AE181">
        <v>0</v>
      </c>
      <c r="AF181">
        <v>0</v>
      </c>
      <c r="AG181">
        <v>0.02</v>
      </c>
      <c r="AH181">
        <v>0</v>
      </c>
      <c r="AI181">
        <v>0</v>
      </c>
      <c r="AJ181">
        <v>0</v>
      </c>
      <c r="AK181">
        <v>0</v>
      </c>
      <c r="AL181">
        <v>0</v>
      </c>
      <c r="AM181">
        <v>0</v>
      </c>
      <c r="AN181">
        <v>0</v>
      </c>
      <c r="AO181">
        <v>0</v>
      </c>
      <c r="AP181">
        <v>0</v>
      </c>
      <c r="AQ181">
        <v>0</v>
      </c>
      <c r="AR181">
        <v>0</v>
      </c>
      <c r="AS181">
        <v>0</v>
      </c>
      <c r="AT181">
        <v>0</v>
      </c>
      <c r="AU181">
        <v>0</v>
      </c>
      <c r="AV181">
        <v>0</v>
      </c>
      <c r="AW181">
        <v>0</v>
      </c>
      <c r="AX181" t="s">
        <v>61</v>
      </c>
      <c r="AY181">
        <v>35</v>
      </c>
      <c r="AZ181">
        <v>0</v>
      </c>
      <c r="BA181">
        <v>0</v>
      </c>
      <c r="BB181">
        <v>0</v>
      </c>
      <c r="BC181" t="s">
        <v>61</v>
      </c>
      <c r="BD181" t="s">
        <v>1428</v>
      </c>
      <c r="BE181">
        <v>97</v>
      </c>
      <c r="BF181" t="s">
        <v>1429</v>
      </c>
      <c r="BG181" t="s">
        <v>616</v>
      </c>
      <c r="BH181" t="s">
        <v>617</v>
      </c>
      <c r="BI181" t="s">
        <v>1430</v>
      </c>
    </row>
    <row r="182" spans="1:61" x14ac:dyDescent="0.2">
      <c r="A182" t="s">
        <v>318</v>
      </c>
      <c r="B182" t="s">
        <v>276</v>
      </c>
      <c r="C182" t="s">
        <v>61</v>
      </c>
      <c r="D182" t="s">
        <v>61</v>
      </c>
      <c r="E182" t="s">
        <v>319</v>
      </c>
      <c r="F182" t="s">
        <v>2990</v>
      </c>
      <c r="G182" t="s">
        <v>320</v>
      </c>
      <c r="H182" t="s">
        <v>64</v>
      </c>
      <c r="I182" t="s">
        <v>321</v>
      </c>
      <c r="J182" t="s">
        <v>3922</v>
      </c>
      <c r="K182" t="s">
        <v>322</v>
      </c>
      <c r="L182" t="s">
        <v>61</v>
      </c>
      <c r="M182" t="s">
        <v>61</v>
      </c>
      <c r="N182" t="s">
        <v>61</v>
      </c>
      <c r="O182" t="s">
        <v>878</v>
      </c>
      <c r="P182">
        <v>0</v>
      </c>
      <c r="Q182">
        <v>0</v>
      </c>
      <c r="R182">
        <v>0</v>
      </c>
      <c r="S182">
        <v>0</v>
      </c>
      <c r="T182">
        <v>0</v>
      </c>
      <c r="U182">
        <v>0</v>
      </c>
      <c r="V182">
        <v>0</v>
      </c>
      <c r="W182">
        <v>37.5</v>
      </c>
      <c r="X182" t="s">
        <v>68</v>
      </c>
      <c r="Y182" t="s">
        <v>61</v>
      </c>
      <c r="Z182">
        <v>0</v>
      </c>
      <c r="AA182">
        <v>0</v>
      </c>
      <c r="AB182">
        <v>0</v>
      </c>
      <c r="AC182">
        <v>0</v>
      </c>
      <c r="AD182">
        <v>0</v>
      </c>
      <c r="AE182">
        <v>0</v>
      </c>
      <c r="AF182">
        <v>0</v>
      </c>
      <c r="AG182">
        <v>1</v>
      </c>
      <c r="AH182">
        <v>0</v>
      </c>
      <c r="AI182">
        <v>0</v>
      </c>
      <c r="AJ182">
        <v>0</v>
      </c>
      <c r="AK182">
        <v>0</v>
      </c>
      <c r="AL182">
        <v>0</v>
      </c>
      <c r="AM182">
        <v>0</v>
      </c>
      <c r="AN182">
        <v>0</v>
      </c>
      <c r="AO182">
        <v>0</v>
      </c>
      <c r="AP182">
        <v>0</v>
      </c>
      <c r="AQ182">
        <v>0</v>
      </c>
      <c r="AR182">
        <v>0</v>
      </c>
      <c r="AS182">
        <v>0</v>
      </c>
      <c r="AT182">
        <v>0</v>
      </c>
      <c r="AU182">
        <v>0</v>
      </c>
      <c r="AV182">
        <v>0</v>
      </c>
      <c r="AW182">
        <v>0</v>
      </c>
      <c r="AX182" t="s">
        <v>61</v>
      </c>
      <c r="AY182">
        <v>0</v>
      </c>
      <c r="AZ182">
        <v>0</v>
      </c>
      <c r="BA182">
        <v>0</v>
      </c>
      <c r="BB182">
        <v>0</v>
      </c>
      <c r="BC182" t="s">
        <v>61</v>
      </c>
      <c r="BD182" t="s">
        <v>323</v>
      </c>
      <c r="BE182">
        <v>100</v>
      </c>
      <c r="BF182" t="s">
        <v>324</v>
      </c>
      <c r="BG182" t="s">
        <v>228</v>
      </c>
      <c r="BH182" t="s">
        <v>229</v>
      </c>
      <c r="BI182" t="s">
        <v>325</v>
      </c>
    </row>
    <row r="183" spans="1:61" x14ac:dyDescent="0.2">
      <c r="A183" t="s">
        <v>592</v>
      </c>
      <c r="B183" t="s">
        <v>581</v>
      </c>
      <c r="C183" t="s">
        <v>61</v>
      </c>
      <c r="D183" t="s">
        <v>61</v>
      </c>
      <c r="E183" t="s">
        <v>593</v>
      </c>
      <c r="F183" t="s">
        <v>2990</v>
      </c>
      <c r="G183" t="s">
        <v>320</v>
      </c>
      <c r="H183" t="s">
        <v>64</v>
      </c>
      <c r="I183" t="s">
        <v>321</v>
      </c>
      <c r="J183" t="s">
        <v>3922</v>
      </c>
      <c r="K183" t="s">
        <v>322</v>
      </c>
      <c r="L183" t="s">
        <v>61</v>
      </c>
      <c r="M183" t="s">
        <v>61</v>
      </c>
      <c r="N183" t="s">
        <v>61</v>
      </c>
      <c r="O183" t="s">
        <v>878</v>
      </c>
      <c r="P183">
        <v>0</v>
      </c>
      <c r="Q183">
        <v>384</v>
      </c>
      <c r="R183">
        <v>576</v>
      </c>
      <c r="S183">
        <v>18</v>
      </c>
      <c r="T183">
        <v>100</v>
      </c>
      <c r="U183">
        <v>20</v>
      </c>
      <c r="V183">
        <v>18</v>
      </c>
      <c r="W183">
        <v>168</v>
      </c>
      <c r="X183" t="s">
        <v>68</v>
      </c>
      <c r="Y183" t="s">
        <v>69</v>
      </c>
      <c r="Z183">
        <v>2</v>
      </c>
      <c r="AA183">
        <v>7.34</v>
      </c>
      <c r="AB183">
        <v>1.4</v>
      </c>
      <c r="AC183">
        <v>0</v>
      </c>
      <c r="AD183">
        <v>0.6</v>
      </c>
      <c r="AE183">
        <v>0</v>
      </c>
      <c r="AF183">
        <v>0</v>
      </c>
      <c r="AG183">
        <v>11.51</v>
      </c>
      <c r="AH183">
        <v>9.19</v>
      </c>
      <c r="AI183">
        <v>0</v>
      </c>
      <c r="AJ183">
        <v>1</v>
      </c>
      <c r="AK183">
        <v>0.5</v>
      </c>
      <c r="AL183">
        <v>0.5</v>
      </c>
      <c r="AM183">
        <v>2</v>
      </c>
      <c r="AN183">
        <v>2</v>
      </c>
      <c r="AO183">
        <v>0</v>
      </c>
      <c r="AP183">
        <v>2.2000000000000002</v>
      </c>
      <c r="AQ183">
        <v>1</v>
      </c>
      <c r="AR183">
        <v>1</v>
      </c>
      <c r="AS183">
        <v>0.6</v>
      </c>
      <c r="AT183">
        <v>0.2</v>
      </c>
      <c r="AU183">
        <v>0</v>
      </c>
      <c r="AV183">
        <v>0</v>
      </c>
      <c r="AW183">
        <v>1</v>
      </c>
      <c r="AX183" t="s">
        <v>594</v>
      </c>
      <c r="AY183">
        <v>0</v>
      </c>
      <c r="AZ183">
        <v>0</v>
      </c>
      <c r="BA183">
        <v>0</v>
      </c>
      <c r="BB183">
        <v>0</v>
      </c>
      <c r="BC183" t="s">
        <v>61</v>
      </c>
      <c r="BD183" t="s">
        <v>595</v>
      </c>
      <c r="BE183">
        <v>100</v>
      </c>
      <c r="BF183" t="s">
        <v>596</v>
      </c>
      <c r="BG183" t="s">
        <v>228</v>
      </c>
      <c r="BH183" t="s">
        <v>229</v>
      </c>
      <c r="BI183" t="s">
        <v>597</v>
      </c>
    </row>
    <row r="184" spans="1:61" x14ac:dyDescent="0.2">
      <c r="A184" t="s">
        <v>220</v>
      </c>
      <c r="B184" t="s">
        <v>209</v>
      </c>
      <c r="C184" t="s">
        <v>61</v>
      </c>
      <c r="D184" t="s">
        <v>61</v>
      </c>
      <c r="E184" t="s">
        <v>221</v>
      </c>
      <c r="F184" t="s">
        <v>2990</v>
      </c>
      <c r="G184" t="s">
        <v>222</v>
      </c>
      <c r="H184" t="s">
        <v>64</v>
      </c>
      <c r="I184" t="s">
        <v>223</v>
      </c>
      <c r="J184" t="s">
        <v>3922</v>
      </c>
      <c r="K184" t="s">
        <v>224</v>
      </c>
      <c r="L184" t="s">
        <v>61</v>
      </c>
      <c r="M184" t="s">
        <v>61</v>
      </c>
      <c r="N184" t="s">
        <v>61</v>
      </c>
      <c r="O184" t="s">
        <v>878</v>
      </c>
      <c r="P184">
        <v>0</v>
      </c>
      <c r="Q184">
        <v>255</v>
      </c>
      <c r="R184">
        <v>383</v>
      </c>
      <c r="S184">
        <v>44</v>
      </c>
      <c r="T184">
        <v>98</v>
      </c>
      <c r="U184">
        <v>0</v>
      </c>
      <c r="V184">
        <v>0</v>
      </c>
      <c r="W184">
        <v>168</v>
      </c>
      <c r="X184" t="s">
        <v>68</v>
      </c>
      <c r="Y184" t="s">
        <v>69</v>
      </c>
      <c r="Z184">
        <v>0</v>
      </c>
      <c r="AA184">
        <v>81</v>
      </c>
      <c r="AB184">
        <v>0.02</v>
      </c>
      <c r="AC184">
        <v>0.02</v>
      </c>
      <c r="AD184">
        <v>0</v>
      </c>
      <c r="AE184">
        <v>0</v>
      </c>
      <c r="AF184">
        <v>1</v>
      </c>
      <c r="AG184">
        <v>6.76</v>
      </c>
      <c r="AH184">
        <v>29.87</v>
      </c>
      <c r="AI184">
        <v>0</v>
      </c>
      <c r="AJ184">
        <v>2</v>
      </c>
      <c r="AK184">
        <v>0.5</v>
      </c>
      <c r="AL184">
        <v>0.7</v>
      </c>
      <c r="AM184">
        <v>2.69</v>
      </c>
      <c r="AN184">
        <v>6.01</v>
      </c>
      <c r="AO184">
        <v>0.5</v>
      </c>
      <c r="AP184">
        <v>2.5</v>
      </c>
      <c r="AQ184">
        <v>0</v>
      </c>
      <c r="AR184">
        <v>0</v>
      </c>
      <c r="AS184">
        <v>0</v>
      </c>
      <c r="AT184">
        <v>1</v>
      </c>
      <c r="AU184">
        <v>0</v>
      </c>
      <c r="AV184">
        <v>0</v>
      </c>
      <c r="AW184">
        <v>1.2</v>
      </c>
      <c r="AX184" t="s">
        <v>225</v>
      </c>
      <c r="AY184">
        <v>0</v>
      </c>
      <c r="AZ184">
        <v>0</v>
      </c>
      <c r="BA184">
        <v>0</v>
      </c>
      <c r="BB184">
        <v>0</v>
      </c>
      <c r="BC184" t="s">
        <v>61</v>
      </c>
      <c r="BD184" t="s">
        <v>226</v>
      </c>
      <c r="BE184">
        <v>98</v>
      </c>
      <c r="BF184" t="s">
        <v>227</v>
      </c>
      <c r="BG184" t="s">
        <v>228</v>
      </c>
      <c r="BH184" t="s">
        <v>229</v>
      </c>
      <c r="BI184" t="s">
        <v>230</v>
      </c>
    </row>
    <row r="185" spans="1:61" x14ac:dyDescent="0.2">
      <c r="A185" t="s">
        <v>1977</v>
      </c>
      <c r="B185" t="s">
        <v>1964</v>
      </c>
      <c r="C185" t="s">
        <v>61</v>
      </c>
      <c r="D185" t="s">
        <v>61</v>
      </c>
      <c r="E185" t="s">
        <v>1978</v>
      </c>
      <c r="F185" t="s">
        <v>2990</v>
      </c>
      <c r="G185" t="s">
        <v>222</v>
      </c>
      <c r="H185" t="s">
        <v>64</v>
      </c>
      <c r="I185" t="s">
        <v>223</v>
      </c>
      <c r="J185" t="s">
        <v>3922</v>
      </c>
      <c r="K185" t="s">
        <v>224</v>
      </c>
      <c r="L185" t="s">
        <v>61</v>
      </c>
      <c r="M185" t="s">
        <v>61</v>
      </c>
      <c r="N185" t="s">
        <v>61</v>
      </c>
      <c r="O185" t="s">
        <v>878</v>
      </c>
      <c r="P185">
        <v>0</v>
      </c>
      <c r="Q185">
        <v>125</v>
      </c>
      <c r="R185">
        <v>188</v>
      </c>
      <c r="S185">
        <v>63</v>
      </c>
      <c r="T185">
        <v>99</v>
      </c>
      <c r="U185">
        <v>0</v>
      </c>
      <c r="V185">
        <v>323</v>
      </c>
      <c r="W185">
        <v>168</v>
      </c>
      <c r="X185" t="s">
        <v>68</v>
      </c>
      <c r="Y185" t="s">
        <v>69</v>
      </c>
      <c r="Z185">
        <v>0</v>
      </c>
      <c r="AA185">
        <v>0</v>
      </c>
      <c r="AB185">
        <v>0.02</v>
      </c>
      <c r="AC185">
        <v>0.2</v>
      </c>
      <c r="AD185">
        <v>0</v>
      </c>
      <c r="AE185">
        <v>0</v>
      </c>
      <c r="AF185">
        <v>0</v>
      </c>
      <c r="AG185">
        <v>9.1</v>
      </c>
      <c r="AH185">
        <v>52.38</v>
      </c>
      <c r="AI185">
        <v>0</v>
      </c>
      <c r="AJ185">
        <v>1.8</v>
      </c>
      <c r="AK185">
        <v>0.25</v>
      </c>
      <c r="AL185">
        <v>0.63</v>
      </c>
      <c r="AM185">
        <v>1</v>
      </c>
      <c r="AN185">
        <v>3.25</v>
      </c>
      <c r="AO185">
        <v>0.5</v>
      </c>
      <c r="AP185">
        <v>3</v>
      </c>
      <c r="AQ185">
        <v>0</v>
      </c>
      <c r="AR185">
        <v>0</v>
      </c>
      <c r="AS185">
        <v>3</v>
      </c>
      <c r="AT185">
        <v>0.43</v>
      </c>
      <c r="AU185">
        <v>0</v>
      </c>
      <c r="AV185">
        <v>0</v>
      </c>
      <c r="AW185">
        <v>0.5</v>
      </c>
      <c r="AX185" t="s">
        <v>724</v>
      </c>
      <c r="AY185">
        <v>0</v>
      </c>
      <c r="AZ185">
        <v>0</v>
      </c>
      <c r="BA185">
        <v>0</v>
      </c>
      <c r="BB185">
        <v>0</v>
      </c>
      <c r="BC185" t="s">
        <v>61</v>
      </c>
      <c r="BD185" t="s">
        <v>1979</v>
      </c>
      <c r="BE185">
        <v>92</v>
      </c>
      <c r="BF185" t="s">
        <v>1980</v>
      </c>
      <c r="BG185" t="s">
        <v>228</v>
      </c>
      <c r="BH185" t="s">
        <v>229</v>
      </c>
      <c r="BI185" t="s">
        <v>1981</v>
      </c>
    </row>
    <row r="186" spans="1:61" x14ac:dyDescent="0.2">
      <c r="A186" t="s">
        <v>231</v>
      </c>
      <c r="B186" t="s">
        <v>209</v>
      </c>
      <c r="C186" t="s">
        <v>61</v>
      </c>
      <c r="D186" t="s">
        <v>61</v>
      </c>
      <c r="E186" t="s">
        <v>232</v>
      </c>
      <c r="F186" t="s">
        <v>2990</v>
      </c>
      <c r="G186" t="s">
        <v>233</v>
      </c>
      <c r="H186" t="s">
        <v>64</v>
      </c>
      <c r="I186" t="s">
        <v>234</v>
      </c>
      <c r="J186" t="s">
        <v>3922</v>
      </c>
      <c r="K186" t="s">
        <v>235</v>
      </c>
      <c r="L186" t="s">
        <v>61</v>
      </c>
      <c r="M186" t="s">
        <v>61</v>
      </c>
      <c r="N186" t="s">
        <v>61</v>
      </c>
      <c r="O186" t="s">
        <v>878</v>
      </c>
      <c r="P186">
        <v>0</v>
      </c>
      <c r="Q186">
        <v>101</v>
      </c>
      <c r="R186">
        <v>152</v>
      </c>
      <c r="S186">
        <v>7</v>
      </c>
      <c r="T186">
        <v>104.3</v>
      </c>
      <c r="U186">
        <v>0</v>
      </c>
      <c r="V186">
        <v>28.1</v>
      </c>
      <c r="W186">
        <v>168</v>
      </c>
      <c r="X186" t="s">
        <v>68</v>
      </c>
      <c r="Y186" t="s">
        <v>69</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t="s">
        <v>61</v>
      </c>
      <c r="AY186">
        <v>0</v>
      </c>
      <c r="AZ186">
        <v>0</v>
      </c>
      <c r="BA186">
        <v>0</v>
      </c>
      <c r="BB186">
        <v>0</v>
      </c>
      <c r="BC186" t="s">
        <v>61</v>
      </c>
      <c r="BD186" t="s">
        <v>236</v>
      </c>
      <c r="BE186">
        <v>0</v>
      </c>
      <c r="BF186" t="s">
        <v>237</v>
      </c>
      <c r="BG186" t="s">
        <v>228</v>
      </c>
      <c r="BH186" t="s">
        <v>229</v>
      </c>
      <c r="BI186" t="s">
        <v>238</v>
      </c>
    </row>
    <row r="187" spans="1:61" x14ac:dyDescent="0.2">
      <c r="A187" t="s">
        <v>1688</v>
      </c>
      <c r="B187" t="s">
        <v>1618</v>
      </c>
      <c r="C187" t="s">
        <v>1689</v>
      </c>
      <c r="D187" t="s">
        <v>61</v>
      </c>
      <c r="E187" t="s">
        <v>1690</v>
      </c>
      <c r="F187" t="s">
        <v>2990</v>
      </c>
      <c r="G187" t="s">
        <v>222</v>
      </c>
      <c r="H187" t="s">
        <v>64</v>
      </c>
      <c r="I187" t="s">
        <v>223</v>
      </c>
      <c r="J187" t="s">
        <v>3922</v>
      </c>
      <c r="K187" t="s">
        <v>224</v>
      </c>
      <c r="L187" t="s">
        <v>61</v>
      </c>
      <c r="M187" t="s">
        <v>61</v>
      </c>
      <c r="N187" t="s">
        <v>61</v>
      </c>
      <c r="O187" t="s">
        <v>878</v>
      </c>
      <c r="P187">
        <v>1892</v>
      </c>
      <c r="Q187">
        <v>1112</v>
      </c>
      <c r="R187">
        <v>0</v>
      </c>
      <c r="S187">
        <v>0</v>
      </c>
      <c r="T187">
        <v>0</v>
      </c>
      <c r="U187">
        <v>0</v>
      </c>
      <c r="V187">
        <v>0</v>
      </c>
      <c r="W187">
        <v>37.5</v>
      </c>
      <c r="X187" t="s">
        <v>68</v>
      </c>
      <c r="Y187" t="s">
        <v>61</v>
      </c>
      <c r="Z187">
        <v>0</v>
      </c>
      <c r="AA187">
        <v>0</v>
      </c>
      <c r="AB187">
        <v>0</v>
      </c>
      <c r="AC187">
        <v>0</v>
      </c>
      <c r="AD187">
        <v>0</v>
      </c>
      <c r="AE187">
        <v>0</v>
      </c>
      <c r="AF187">
        <v>0</v>
      </c>
      <c r="AG187">
        <v>0</v>
      </c>
      <c r="AH187">
        <v>0</v>
      </c>
      <c r="AI187">
        <v>0</v>
      </c>
      <c r="AJ187">
        <v>0</v>
      </c>
      <c r="AK187">
        <v>0</v>
      </c>
      <c r="AL187">
        <v>0</v>
      </c>
      <c r="AM187">
        <v>0</v>
      </c>
      <c r="AN187">
        <v>2.2000000000000002</v>
      </c>
      <c r="AO187">
        <v>0</v>
      </c>
      <c r="AP187">
        <v>0</v>
      </c>
      <c r="AQ187">
        <v>0</v>
      </c>
      <c r="AR187">
        <v>0</v>
      </c>
      <c r="AS187">
        <v>0</v>
      </c>
      <c r="AT187">
        <v>0</v>
      </c>
      <c r="AU187">
        <v>0</v>
      </c>
      <c r="AV187">
        <v>0</v>
      </c>
      <c r="AW187">
        <v>0</v>
      </c>
      <c r="AX187" t="s">
        <v>61</v>
      </c>
      <c r="AY187">
        <v>1892</v>
      </c>
      <c r="AZ187">
        <v>0</v>
      </c>
      <c r="BA187">
        <v>0</v>
      </c>
      <c r="BB187">
        <v>0</v>
      </c>
      <c r="BC187" t="s">
        <v>61</v>
      </c>
      <c r="BD187" t="s">
        <v>61</v>
      </c>
      <c r="BE187">
        <v>0</v>
      </c>
      <c r="BF187" t="s">
        <v>61</v>
      </c>
      <c r="BG187" t="s">
        <v>228</v>
      </c>
      <c r="BH187" t="s">
        <v>229</v>
      </c>
      <c r="BI187" t="s">
        <v>1691</v>
      </c>
    </row>
    <row r="188" spans="1:61" x14ac:dyDescent="0.2">
      <c r="A188" t="s">
        <v>722</v>
      </c>
      <c r="B188" t="s">
        <v>171</v>
      </c>
      <c r="C188" t="s">
        <v>61</v>
      </c>
      <c r="D188" t="s">
        <v>61</v>
      </c>
      <c r="E188" t="s">
        <v>723</v>
      </c>
      <c r="F188" t="s">
        <v>2990</v>
      </c>
      <c r="G188" t="s">
        <v>222</v>
      </c>
      <c r="H188" t="s">
        <v>64</v>
      </c>
      <c r="I188" t="s">
        <v>223</v>
      </c>
      <c r="J188" t="s">
        <v>3922</v>
      </c>
      <c r="K188" t="s">
        <v>224</v>
      </c>
      <c r="L188" t="s">
        <v>61</v>
      </c>
      <c r="M188" t="s">
        <v>61</v>
      </c>
      <c r="N188" t="s">
        <v>61</v>
      </c>
      <c r="O188" t="s">
        <v>878</v>
      </c>
      <c r="P188">
        <v>3745</v>
      </c>
      <c r="Q188">
        <v>1729</v>
      </c>
      <c r="R188">
        <v>3594</v>
      </c>
      <c r="S188">
        <v>0</v>
      </c>
      <c r="T188">
        <v>0</v>
      </c>
      <c r="U188">
        <v>0</v>
      </c>
      <c r="V188">
        <v>0</v>
      </c>
      <c r="W188">
        <v>37.5</v>
      </c>
      <c r="X188" t="s">
        <v>68</v>
      </c>
      <c r="Y188" t="s">
        <v>61</v>
      </c>
      <c r="Z188">
        <v>61</v>
      </c>
      <c r="AA188">
        <v>115.6</v>
      </c>
      <c r="AB188">
        <v>4.4000000000000004</v>
      </c>
      <c r="AC188">
        <v>0</v>
      </c>
      <c r="AD188">
        <v>0</v>
      </c>
      <c r="AE188">
        <v>0</v>
      </c>
      <c r="AF188">
        <v>0</v>
      </c>
      <c r="AG188">
        <v>2.9</v>
      </c>
      <c r="AH188">
        <v>1.7</v>
      </c>
      <c r="AI188">
        <v>0</v>
      </c>
      <c r="AJ188">
        <v>0</v>
      </c>
      <c r="AK188">
        <v>0</v>
      </c>
      <c r="AL188">
        <v>0</v>
      </c>
      <c r="AM188">
        <v>0</v>
      </c>
      <c r="AN188">
        <v>0.8</v>
      </c>
      <c r="AO188">
        <v>0</v>
      </c>
      <c r="AP188">
        <v>2.2000000000000002</v>
      </c>
      <c r="AQ188">
        <v>0</v>
      </c>
      <c r="AR188">
        <v>0</v>
      </c>
      <c r="AS188">
        <v>0</v>
      </c>
      <c r="AT188">
        <v>0</v>
      </c>
      <c r="AU188">
        <v>0</v>
      </c>
      <c r="AV188">
        <v>0</v>
      </c>
      <c r="AW188">
        <v>0.5</v>
      </c>
      <c r="AX188" t="s">
        <v>724</v>
      </c>
      <c r="AY188">
        <v>3745</v>
      </c>
      <c r="AZ188">
        <v>0</v>
      </c>
      <c r="BA188">
        <v>0</v>
      </c>
      <c r="BB188">
        <v>0</v>
      </c>
      <c r="BC188" t="s">
        <v>61</v>
      </c>
      <c r="BD188" t="s">
        <v>725</v>
      </c>
      <c r="BE188">
        <v>98</v>
      </c>
      <c r="BF188" t="s">
        <v>726</v>
      </c>
      <c r="BG188" t="s">
        <v>228</v>
      </c>
      <c r="BH188" t="s">
        <v>229</v>
      </c>
      <c r="BI188" t="s">
        <v>727</v>
      </c>
    </row>
    <row r="189" spans="1:61" x14ac:dyDescent="0.2">
      <c r="A189" t="s">
        <v>966</v>
      </c>
      <c r="B189" t="s">
        <v>898</v>
      </c>
      <c r="C189" t="s">
        <v>61</v>
      </c>
      <c r="D189" t="s">
        <v>61</v>
      </c>
      <c r="E189" t="s">
        <v>967</v>
      </c>
      <c r="F189" t="s">
        <v>2990</v>
      </c>
      <c r="G189" t="s">
        <v>222</v>
      </c>
      <c r="H189" t="s">
        <v>64</v>
      </c>
      <c r="I189" t="s">
        <v>223</v>
      </c>
      <c r="J189" t="s">
        <v>3922</v>
      </c>
      <c r="K189" t="s">
        <v>224</v>
      </c>
      <c r="L189" t="s">
        <v>61</v>
      </c>
      <c r="M189" t="s">
        <v>61</v>
      </c>
      <c r="N189" t="s">
        <v>61</v>
      </c>
      <c r="O189" t="s">
        <v>878</v>
      </c>
      <c r="P189">
        <v>193</v>
      </c>
      <c r="Q189">
        <v>153</v>
      </c>
      <c r="R189">
        <v>230</v>
      </c>
      <c r="S189">
        <v>0</v>
      </c>
      <c r="T189">
        <v>0</v>
      </c>
      <c r="U189">
        <v>0</v>
      </c>
      <c r="V189">
        <v>0</v>
      </c>
      <c r="W189">
        <v>37.5</v>
      </c>
      <c r="X189" t="s">
        <v>68</v>
      </c>
      <c r="Y189" t="s">
        <v>61</v>
      </c>
      <c r="Z189">
        <v>5</v>
      </c>
      <c r="AA189">
        <v>99.3</v>
      </c>
      <c r="AB189">
        <v>0.4</v>
      </c>
      <c r="AC189">
        <v>0</v>
      </c>
      <c r="AD189">
        <v>0</v>
      </c>
      <c r="AE189">
        <v>0</v>
      </c>
      <c r="AF189">
        <v>0</v>
      </c>
      <c r="AG189">
        <v>0.2</v>
      </c>
      <c r="AH189">
        <v>0</v>
      </c>
      <c r="AI189">
        <v>0</v>
      </c>
      <c r="AJ189">
        <v>0</v>
      </c>
      <c r="AK189">
        <v>0</v>
      </c>
      <c r="AL189">
        <v>0</v>
      </c>
      <c r="AM189">
        <v>0</v>
      </c>
      <c r="AN189">
        <v>0.2</v>
      </c>
      <c r="AO189">
        <v>0</v>
      </c>
      <c r="AP189">
        <v>0.35</v>
      </c>
      <c r="AQ189">
        <v>0</v>
      </c>
      <c r="AR189">
        <v>0</v>
      </c>
      <c r="AS189">
        <v>0</v>
      </c>
      <c r="AT189">
        <v>0</v>
      </c>
      <c r="AU189">
        <v>0</v>
      </c>
      <c r="AV189">
        <v>0</v>
      </c>
      <c r="AW189">
        <v>0</v>
      </c>
      <c r="AX189" t="s">
        <v>61</v>
      </c>
      <c r="AY189">
        <v>193</v>
      </c>
      <c r="AZ189">
        <v>0</v>
      </c>
      <c r="BA189">
        <v>0</v>
      </c>
      <c r="BB189">
        <v>0</v>
      </c>
      <c r="BC189" t="s">
        <v>61</v>
      </c>
      <c r="BD189" t="s">
        <v>968</v>
      </c>
      <c r="BE189">
        <v>98</v>
      </c>
      <c r="BF189" t="s">
        <v>969</v>
      </c>
      <c r="BG189" t="s">
        <v>228</v>
      </c>
      <c r="BH189" t="s">
        <v>229</v>
      </c>
      <c r="BI189" t="s">
        <v>970</v>
      </c>
    </row>
    <row r="190" spans="1:61" x14ac:dyDescent="0.2">
      <c r="A190" t="s">
        <v>728</v>
      </c>
      <c r="B190" t="s">
        <v>171</v>
      </c>
      <c r="C190" t="s">
        <v>61</v>
      </c>
      <c r="D190" t="s">
        <v>61</v>
      </c>
      <c r="E190" t="s">
        <v>729</v>
      </c>
      <c r="F190" t="s">
        <v>2990</v>
      </c>
      <c r="G190" t="s">
        <v>233</v>
      </c>
      <c r="H190" t="s">
        <v>64</v>
      </c>
      <c r="I190" t="s">
        <v>730</v>
      </c>
      <c r="J190" t="s">
        <v>3922</v>
      </c>
      <c r="K190" t="s">
        <v>235</v>
      </c>
      <c r="L190" t="s">
        <v>61</v>
      </c>
      <c r="M190" t="s">
        <v>61</v>
      </c>
      <c r="N190" t="s">
        <v>61</v>
      </c>
      <c r="O190" t="s">
        <v>878</v>
      </c>
      <c r="P190">
        <v>85</v>
      </c>
      <c r="Q190">
        <v>65</v>
      </c>
      <c r="R190">
        <v>98</v>
      </c>
      <c r="S190">
        <v>0</v>
      </c>
      <c r="T190">
        <v>0</v>
      </c>
      <c r="U190">
        <v>0</v>
      </c>
      <c r="V190">
        <v>0</v>
      </c>
      <c r="W190">
        <v>37.5</v>
      </c>
      <c r="X190" t="s">
        <v>68</v>
      </c>
      <c r="Y190" t="s">
        <v>61</v>
      </c>
      <c r="Z190">
        <v>32</v>
      </c>
      <c r="AA190">
        <v>143.80000000000001</v>
      </c>
      <c r="AB190">
        <v>0.14000000000000001</v>
      </c>
      <c r="AC190">
        <v>0</v>
      </c>
      <c r="AD190">
        <v>0</v>
      </c>
      <c r="AE190">
        <v>0</v>
      </c>
      <c r="AF190">
        <v>0</v>
      </c>
      <c r="AG190">
        <v>0.1</v>
      </c>
      <c r="AH190">
        <v>0</v>
      </c>
      <c r="AI190">
        <v>0</v>
      </c>
      <c r="AJ190">
        <v>0</v>
      </c>
      <c r="AK190">
        <v>0</v>
      </c>
      <c r="AL190">
        <v>0</v>
      </c>
      <c r="AM190">
        <v>0</v>
      </c>
      <c r="AN190">
        <v>0</v>
      </c>
      <c r="AO190">
        <v>0</v>
      </c>
      <c r="AP190">
        <v>0</v>
      </c>
      <c r="AQ190">
        <v>0</v>
      </c>
      <c r="AR190">
        <v>0</v>
      </c>
      <c r="AS190">
        <v>0</v>
      </c>
      <c r="AT190">
        <v>0</v>
      </c>
      <c r="AU190">
        <v>0</v>
      </c>
      <c r="AV190">
        <v>0</v>
      </c>
      <c r="AW190">
        <v>0</v>
      </c>
      <c r="AX190" t="s">
        <v>61</v>
      </c>
      <c r="AY190">
        <v>85</v>
      </c>
      <c r="AZ190">
        <v>0</v>
      </c>
      <c r="BA190">
        <v>0</v>
      </c>
      <c r="BB190">
        <v>0</v>
      </c>
      <c r="BC190" t="s">
        <v>61</v>
      </c>
      <c r="BD190" t="s">
        <v>731</v>
      </c>
      <c r="BE190">
        <v>98</v>
      </c>
      <c r="BF190" t="s">
        <v>732</v>
      </c>
      <c r="BG190" t="s">
        <v>228</v>
      </c>
      <c r="BH190" t="s">
        <v>229</v>
      </c>
      <c r="BI190" t="s">
        <v>733</v>
      </c>
    </row>
    <row r="191" spans="1:61" x14ac:dyDescent="0.2">
      <c r="A191" t="s">
        <v>1156</v>
      </c>
      <c r="B191" t="s">
        <v>1129</v>
      </c>
      <c r="C191" t="s">
        <v>61</v>
      </c>
      <c r="D191" t="s">
        <v>61</v>
      </c>
      <c r="E191" t="s">
        <v>1157</v>
      </c>
      <c r="F191" t="s">
        <v>2990</v>
      </c>
      <c r="G191" t="s">
        <v>222</v>
      </c>
      <c r="H191" t="s">
        <v>64</v>
      </c>
      <c r="I191" t="s">
        <v>223</v>
      </c>
      <c r="J191" t="s">
        <v>3922</v>
      </c>
      <c r="K191" t="s">
        <v>224</v>
      </c>
      <c r="L191" t="s">
        <v>61</v>
      </c>
      <c r="M191" t="s">
        <v>61</v>
      </c>
      <c r="N191" t="s">
        <v>61</v>
      </c>
      <c r="O191" t="s">
        <v>878</v>
      </c>
      <c r="P191">
        <v>2863</v>
      </c>
      <c r="Q191">
        <v>639</v>
      </c>
      <c r="R191">
        <v>959</v>
      </c>
      <c r="S191">
        <v>0</v>
      </c>
      <c r="T191">
        <v>0</v>
      </c>
      <c r="U191">
        <v>0</v>
      </c>
      <c r="V191">
        <v>0</v>
      </c>
      <c r="W191">
        <v>37.5</v>
      </c>
      <c r="X191" t="s">
        <v>68</v>
      </c>
      <c r="Y191" t="s">
        <v>61</v>
      </c>
      <c r="Z191">
        <v>5</v>
      </c>
      <c r="AA191">
        <v>113.2</v>
      </c>
      <c r="AB191">
        <v>0</v>
      </c>
      <c r="AC191">
        <v>0.4</v>
      </c>
      <c r="AD191">
        <v>0</v>
      </c>
      <c r="AE191">
        <v>0</v>
      </c>
      <c r="AF191">
        <v>0</v>
      </c>
      <c r="AG191">
        <v>0.3</v>
      </c>
      <c r="AH191">
        <v>0</v>
      </c>
      <c r="AI191">
        <v>0</v>
      </c>
      <c r="AJ191">
        <v>0</v>
      </c>
      <c r="AK191">
        <v>0</v>
      </c>
      <c r="AL191">
        <v>0</v>
      </c>
      <c r="AM191">
        <v>0</v>
      </c>
      <c r="AN191">
        <v>0.3</v>
      </c>
      <c r="AO191">
        <v>0</v>
      </c>
      <c r="AP191">
        <v>0.35</v>
      </c>
      <c r="AQ191">
        <v>0</v>
      </c>
      <c r="AR191">
        <v>0</v>
      </c>
      <c r="AS191">
        <v>0</v>
      </c>
      <c r="AT191">
        <v>0</v>
      </c>
      <c r="AU191">
        <v>0</v>
      </c>
      <c r="AV191">
        <v>0</v>
      </c>
      <c r="AW191">
        <v>0</v>
      </c>
      <c r="AX191" t="s">
        <v>61</v>
      </c>
      <c r="AY191">
        <v>2863</v>
      </c>
      <c r="AZ191">
        <v>0</v>
      </c>
      <c r="BA191">
        <v>0</v>
      </c>
      <c r="BB191">
        <v>0</v>
      </c>
      <c r="BC191" t="s">
        <v>61</v>
      </c>
      <c r="BD191" t="s">
        <v>1158</v>
      </c>
      <c r="BE191">
        <v>98</v>
      </c>
      <c r="BF191" t="s">
        <v>969</v>
      </c>
      <c r="BG191" t="s">
        <v>228</v>
      </c>
      <c r="BH191" t="s">
        <v>229</v>
      </c>
      <c r="BI191" t="s">
        <v>1159</v>
      </c>
    </row>
    <row r="192" spans="1:61" x14ac:dyDescent="0.2">
      <c r="A192" t="s">
        <v>1310</v>
      </c>
      <c r="B192" t="s">
        <v>1241</v>
      </c>
      <c r="C192" t="s">
        <v>61</v>
      </c>
      <c r="D192" t="s">
        <v>61</v>
      </c>
      <c r="E192" t="s">
        <v>1311</v>
      </c>
      <c r="F192" t="s">
        <v>2990</v>
      </c>
      <c r="G192" t="s">
        <v>222</v>
      </c>
      <c r="H192" t="s">
        <v>64</v>
      </c>
      <c r="I192" t="s">
        <v>223</v>
      </c>
      <c r="J192" t="s">
        <v>3922</v>
      </c>
      <c r="K192" t="s">
        <v>224</v>
      </c>
      <c r="L192" t="s">
        <v>61</v>
      </c>
      <c r="M192" t="s">
        <v>61</v>
      </c>
      <c r="N192" t="s">
        <v>61</v>
      </c>
      <c r="O192" t="s">
        <v>878</v>
      </c>
      <c r="P192">
        <v>1305</v>
      </c>
      <c r="Q192">
        <v>488</v>
      </c>
      <c r="R192">
        <v>390</v>
      </c>
      <c r="S192">
        <v>0</v>
      </c>
      <c r="T192">
        <v>0</v>
      </c>
      <c r="U192">
        <v>0</v>
      </c>
      <c r="V192">
        <v>0</v>
      </c>
      <c r="W192">
        <v>37.5</v>
      </c>
      <c r="X192" t="s">
        <v>68</v>
      </c>
      <c r="Y192" t="s">
        <v>61</v>
      </c>
      <c r="Z192">
        <v>62</v>
      </c>
      <c r="AA192">
        <v>89.3</v>
      </c>
      <c r="AB192">
        <v>0</v>
      </c>
      <c r="AC192">
        <v>0.3</v>
      </c>
      <c r="AD192">
        <v>0</v>
      </c>
      <c r="AE192">
        <v>0</v>
      </c>
      <c r="AF192">
        <v>0</v>
      </c>
      <c r="AG192">
        <v>0.7</v>
      </c>
      <c r="AH192">
        <v>0</v>
      </c>
      <c r="AI192">
        <v>0</v>
      </c>
      <c r="AJ192">
        <v>0</v>
      </c>
      <c r="AK192">
        <v>0</v>
      </c>
      <c r="AL192">
        <v>0</v>
      </c>
      <c r="AM192">
        <v>0</v>
      </c>
      <c r="AN192">
        <v>2.7</v>
      </c>
      <c r="AO192">
        <v>0</v>
      </c>
      <c r="AP192">
        <v>1.7</v>
      </c>
      <c r="AQ192">
        <v>0</v>
      </c>
      <c r="AR192">
        <v>0</v>
      </c>
      <c r="AS192">
        <v>0</v>
      </c>
      <c r="AT192">
        <v>0</v>
      </c>
      <c r="AU192">
        <v>0</v>
      </c>
      <c r="AV192">
        <v>0</v>
      </c>
      <c r="AW192">
        <v>0</v>
      </c>
      <c r="AX192" t="s">
        <v>61</v>
      </c>
      <c r="AY192">
        <v>1305</v>
      </c>
      <c r="AZ192">
        <v>0</v>
      </c>
      <c r="BA192">
        <v>0</v>
      </c>
      <c r="BB192">
        <v>0</v>
      </c>
      <c r="BC192" t="s">
        <v>61</v>
      </c>
      <c r="BD192" t="s">
        <v>1312</v>
      </c>
      <c r="BE192">
        <v>98</v>
      </c>
      <c r="BF192" t="s">
        <v>1313</v>
      </c>
      <c r="BG192" t="s">
        <v>228</v>
      </c>
      <c r="BH192" t="s">
        <v>229</v>
      </c>
      <c r="BI192" t="s">
        <v>1314</v>
      </c>
    </row>
    <row r="193" spans="1:61" x14ac:dyDescent="0.2">
      <c r="A193" t="s">
        <v>1474</v>
      </c>
      <c r="B193" t="s">
        <v>3690</v>
      </c>
      <c r="C193" t="s">
        <v>61</v>
      </c>
      <c r="D193" t="s">
        <v>61</v>
      </c>
      <c r="E193" t="s">
        <v>1475</v>
      </c>
      <c r="F193" t="s">
        <v>2990</v>
      </c>
      <c r="G193" t="s">
        <v>320</v>
      </c>
      <c r="H193" t="s">
        <v>64</v>
      </c>
      <c r="I193" t="s">
        <v>321</v>
      </c>
      <c r="J193" t="s">
        <v>3922</v>
      </c>
      <c r="K193" t="s">
        <v>322</v>
      </c>
      <c r="L193" t="s">
        <v>61</v>
      </c>
      <c r="M193" t="s">
        <v>61</v>
      </c>
      <c r="N193" t="s">
        <v>61</v>
      </c>
      <c r="O193" t="s">
        <v>878</v>
      </c>
      <c r="P193">
        <v>0</v>
      </c>
      <c r="Q193">
        <v>312</v>
      </c>
      <c r="R193">
        <v>94</v>
      </c>
      <c r="S193">
        <v>0</v>
      </c>
      <c r="T193">
        <v>0</v>
      </c>
      <c r="U193">
        <v>0</v>
      </c>
      <c r="V193">
        <v>24.7</v>
      </c>
      <c r="W193">
        <v>52.5</v>
      </c>
      <c r="X193" t="s">
        <v>68</v>
      </c>
      <c r="Y193" t="s">
        <v>69</v>
      </c>
      <c r="Z193">
        <v>11</v>
      </c>
      <c r="AA193">
        <v>3.18</v>
      </c>
      <c r="AB193">
        <v>0.01</v>
      </c>
      <c r="AC193">
        <v>0</v>
      </c>
      <c r="AD193">
        <v>0</v>
      </c>
      <c r="AE193">
        <v>0</v>
      </c>
      <c r="AF193">
        <v>0</v>
      </c>
      <c r="AG193">
        <v>0.8</v>
      </c>
      <c r="AH193">
        <v>0</v>
      </c>
      <c r="AI193">
        <v>0</v>
      </c>
      <c r="AJ193">
        <v>0</v>
      </c>
      <c r="AK193">
        <v>0</v>
      </c>
      <c r="AL193">
        <v>0</v>
      </c>
      <c r="AM193">
        <v>0</v>
      </c>
      <c r="AN193">
        <v>0</v>
      </c>
      <c r="AO193">
        <v>0</v>
      </c>
      <c r="AP193">
        <v>0</v>
      </c>
      <c r="AQ193">
        <v>0</v>
      </c>
      <c r="AR193">
        <v>0</v>
      </c>
      <c r="AS193">
        <v>0</v>
      </c>
      <c r="AT193">
        <v>0</v>
      </c>
      <c r="AU193">
        <v>0</v>
      </c>
      <c r="AV193">
        <v>0</v>
      </c>
      <c r="AW193">
        <v>1.26</v>
      </c>
      <c r="AX193" t="s">
        <v>1470</v>
      </c>
      <c r="AY193">
        <v>0</v>
      </c>
      <c r="AZ193">
        <v>0</v>
      </c>
      <c r="BA193">
        <v>0</v>
      </c>
      <c r="BB193">
        <v>0</v>
      </c>
      <c r="BC193" t="s">
        <v>61</v>
      </c>
      <c r="BD193" t="s">
        <v>1476</v>
      </c>
      <c r="BE193">
        <v>100</v>
      </c>
      <c r="BF193" t="s">
        <v>1477</v>
      </c>
      <c r="BG193" t="s">
        <v>228</v>
      </c>
      <c r="BH193" t="s">
        <v>229</v>
      </c>
      <c r="BI193" t="s">
        <v>1478</v>
      </c>
    </row>
    <row r="194" spans="1:61" x14ac:dyDescent="0.2">
      <c r="A194" t="s">
        <v>1464</v>
      </c>
      <c r="B194" t="s">
        <v>3690</v>
      </c>
      <c r="C194" t="s">
        <v>61</v>
      </c>
      <c r="D194" t="s">
        <v>61</v>
      </c>
      <c r="E194" t="s">
        <v>1466</v>
      </c>
      <c r="F194" t="s">
        <v>2990</v>
      </c>
      <c r="G194" t="s">
        <v>1467</v>
      </c>
      <c r="H194" t="s">
        <v>64</v>
      </c>
      <c r="I194" t="s">
        <v>1468</v>
      </c>
      <c r="J194" t="s">
        <v>3922</v>
      </c>
      <c r="K194" t="s">
        <v>1469</v>
      </c>
      <c r="L194" t="s">
        <v>61</v>
      </c>
      <c r="M194" t="s">
        <v>61</v>
      </c>
      <c r="N194" t="s">
        <v>61</v>
      </c>
      <c r="O194" t="s">
        <v>878</v>
      </c>
      <c r="P194">
        <v>0</v>
      </c>
      <c r="Q194">
        <v>237</v>
      </c>
      <c r="R194">
        <v>71</v>
      </c>
      <c r="S194">
        <v>0</v>
      </c>
      <c r="T194">
        <v>0</v>
      </c>
      <c r="U194">
        <v>0</v>
      </c>
      <c r="V194">
        <v>28.8</v>
      </c>
      <c r="W194">
        <v>52.5</v>
      </c>
      <c r="X194" t="s">
        <v>68</v>
      </c>
      <c r="Y194" t="s">
        <v>69</v>
      </c>
      <c r="Z194">
        <v>15</v>
      </c>
      <c r="AA194">
        <v>4.7</v>
      </c>
      <c r="AB194">
        <v>0.01</v>
      </c>
      <c r="AC194">
        <v>0</v>
      </c>
      <c r="AD194">
        <v>0</v>
      </c>
      <c r="AE194">
        <v>0</v>
      </c>
      <c r="AF194">
        <v>0</v>
      </c>
      <c r="AG194">
        <v>0.8</v>
      </c>
      <c r="AH194">
        <v>0</v>
      </c>
      <c r="AI194">
        <v>0</v>
      </c>
      <c r="AJ194">
        <v>0</v>
      </c>
      <c r="AK194">
        <v>0</v>
      </c>
      <c r="AL194">
        <v>0</v>
      </c>
      <c r="AM194">
        <v>0</v>
      </c>
      <c r="AN194">
        <v>0</v>
      </c>
      <c r="AO194">
        <v>0</v>
      </c>
      <c r="AP194">
        <v>0</v>
      </c>
      <c r="AQ194">
        <v>0</v>
      </c>
      <c r="AR194">
        <v>0</v>
      </c>
      <c r="AS194">
        <v>0</v>
      </c>
      <c r="AT194">
        <v>0</v>
      </c>
      <c r="AU194">
        <v>0</v>
      </c>
      <c r="AV194">
        <v>0</v>
      </c>
      <c r="AW194">
        <v>1.26</v>
      </c>
      <c r="AX194" t="s">
        <v>1470</v>
      </c>
      <c r="AY194">
        <v>0</v>
      </c>
      <c r="AZ194">
        <v>0</v>
      </c>
      <c r="BA194">
        <v>0</v>
      </c>
      <c r="BB194">
        <v>0</v>
      </c>
      <c r="BC194" t="s">
        <v>61</v>
      </c>
      <c r="BD194" t="s">
        <v>1471</v>
      </c>
      <c r="BE194">
        <v>100</v>
      </c>
      <c r="BF194" t="s">
        <v>1472</v>
      </c>
      <c r="BG194" t="s">
        <v>228</v>
      </c>
      <c r="BH194" t="s">
        <v>229</v>
      </c>
      <c r="BI194" t="s">
        <v>1473</v>
      </c>
    </row>
    <row r="195" spans="1:61" x14ac:dyDescent="0.2">
      <c r="A195" t="s">
        <v>1501</v>
      </c>
      <c r="B195" t="s">
        <v>1496</v>
      </c>
      <c r="C195" t="s">
        <v>61</v>
      </c>
      <c r="D195" t="s">
        <v>61</v>
      </c>
      <c r="E195" t="s">
        <v>1502</v>
      </c>
      <c r="F195" t="s">
        <v>2990</v>
      </c>
      <c r="G195" t="s">
        <v>320</v>
      </c>
      <c r="H195" t="s">
        <v>64</v>
      </c>
      <c r="I195" t="s">
        <v>321</v>
      </c>
      <c r="J195" t="s">
        <v>3922</v>
      </c>
      <c r="K195" t="s">
        <v>322</v>
      </c>
      <c r="L195" t="s">
        <v>61</v>
      </c>
      <c r="M195" t="s">
        <v>61</v>
      </c>
      <c r="N195" t="s">
        <v>61</v>
      </c>
      <c r="O195" t="s">
        <v>878</v>
      </c>
      <c r="P195">
        <v>0</v>
      </c>
      <c r="Q195">
        <v>378</v>
      </c>
      <c r="R195">
        <v>302</v>
      </c>
      <c r="S195">
        <v>0</v>
      </c>
      <c r="T195">
        <v>0</v>
      </c>
      <c r="U195">
        <v>0</v>
      </c>
      <c r="V195">
        <v>0</v>
      </c>
      <c r="W195">
        <v>37.5</v>
      </c>
      <c r="X195" t="s">
        <v>68</v>
      </c>
      <c r="Y195" t="s">
        <v>61</v>
      </c>
      <c r="Z195">
        <v>1</v>
      </c>
      <c r="AA195">
        <v>0.89</v>
      </c>
      <c r="AB195">
        <v>1</v>
      </c>
      <c r="AC195">
        <v>0</v>
      </c>
      <c r="AD195">
        <v>0</v>
      </c>
      <c r="AE195">
        <v>0</v>
      </c>
      <c r="AF195">
        <v>0</v>
      </c>
      <c r="AG195">
        <v>1.02</v>
      </c>
      <c r="AH195">
        <v>0</v>
      </c>
      <c r="AI195">
        <v>0</v>
      </c>
      <c r="AJ195">
        <v>0</v>
      </c>
      <c r="AK195">
        <v>0</v>
      </c>
      <c r="AL195">
        <v>0</v>
      </c>
      <c r="AM195">
        <v>0</v>
      </c>
      <c r="AN195">
        <v>0</v>
      </c>
      <c r="AO195">
        <v>0</v>
      </c>
      <c r="AP195">
        <v>0</v>
      </c>
      <c r="AQ195">
        <v>0</v>
      </c>
      <c r="AR195">
        <v>0</v>
      </c>
      <c r="AS195">
        <v>0</v>
      </c>
      <c r="AT195">
        <v>0</v>
      </c>
      <c r="AU195">
        <v>0</v>
      </c>
      <c r="AV195">
        <v>0</v>
      </c>
      <c r="AW195">
        <v>0</v>
      </c>
      <c r="AX195" t="s">
        <v>61</v>
      </c>
      <c r="AY195">
        <v>0</v>
      </c>
      <c r="AZ195">
        <v>0</v>
      </c>
      <c r="BA195">
        <v>0</v>
      </c>
      <c r="BB195">
        <v>0</v>
      </c>
      <c r="BC195" t="s">
        <v>61</v>
      </c>
      <c r="BD195" t="s">
        <v>1503</v>
      </c>
      <c r="BE195">
        <v>100</v>
      </c>
      <c r="BF195" t="s">
        <v>1499</v>
      </c>
      <c r="BG195" t="s">
        <v>228</v>
      </c>
      <c r="BH195" t="s">
        <v>229</v>
      </c>
      <c r="BI195" t="s">
        <v>1504</v>
      </c>
    </row>
    <row r="196" spans="1:61" x14ac:dyDescent="0.2">
      <c r="A196" t="s">
        <v>1495</v>
      </c>
      <c r="B196" t="s">
        <v>1496</v>
      </c>
      <c r="C196" t="s">
        <v>61</v>
      </c>
      <c r="D196" t="s">
        <v>61</v>
      </c>
      <c r="E196" t="s">
        <v>1497</v>
      </c>
      <c r="F196" t="s">
        <v>2990</v>
      </c>
      <c r="G196" t="s">
        <v>1467</v>
      </c>
      <c r="H196" t="s">
        <v>64</v>
      </c>
      <c r="I196" t="s">
        <v>1468</v>
      </c>
      <c r="J196" t="s">
        <v>3922</v>
      </c>
      <c r="K196" t="s">
        <v>1469</v>
      </c>
      <c r="L196" t="s">
        <v>61</v>
      </c>
      <c r="M196" t="s">
        <v>61</v>
      </c>
      <c r="N196" t="s">
        <v>61</v>
      </c>
      <c r="O196" t="s">
        <v>878</v>
      </c>
      <c r="P196">
        <v>0</v>
      </c>
      <c r="Q196">
        <v>386</v>
      </c>
      <c r="R196">
        <v>309</v>
      </c>
      <c r="S196">
        <v>0</v>
      </c>
      <c r="T196">
        <v>0</v>
      </c>
      <c r="U196">
        <v>0</v>
      </c>
      <c r="V196">
        <v>0</v>
      </c>
      <c r="W196">
        <v>37.5</v>
      </c>
      <c r="X196" t="s">
        <v>68</v>
      </c>
      <c r="Y196" t="s">
        <v>61</v>
      </c>
      <c r="Z196">
        <v>0</v>
      </c>
      <c r="AA196">
        <v>1.1000000000000001</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c r="AX196" t="s">
        <v>61</v>
      </c>
      <c r="AY196">
        <v>0</v>
      </c>
      <c r="AZ196">
        <v>0</v>
      </c>
      <c r="BA196">
        <v>0</v>
      </c>
      <c r="BB196">
        <v>0</v>
      </c>
      <c r="BC196" t="s">
        <v>61</v>
      </c>
      <c r="BD196" t="s">
        <v>1498</v>
      </c>
      <c r="BE196">
        <v>100</v>
      </c>
      <c r="BF196" t="s">
        <v>1499</v>
      </c>
      <c r="BG196" t="s">
        <v>228</v>
      </c>
      <c r="BH196" t="s">
        <v>229</v>
      </c>
      <c r="BI196" t="s">
        <v>1500</v>
      </c>
    </row>
    <row r="197" spans="1:61" x14ac:dyDescent="0.2">
      <c r="A197" t="s">
        <v>264</v>
      </c>
      <c r="B197" t="s">
        <v>209</v>
      </c>
      <c r="C197" t="s">
        <v>61</v>
      </c>
      <c r="D197" t="s">
        <v>61</v>
      </c>
      <c r="E197" t="s">
        <v>265</v>
      </c>
      <c r="F197" t="s">
        <v>2990</v>
      </c>
      <c r="G197" t="s">
        <v>266</v>
      </c>
      <c r="H197" t="s">
        <v>64</v>
      </c>
      <c r="I197" t="s">
        <v>267</v>
      </c>
      <c r="J197" t="s">
        <v>3922</v>
      </c>
      <c r="K197" t="s">
        <v>268</v>
      </c>
      <c r="L197" t="s">
        <v>61</v>
      </c>
      <c r="M197" t="s">
        <v>61</v>
      </c>
      <c r="N197" t="s">
        <v>269</v>
      </c>
      <c r="O197" t="s">
        <v>2033</v>
      </c>
      <c r="P197">
        <v>0</v>
      </c>
      <c r="Q197">
        <v>0</v>
      </c>
      <c r="R197">
        <v>0</v>
      </c>
      <c r="S197">
        <v>0</v>
      </c>
      <c r="T197">
        <v>0</v>
      </c>
      <c r="U197">
        <v>0</v>
      </c>
      <c r="V197">
        <v>0</v>
      </c>
      <c r="W197">
        <v>0</v>
      </c>
      <c r="X197" t="s">
        <v>95</v>
      </c>
      <c r="Y197" t="s">
        <v>61</v>
      </c>
      <c r="Z197">
        <v>0</v>
      </c>
      <c r="AA197">
        <v>0</v>
      </c>
      <c r="AB197">
        <v>2</v>
      </c>
      <c r="AC197">
        <v>0</v>
      </c>
      <c r="AD197">
        <v>0</v>
      </c>
      <c r="AE197">
        <v>0</v>
      </c>
      <c r="AF197">
        <v>0</v>
      </c>
      <c r="AG197">
        <v>9.6999999999999993</v>
      </c>
      <c r="AH197">
        <v>29.98</v>
      </c>
      <c r="AI197">
        <v>0</v>
      </c>
      <c r="AJ197">
        <v>1.8</v>
      </c>
      <c r="AK197">
        <v>0</v>
      </c>
      <c r="AL197">
        <v>0.5</v>
      </c>
      <c r="AM197">
        <v>3.5</v>
      </c>
      <c r="AN197">
        <v>3.5</v>
      </c>
      <c r="AO197">
        <v>0</v>
      </c>
      <c r="AP197">
        <v>1.26</v>
      </c>
      <c r="AQ197">
        <v>4.8</v>
      </c>
      <c r="AR197">
        <v>0</v>
      </c>
      <c r="AS197">
        <v>0</v>
      </c>
      <c r="AT197">
        <v>0.2</v>
      </c>
      <c r="AU197">
        <v>0</v>
      </c>
      <c r="AV197">
        <v>0</v>
      </c>
      <c r="AW197">
        <v>0</v>
      </c>
      <c r="AX197" t="s">
        <v>61</v>
      </c>
      <c r="AY197">
        <v>0</v>
      </c>
      <c r="AZ197">
        <v>0</v>
      </c>
      <c r="BA197">
        <v>0</v>
      </c>
      <c r="BB197">
        <v>0</v>
      </c>
      <c r="BC197" t="s">
        <v>61</v>
      </c>
      <c r="BD197" t="s">
        <v>270</v>
      </c>
      <c r="BE197">
        <v>100</v>
      </c>
      <c r="BF197" t="s">
        <v>271</v>
      </c>
      <c r="BG197" t="s">
        <v>272</v>
      </c>
      <c r="BH197" t="s">
        <v>273</v>
      </c>
      <c r="BI197" t="s">
        <v>274</v>
      </c>
    </row>
    <row r="198" spans="1:61" x14ac:dyDescent="0.2">
      <c r="A198" t="s">
        <v>1054</v>
      </c>
      <c r="B198" t="s">
        <v>898</v>
      </c>
      <c r="C198" t="s">
        <v>61</v>
      </c>
      <c r="D198" t="s">
        <v>61</v>
      </c>
      <c r="E198" t="s">
        <v>1055</v>
      </c>
      <c r="F198" t="s">
        <v>2990</v>
      </c>
      <c r="G198" t="s">
        <v>266</v>
      </c>
      <c r="H198" t="s">
        <v>64</v>
      </c>
      <c r="I198" t="s">
        <v>267</v>
      </c>
      <c r="J198" t="s">
        <v>3922</v>
      </c>
      <c r="K198" t="s">
        <v>1056</v>
      </c>
      <c r="L198" t="s">
        <v>61</v>
      </c>
      <c r="M198" t="s">
        <v>61</v>
      </c>
      <c r="N198" t="s">
        <v>1057</v>
      </c>
      <c r="O198" t="s">
        <v>2033</v>
      </c>
      <c r="P198">
        <v>1818</v>
      </c>
      <c r="Q198">
        <v>1203</v>
      </c>
      <c r="R198">
        <v>962</v>
      </c>
      <c r="S198">
        <v>0</v>
      </c>
      <c r="T198">
        <v>0</v>
      </c>
      <c r="U198">
        <v>0</v>
      </c>
      <c r="V198">
        <v>0</v>
      </c>
      <c r="W198">
        <v>37.5</v>
      </c>
      <c r="X198" t="s">
        <v>68</v>
      </c>
      <c r="Y198" t="s">
        <v>61</v>
      </c>
      <c r="Z198">
        <v>94</v>
      </c>
      <c r="AA198">
        <v>39</v>
      </c>
      <c r="AB198">
        <v>0</v>
      </c>
      <c r="AC198">
        <v>0</v>
      </c>
      <c r="AD198">
        <v>0</v>
      </c>
      <c r="AE198">
        <v>0</v>
      </c>
      <c r="AF198">
        <v>1</v>
      </c>
      <c r="AG198">
        <v>0.6</v>
      </c>
      <c r="AH198">
        <v>0</v>
      </c>
      <c r="AI198">
        <v>0</v>
      </c>
      <c r="AJ198">
        <v>0.7</v>
      </c>
      <c r="AK198">
        <v>0.1</v>
      </c>
      <c r="AL198">
        <v>0.2</v>
      </c>
      <c r="AM198">
        <v>0</v>
      </c>
      <c r="AN198">
        <v>1</v>
      </c>
      <c r="AO198">
        <v>0</v>
      </c>
      <c r="AP198">
        <v>0</v>
      </c>
      <c r="AQ198">
        <v>0</v>
      </c>
      <c r="AR198">
        <v>0</v>
      </c>
      <c r="AS198">
        <v>0</v>
      </c>
      <c r="AT198">
        <v>0</v>
      </c>
      <c r="AU198">
        <v>0</v>
      </c>
      <c r="AV198">
        <v>0</v>
      </c>
      <c r="AW198">
        <v>0</v>
      </c>
      <c r="AX198" t="s">
        <v>61</v>
      </c>
      <c r="AY198">
        <v>1749</v>
      </c>
      <c r="AZ198">
        <v>577</v>
      </c>
      <c r="BA198">
        <v>0</v>
      </c>
      <c r="BB198">
        <v>0</v>
      </c>
      <c r="BC198" t="s">
        <v>61</v>
      </c>
      <c r="BD198" t="s">
        <v>545</v>
      </c>
      <c r="BE198">
        <v>100</v>
      </c>
      <c r="BF198" t="s">
        <v>1058</v>
      </c>
      <c r="BG198" t="s">
        <v>272</v>
      </c>
      <c r="BH198" t="s">
        <v>273</v>
      </c>
      <c r="BI198" t="s">
        <v>1059</v>
      </c>
    </row>
    <row r="199" spans="1:61" x14ac:dyDescent="0.2">
      <c r="A199" t="s">
        <v>1124</v>
      </c>
      <c r="B199" t="s">
        <v>1107</v>
      </c>
      <c r="C199" t="s">
        <v>61</v>
      </c>
      <c r="D199" t="s">
        <v>61</v>
      </c>
      <c r="E199" t="s">
        <v>1107</v>
      </c>
      <c r="F199" t="s">
        <v>2990</v>
      </c>
      <c r="G199" t="s">
        <v>266</v>
      </c>
      <c r="H199" t="s">
        <v>64</v>
      </c>
      <c r="I199" t="s">
        <v>267</v>
      </c>
      <c r="J199" t="s">
        <v>3922</v>
      </c>
      <c r="K199" t="s">
        <v>268</v>
      </c>
      <c r="L199" t="s">
        <v>61</v>
      </c>
      <c r="M199" t="s">
        <v>61</v>
      </c>
      <c r="N199" t="s">
        <v>544</v>
      </c>
      <c r="O199" t="s">
        <v>2033</v>
      </c>
      <c r="P199">
        <v>668</v>
      </c>
      <c r="Q199">
        <v>261</v>
      </c>
      <c r="R199">
        <v>208</v>
      </c>
      <c r="S199">
        <v>0</v>
      </c>
      <c r="T199">
        <v>0</v>
      </c>
      <c r="U199">
        <v>0</v>
      </c>
      <c r="V199">
        <v>0</v>
      </c>
      <c r="W199">
        <v>37.5</v>
      </c>
      <c r="X199" t="s">
        <v>68</v>
      </c>
      <c r="Y199" t="s">
        <v>61</v>
      </c>
      <c r="Z199">
        <v>10</v>
      </c>
      <c r="AA199">
        <v>22</v>
      </c>
      <c r="AB199">
        <v>0</v>
      </c>
      <c r="AC199">
        <v>1.4</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t="s">
        <v>61</v>
      </c>
      <c r="AY199">
        <v>650</v>
      </c>
      <c r="AZ199">
        <v>32</v>
      </c>
      <c r="BA199">
        <v>0</v>
      </c>
      <c r="BB199">
        <v>0</v>
      </c>
      <c r="BC199" t="s">
        <v>61</v>
      </c>
      <c r="BD199" t="s">
        <v>1125</v>
      </c>
      <c r="BE199">
        <v>100</v>
      </c>
      <c r="BF199" t="s">
        <v>1126</v>
      </c>
      <c r="BG199" t="s">
        <v>272</v>
      </c>
      <c r="BH199" t="s">
        <v>273</v>
      </c>
      <c r="BI199" t="s">
        <v>1127</v>
      </c>
    </row>
    <row r="200" spans="1:61" x14ac:dyDescent="0.2">
      <c r="A200" t="s">
        <v>1346</v>
      </c>
      <c r="B200" t="s">
        <v>1241</v>
      </c>
      <c r="C200" t="s">
        <v>61</v>
      </c>
      <c r="D200" t="s">
        <v>61</v>
      </c>
      <c r="E200" t="s">
        <v>1347</v>
      </c>
      <c r="F200" t="s">
        <v>2990</v>
      </c>
      <c r="G200" t="s">
        <v>266</v>
      </c>
      <c r="H200" t="s">
        <v>64</v>
      </c>
      <c r="I200" t="s">
        <v>267</v>
      </c>
      <c r="J200" t="s">
        <v>3922</v>
      </c>
      <c r="K200" t="s">
        <v>268</v>
      </c>
      <c r="L200" t="s">
        <v>61</v>
      </c>
      <c r="M200" t="s">
        <v>61</v>
      </c>
      <c r="N200" t="s">
        <v>61</v>
      </c>
      <c r="O200" t="s">
        <v>2033</v>
      </c>
      <c r="P200">
        <v>3789</v>
      </c>
      <c r="Q200">
        <v>564</v>
      </c>
      <c r="R200">
        <v>451</v>
      </c>
      <c r="S200">
        <v>0</v>
      </c>
      <c r="T200">
        <v>0</v>
      </c>
      <c r="U200">
        <v>0</v>
      </c>
      <c r="V200">
        <v>0</v>
      </c>
      <c r="W200">
        <v>37.5</v>
      </c>
      <c r="X200" t="s">
        <v>68</v>
      </c>
      <c r="Y200" t="s">
        <v>61</v>
      </c>
      <c r="Z200">
        <v>10</v>
      </c>
      <c r="AA200">
        <v>22</v>
      </c>
      <c r="AB200">
        <v>0</v>
      </c>
      <c r="AC200">
        <v>1.4</v>
      </c>
      <c r="AD200">
        <v>0</v>
      </c>
      <c r="AE200">
        <v>0</v>
      </c>
      <c r="AF200">
        <v>0</v>
      </c>
      <c r="AG200">
        <v>0</v>
      </c>
      <c r="AH200">
        <v>3.6</v>
      </c>
      <c r="AI200">
        <v>0</v>
      </c>
      <c r="AJ200">
        <v>2</v>
      </c>
      <c r="AK200">
        <v>0</v>
      </c>
      <c r="AL200">
        <v>0</v>
      </c>
      <c r="AM200">
        <v>0</v>
      </c>
      <c r="AN200">
        <v>1</v>
      </c>
      <c r="AO200">
        <v>0</v>
      </c>
      <c r="AP200">
        <v>0</v>
      </c>
      <c r="AQ200">
        <v>0</v>
      </c>
      <c r="AR200">
        <v>0</v>
      </c>
      <c r="AS200">
        <v>0</v>
      </c>
      <c r="AT200">
        <v>0</v>
      </c>
      <c r="AU200">
        <v>0</v>
      </c>
      <c r="AV200">
        <v>0</v>
      </c>
      <c r="AW200">
        <v>0</v>
      </c>
      <c r="AX200" t="s">
        <v>61</v>
      </c>
      <c r="AY200">
        <v>3679</v>
      </c>
      <c r="AZ200">
        <v>1830</v>
      </c>
      <c r="BA200">
        <v>0</v>
      </c>
      <c r="BB200">
        <v>0</v>
      </c>
      <c r="BC200" t="s">
        <v>61</v>
      </c>
      <c r="BD200" t="s">
        <v>1348</v>
      </c>
      <c r="BE200">
        <v>100</v>
      </c>
      <c r="BF200" t="s">
        <v>1349</v>
      </c>
      <c r="BG200" t="s">
        <v>272</v>
      </c>
      <c r="BH200" t="s">
        <v>273</v>
      </c>
      <c r="BI200" t="s">
        <v>1350</v>
      </c>
    </row>
    <row r="201" spans="1:61" x14ac:dyDescent="0.2">
      <c r="A201" t="s">
        <v>1449</v>
      </c>
      <c r="B201" t="s">
        <v>1403</v>
      </c>
      <c r="C201" t="s">
        <v>61</v>
      </c>
      <c r="D201" t="s">
        <v>61</v>
      </c>
      <c r="E201" t="s">
        <v>1450</v>
      </c>
      <c r="F201" t="s">
        <v>2990</v>
      </c>
      <c r="G201" t="s">
        <v>266</v>
      </c>
      <c r="H201" t="s">
        <v>64</v>
      </c>
      <c r="I201" t="s">
        <v>267</v>
      </c>
      <c r="J201" t="s">
        <v>3922</v>
      </c>
      <c r="K201" t="s">
        <v>268</v>
      </c>
      <c r="L201" t="s">
        <v>61</v>
      </c>
      <c r="M201" t="s">
        <v>61</v>
      </c>
      <c r="N201" t="s">
        <v>1057</v>
      </c>
      <c r="O201" t="s">
        <v>2033</v>
      </c>
      <c r="P201">
        <v>204</v>
      </c>
      <c r="Q201">
        <v>151</v>
      </c>
      <c r="R201">
        <v>120</v>
      </c>
      <c r="S201">
        <v>0</v>
      </c>
      <c r="T201">
        <v>0</v>
      </c>
      <c r="U201">
        <v>0</v>
      </c>
      <c r="V201">
        <v>0</v>
      </c>
      <c r="W201">
        <v>37.5</v>
      </c>
      <c r="X201" t="s">
        <v>68</v>
      </c>
      <c r="Y201" t="s">
        <v>61</v>
      </c>
      <c r="Z201">
        <v>12</v>
      </c>
      <c r="AA201">
        <v>61</v>
      </c>
      <c r="AB201">
        <v>1</v>
      </c>
      <c r="AC201">
        <v>0</v>
      </c>
      <c r="AD201">
        <v>0</v>
      </c>
      <c r="AE201">
        <v>0</v>
      </c>
      <c r="AF201">
        <v>0</v>
      </c>
      <c r="AG201">
        <v>0</v>
      </c>
      <c r="AH201">
        <v>0</v>
      </c>
      <c r="AI201">
        <v>0</v>
      </c>
      <c r="AJ201">
        <v>0</v>
      </c>
      <c r="AK201">
        <v>0</v>
      </c>
      <c r="AL201">
        <v>0</v>
      </c>
      <c r="AM201">
        <v>0</v>
      </c>
      <c r="AN201">
        <v>0</v>
      </c>
      <c r="AO201">
        <v>0</v>
      </c>
      <c r="AP201">
        <v>0</v>
      </c>
      <c r="AQ201">
        <v>0</v>
      </c>
      <c r="AR201">
        <v>0</v>
      </c>
      <c r="AS201">
        <v>0</v>
      </c>
      <c r="AT201">
        <v>0</v>
      </c>
      <c r="AU201">
        <v>0</v>
      </c>
      <c r="AV201">
        <v>0</v>
      </c>
      <c r="AW201">
        <v>0</v>
      </c>
      <c r="AX201" t="s">
        <v>61</v>
      </c>
      <c r="AY201">
        <v>189</v>
      </c>
      <c r="AZ201">
        <v>0</v>
      </c>
      <c r="BA201">
        <v>189</v>
      </c>
      <c r="BB201">
        <v>0</v>
      </c>
      <c r="BC201" t="s">
        <v>61</v>
      </c>
      <c r="BD201" t="s">
        <v>1451</v>
      </c>
      <c r="BE201">
        <v>100</v>
      </c>
      <c r="BF201" t="s">
        <v>1452</v>
      </c>
      <c r="BG201" t="s">
        <v>272</v>
      </c>
      <c r="BH201" t="s">
        <v>273</v>
      </c>
      <c r="BI201" t="s">
        <v>1453</v>
      </c>
    </row>
    <row r="202" spans="1:61" x14ac:dyDescent="0.2">
      <c r="A202" t="s">
        <v>1640</v>
      </c>
      <c r="B202" t="s">
        <v>1618</v>
      </c>
      <c r="C202" t="s">
        <v>1641</v>
      </c>
      <c r="D202" t="s">
        <v>61</v>
      </c>
      <c r="E202" t="s">
        <v>1642</v>
      </c>
      <c r="F202" t="s">
        <v>3894</v>
      </c>
      <c r="G202" t="s">
        <v>1643</v>
      </c>
      <c r="H202" t="s">
        <v>64</v>
      </c>
      <c r="I202" t="s">
        <v>1644</v>
      </c>
      <c r="J202" t="s">
        <v>3922</v>
      </c>
      <c r="K202" t="s">
        <v>1645</v>
      </c>
      <c r="L202" t="s">
        <v>1646</v>
      </c>
      <c r="M202" t="s">
        <v>1647</v>
      </c>
      <c r="N202" t="s">
        <v>716</v>
      </c>
      <c r="O202" t="s">
        <v>878</v>
      </c>
      <c r="P202">
        <v>0</v>
      </c>
      <c r="Q202">
        <v>808</v>
      </c>
      <c r="R202">
        <v>1212</v>
      </c>
      <c r="S202">
        <v>0</v>
      </c>
      <c r="T202">
        <v>0</v>
      </c>
      <c r="U202">
        <v>0</v>
      </c>
      <c r="V202">
        <v>0</v>
      </c>
      <c r="W202">
        <v>35</v>
      </c>
      <c r="X202" t="s">
        <v>68</v>
      </c>
      <c r="Y202" t="s">
        <v>61</v>
      </c>
      <c r="Z202">
        <v>63</v>
      </c>
      <c r="AA202">
        <v>38</v>
      </c>
      <c r="AB202">
        <v>0.1</v>
      </c>
      <c r="AC202">
        <v>0.4</v>
      </c>
      <c r="AD202">
        <v>0</v>
      </c>
      <c r="AE202">
        <v>0</v>
      </c>
      <c r="AF202">
        <v>0</v>
      </c>
      <c r="AG202">
        <v>3.7</v>
      </c>
      <c r="AH202">
        <v>0</v>
      </c>
      <c r="AI202">
        <v>0</v>
      </c>
      <c r="AJ202">
        <v>0.9</v>
      </c>
      <c r="AK202">
        <v>0</v>
      </c>
      <c r="AL202">
        <v>0</v>
      </c>
      <c r="AM202">
        <v>0</v>
      </c>
      <c r="AN202">
        <v>0</v>
      </c>
      <c r="AO202">
        <v>0</v>
      </c>
      <c r="AP202">
        <v>0</v>
      </c>
      <c r="AQ202">
        <v>0</v>
      </c>
      <c r="AR202">
        <v>0</v>
      </c>
      <c r="AS202">
        <v>0</v>
      </c>
      <c r="AT202">
        <v>0</v>
      </c>
      <c r="AU202">
        <v>0</v>
      </c>
      <c r="AV202">
        <v>0</v>
      </c>
      <c r="AW202">
        <v>1.8</v>
      </c>
      <c r="AX202" t="s">
        <v>1648</v>
      </c>
      <c r="AY202">
        <v>5672</v>
      </c>
      <c r="AZ202">
        <v>3063</v>
      </c>
      <c r="BA202">
        <v>208</v>
      </c>
      <c r="BB202">
        <v>0</v>
      </c>
      <c r="BC202" t="s">
        <v>61</v>
      </c>
      <c r="BD202" t="s">
        <v>1649</v>
      </c>
      <c r="BE202">
        <v>0</v>
      </c>
      <c r="BF202" t="s">
        <v>1650</v>
      </c>
      <c r="BG202" t="s">
        <v>719</v>
      </c>
      <c r="BH202" t="s">
        <v>720</v>
      </c>
      <c r="BI202" t="s">
        <v>1651</v>
      </c>
    </row>
    <row r="203" spans="1:61" x14ac:dyDescent="0.2">
      <c r="A203" t="s">
        <v>1838</v>
      </c>
      <c r="B203" t="s">
        <v>1766</v>
      </c>
      <c r="C203" t="s">
        <v>61</v>
      </c>
      <c r="D203" t="s">
        <v>61</v>
      </c>
      <c r="E203" t="s">
        <v>1839</v>
      </c>
      <c r="F203" t="s">
        <v>3894</v>
      </c>
      <c r="G203" t="s">
        <v>1018</v>
      </c>
      <c r="H203" t="s">
        <v>64</v>
      </c>
      <c r="I203" t="s">
        <v>1840</v>
      </c>
      <c r="J203" t="s">
        <v>3922</v>
      </c>
      <c r="K203" t="s">
        <v>1020</v>
      </c>
      <c r="L203" t="s">
        <v>1841</v>
      </c>
      <c r="M203" t="s">
        <v>1842</v>
      </c>
      <c r="N203" t="s">
        <v>386</v>
      </c>
      <c r="O203" t="s">
        <v>127</v>
      </c>
      <c r="P203">
        <v>228</v>
      </c>
      <c r="Q203">
        <v>102</v>
      </c>
      <c r="R203">
        <v>0</v>
      </c>
      <c r="S203">
        <v>0</v>
      </c>
      <c r="T203">
        <v>0</v>
      </c>
      <c r="U203">
        <v>0</v>
      </c>
      <c r="V203">
        <v>0</v>
      </c>
      <c r="W203">
        <v>0</v>
      </c>
      <c r="X203" t="s">
        <v>68</v>
      </c>
      <c r="Y203" t="s">
        <v>61</v>
      </c>
      <c r="Z203">
        <v>19</v>
      </c>
      <c r="AA203">
        <v>123.5</v>
      </c>
      <c r="AB203">
        <v>0</v>
      </c>
      <c r="AC203">
        <v>0</v>
      </c>
      <c r="AD203">
        <v>0</v>
      </c>
      <c r="AE203">
        <v>0</v>
      </c>
      <c r="AF203">
        <v>0</v>
      </c>
      <c r="AG203">
        <v>0</v>
      </c>
      <c r="AH203">
        <v>0.4</v>
      </c>
      <c r="AI203">
        <v>0</v>
      </c>
      <c r="AJ203">
        <v>0</v>
      </c>
      <c r="AK203">
        <v>0.1</v>
      </c>
      <c r="AL203">
        <v>0</v>
      </c>
      <c r="AM203">
        <v>0</v>
      </c>
      <c r="AN203">
        <v>0.1</v>
      </c>
      <c r="AO203">
        <v>0.1</v>
      </c>
      <c r="AP203">
        <v>0.5</v>
      </c>
      <c r="AQ203">
        <v>0</v>
      </c>
      <c r="AR203">
        <v>0</v>
      </c>
      <c r="AS203">
        <v>0</v>
      </c>
      <c r="AT203">
        <v>0</v>
      </c>
      <c r="AU203">
        <v>0</v>
      </c>
      <c r="AV203">
        <v>0</v>
      </c>
      <c r="AW203">
        <v>0</v>
      </c>
      <c r="AX203" t="s">
        <v>61</v>
      </c>
      <c r="AY203">
        <v>326</v>
      </c>
      <c r="AZ203">
        <v>93</v>
      </c>
      <c r="BA203">
        <v>0</v>
      </c>
      <c r="BB203">
        <v>0</v>
      </c>
      <c r="BC203" t="s">
        <v>731</v>
      </c>
      <c r="BD203" t="s">
        <v>61</v>
      </c>
      <c r="BE203">
        <v>95</v>
      </c>
      <c r="BF203" t="s">
        <v>1843</v>
      </c>
      <c r="BG203" t="s">
        <v>1844</v>
      </c>
      <c r="BH203" t="s">
        <v>1845</v>
      </c>
      <c r="BI203" t="s">
        <v>1846</v>
      </c>
    </row>
    <row r="204" spans="1:61" x14ac:dyDescent="0.2">
      <c r="A204" t="s">
        <v>1223</v>
      </c>
      <c r="B204" t="s">
        <v>1129</v>
      </c>
      <c r="C204" t="s">
        <v>61</v>
      </c>
      <c r="D204" t="s">
        <v>61</v>
      </c>
      <c r="E204" t="s">
        <v>1129</v>
      </c>
      <c r="F204" t="s">
        <v>2990</v>
      </c>
      <c r="G204" t="s">
        <v>454</v>
      </c>
      <c r="H204" t="s">
        <v>64</v>
      </c>
      <c r="I204" t="s">
        <v>1224</v>
      </c>
      <c r="J204" t="s">
        <v>3922</v>
      </c>
      <c r="K204" t="s">
        <v>456</v>
      </c>
      <c r="L204" t="s">
        <v>61</v>
      </c>
      <c r="M204" t="s">
        <v>61</v>
      </c>
      <c r="N204" t="s">
        <v>94</v>
      </c>
      <c r="O204" t="s">
        <v>94</v>
      </c>
      <c r="P204">
        <v>0</v>
      </c>
      <c r="Q204">
        <v>0</v>
      </c>
      <c r="R204">
        <v>0</v>
      </c>
      <c r="S204">
        <v>0</v>
      </c>
      <c r="T204">
        <v>0</v>
      </c>
      <c r="U204">
        <v>0</v>
      </c>
      <c r="V204">
        <v>0</v>
      </c>
      <c r="W204">
        <v>37.5</v>
      </c>
      <c r="X204" t="s">
        <v>68</v>
      </c>
      <c r="Y204" t="s">
        <v>61</v>
      </c>
      <c r="Z204">
        <v>0</v>
      </c>
      <c r="AA204">
        <v>42</v>
      </c>
      <c r="AB204">
        <v>0</v>
      </c>
      <c r="AC204">
        <v>2.6</v>
      </c>
      <c r="AD204">
        <v>0</v>
      </c>
      <c r="AE204">
        <v>0</v>
      </c>
      <c r="AF204">
        <v>0</v>
      </c>
      <c r="AG204">
        <v>0</v>
      </c>
      <c r="AH204">
        <v>0</v>
      </c>
      <c r="AI204">
        <v>0</v>
      </c>
      <c r="AJ204">
        <v>0</v>
      </c>
      <c r="AK204">
        <v>0</v>
      </c>
      <c r="AL204">
        <v>0</v>
      </c>
      <c r="AM204">
        <v>0</v>
      </c>
      <c r="AN204">
        <v>0</v>
      </c>
      <c r="AO204">
        <v>0</v>
      </c>
      <c r="AP204">
        <v>0</v>
      </c>
      <c r="AQ204">
        <v>0</v>
      </c>
      <c r="AR204">
        <v>0</v>
      </c>
      <c r="AS204">
        <v>0</v>
      </c>
      <c r="AT204">
        <v>0</v>
      </c>
      <c r="AU204">
        <v>0</v>
      </c>
      <c r="AV204">
        <v>0</v>
      </c>
      <c r="AW204">
        <v>0</v>
      </c>
      <c r="AX204" t="s">
        <v>61</v>
      </c>
      <c r="AY204">
        <v>3400</v>
      </c>
      <c r="AZ204">
        <v>0</v>
      </c>
      <c r="BA204">
        <v>0</v>
      </c>
      <c r="BB204">
        <v>0</v>
      </c>
      <c r="BC204" t="s">
        <v>1225</v>
      </c>
      <c r="BD204" t="s">
        <v>1226</v>
      </c>
      <c r="BE204">
        <v>100</v>
      </c>
      <c r="BF204" t="s">
        <v>61</v>
      </c>
      <c r="BG204" t="s">
        <v>1227</v>
      </c>
      <c r="BH204" t="s">
        <v>1228</v>
      </c>
      <c r="BI204" t="s">
        <v>1229</v>
      </c>
    </row>
    <row r="205" spans="1:61" x14ac:dyDescent="0.2">
      <c r="A205" t="s">
        <v>1090</v>
      </c>
      <c r="B205" t="s">
        <v>898</v>
      </c>
      <c r="C205" t="s">
        <v>61</v>
      </c>
      <c r="D205" t="s">
        <v>61</v>
      </c>
      <c r="E205" t="s">
        <v>1091</v>
      </c>
      <c r="F205" t="s">
        <v>2990</v>
      </c>
      <c r="G205" t="s">
        <v>152</v>
      </c>
      <c r="H205" t="s">
        <v>64</v>
      </c>
      <c r="I205" t="s">
        <v>1092</v>
      </c>
      <c r="J205" t="s">
        <v>3922</v>
      </c>
      <c r="K205" t="s">
        <v>154</v>
      </c>
      <c r="L205" t="s">
        <v>61</v>
      </c>
      <c r="M205" t="s">
        <v>61</v>
      </c>
      <c r="N205" t="s">
        <v>94</v>
      </c>
      <c r="O205" t="s">
        <v>191</v>
      </c>
      <c r="P205">
        <v>0</v>
      </c>
      <c r="Q205">
        <v>367</v>
      </c>
      <c r="R205">
        <v>0</v>
      </c>
      <c r="S205">
        <v>0</v>
      </c>
      <c r="T205">
        <v>0</v>
      </c>
      <c r="U205">
        <v>0</v>
      </c>
      <c r="V205">
        <v>0</v>
      </c>
      <c r="W205">
        <v>0</v>
      </c>
      <c r="X205" t="s">
        <v>68</v>
      </c>
      <c r="Y205" t="s">
        <v>61</v>
      </c>
      <c r="Z205">
        <v>0</v>
      </c>
      <c r="AA205">
        <v>0</v>
      </c>
      <c r="AB205">
        <v>0</v>
      </c>
      <c r="AC205">
        <v>1</v>
      </c>
      <c r="AD205">
        <v>0</v>
      </c>
      <c r="AE205">
        <v>0</v>
      </c>
      <c r="AF205">
        <v>0</v>
      </c>
      <c r="AG205">
        <v>0</v>
      </c>
      <c r="AH205">
        <v>0</v>
      </c>
      <c r="AI205">
        <v>0</v>
      </c>
      <c r="AJ205">
        <v>0</v>
      </c>
      <c r="AK205">
        <v>0</v>
      </c>
      <c r="AL205">
        <v>0</v>
      </c>
      <c r="AM205">
        <v>0</v>
      </c>
      <c r="AN205">
        <v>0</v>
      </c>
      <c r="AO205">
        <v>0</v>
      </c>
      <c r="AP205">
        <v>0</v>
      </c>
      <c r="AQ205">
        <v>0</v>
      </c>
      <c r="AR205">
        <v>0</v>
      </c>
      <c r="AS205">
        <v>0</v>
      </c>
      <c r="AT205">
        <v>0</v>
      </c>
      <c r="AU205">
        <v>0</v>
      </c>
      <c r="AV205">
        <v>0</v>
      </c>
      <c r="AW205">
        <v>2</v>
      </c>
      <c r="AX205" t="s">
        <v>1093</v>
      </c>
      <c r="AY205">
        <v>1026</v>
      </c>
      <c r="AZ205">
        <v>0</v>
      </c>
      <c r="BA205">
        <v>0</v>
      </c>
      <c r="BB205">
        <v>0</v>
      </c>
      <c r="BC205" t="s">
        <v>46</v>
      </c>
      <c r="BD205" t="s">
        <v>1094</v>
      </c>
      <c r="BE205">
        <v>75</v>
      </c>
      <c r="BF205" t="s">
        <v>61</v>
      </c>
      <c r="BG205" t="s">
        <v>1095</v>
      </c>
      <c r="BH205" t="s">
        <v>1096</v>
      </c>
      <c r="BI205" t="s">
        <v>1097</v>
      </c>
    </row>
    <row r="206" spans="1:61" x14ac:dyDescent="0.2">
      <c r="A206" t="s">
        <v>1761</v>
      </c>
      <c r="B206" t="s">
        <v>1746</v>
      </c>
      <c r="C206" t="s">
        <v>61</v>
      </c>
      <c r="D206" t="s">
        <v>61</v>
      </c>
      <c r="E206" t="s">
        <v>1752</v>
      </c>
      <c r="F206" t="s">
        <v>2990</v>
      </c>
      <c r="G206" t="s">
        <v>368</v>
      </c>
      <c r="H206" t="s">
        <v>64</v>
      </c>
      <c r="I206" t="s">
        <v>369</v>
      </c>
      <c r="J206" t="s">
        <v>3922</v>
      </c>
      <c r="K206" t="s">
        <v>370</v>
      </c>
      <c r="L206" t="s">
        <v>371</v>
      </c>
      <c r="M206" t="s">
        <v>372</v>
      </c>
      <c r="N206" t="s">
        <v>309</v>
      </c>
      <c r="O206" t="s">
        <v>878</v>
      </c>
      <c r="P206">
        <v>0</v>
      </c>
      <c r="Q206">
        <v>92</v>
      </c>
      <c r="R206">
        <v>0</v>
      </c>
      <c r="S206">
        <v>0</v>
      </c>
      <c r="T206">
        <v>0</v>
      </c>
      <c r="U206">
        <v>0</v>
      </c>
      <c r="V206">
        <v>0</v>
      </c>
      <c r="W206">
        <v>22.5</v>
      </c>
      <c r="X206" t="s">
        <v>68</v>
      </c>
      <c r="Y206" t="s">
        <v>61</v>
      </c>
      <c r="Z206">
        <v>0</v>
      </c>
      <c r="AA206">
        <v>0</v>
      </c>
      <c r="AB206">
        <v>0</v>
      </c>
      <c r="AC206">
        <v>0</v>
      </c>
      <c r="AD206">
        <v>0</v>
      </c>
      <c r="AE206">
        <v>0</v>
      </c>
      <c r="AF206">
        <v>0</v>
      </c>
      <c r="AG206">
        <v>0</v>
      </c>
      <c r="AH206">
        <v>0</v>
      </c>
      <c r="AI206">
        <v>0</v>
      </c>
      <c r="AJ206">
        <v>0</v>
      </c>
      <c r="AK206">
        <v>0</v>
      </c>
      <c r="AL206">
        <v>0</v>
      </c>
      <c r="AM206">
        <v>0</v>
      </c>
      <c r="AN206">
        <v>0</v>
      </c>
      <c r="AO206">
        <v>0</v>
      </c>
      <c r="AP206">
        <v>0</v>
      </c>
      <c r="AQ206">
        <v>0</v>
      </c>
      <c r="AR206">
        <v>0</v>
      </c>
      <c r="AS206">
        <v>0</v>
      </c>
      <c r="AT206">
        <v>0</v>
      </c>
      <c r="AU206">
        <v>0</v>
      </c>
      <c r="AV206">
        <v>0</v>
      </c>
      <c r="AW206">
        <v>0.6</v>
      </c>
      <c r="AX206" t="s">
        <v>1762</v>
      </c>
      <c r="AY206">
        <v>0</v>
      </c>
      <c r="AZ206">
        <v>0</v>
      </c>
      <c r="BA206">
        <v>0</v>
      </c>
      <c r="BB206">
        <v>0</v>
      </c>
      <c r="BC206" t="s">
        <v>46</v>
      </c>
      <c r="BD206" t="s">
        <v>1682</v>
      </c>
      <c r="BE206">
        <v>0</v>
      </c>
      <c r="BF206" t="s">
        <v>1763</v>
      </c>
      <c r="BG206" t="s">
        <v>86</v>
      </c>
      <c r="BH206" t="s">
        <v>87</v>
      </c>
      <c r="BI206" t="s">
        <v>1764</v>
      </c>
    </row>
    <row r="207" spans="1:61" x14ac:dyDescent="0.2">
      <c r="A207" t="s">
        <v>1751</v>
      </c>
      <c r="B207" t="s">
        <v>1746</v>
      </c>
      <c r="C207" t="s">
        <v>61</v>
      </c>
      <c r="D207" t="s">
        <v>61</v>
      </c>
      <c r="E207" t="s">
        <v>1752</v>
      </c>
      <c r="F207" t="s">
        <v>2990</v>
      </c>
      <c r="G207" t="s">
        <v>306</v>
      </c>
      <c r="H207" t="s">
        <v>64</v>
      </c>
      <c r="I207" t="s">
        <v>307</v>
      </c>
      <c r="J207" t="s">
        <v>3922</v>
      </c>
      <c r="K207" t="s">
        <v>308</v>
      </c>
      <c r="L207" t="s">
        <v>61</v>
      </c>
      <c r="M207" t="s">
        <v>61</v>
      </c>
      <c r="N207" t="s">
        <v>309</v>
      </c>
      <c r="O207" t="s">
        <v>878</v>
      </c>
      <c r="P207">
        <v>0</v>
      </c>
      <c r="Q207">
        <v>210</v>
      </c>
      <c r="R207">
        <v>0</v>
      </c>
      <c r="S207">
        <v>0</v>
      </c>
      <c r="T207">
        <v>0</v>
      </c>
      <c r="U207">
        <v>0</v>
      </c>
      <c r="V207">
        <v>0</v>
      </c>
      <c r="W207">
        <v>37.5</v>
      </c>
      <c r="X207" t="s">
        <v>68</v>
      </c>
      <c r="Y207" t="s">
        <v>61</v>
      </c>
      <c r="Z207">
        <v>0</v>
      </c>
      <c r="AA207">
        <v>0</v>
      </c>
      <c r="AB207">
        <v>0</v>
      </c>
      <c r="AC207">
        <v>0</v>
      </c>
      <c r="AD207">
        <v>0</v>
      </c>
      <c r="AE207">
        <v>0</v>
      </c>
      <c r="AF207">
        <v>0</v>
      </c>
      <c r="AG207">
        <v>0</v>
      </c>
      <c r="AH207">
        <v>0</v>
      </c>
      <c r="AI207">
        <v>0</v>
      </c>
      <c r="AJ207">
        <v>0</v>
      </c>
      <c r="AK207">
        <v>0</v>
      </c>
      <c r="AL207">
        <v>0</v>
      </c>
      <c r="AM207">
        <v>0</v>
      </c>
      <c r="AN207">
        <v>0</v>
      </c>
      <c r="AO207">
        <v>0</v>
      </c>
      <c r="AP207">
        <v>0</v>
      </c>
      <c r="AQ207">
        <v>0</v>
      </c>
      <c r="AR207">
        <v>0</v>
      </c>
      <c r="AS207">
        <v>0</v>
      </c>
      <c r="AT207">
        <v>0</v>
      </c>
      <c r="AU207">
        <v>0</v>
      </c>
      <c r="AV207">
        <v>0</v>
      </c>
      <c r="AW207">
        <v>1</v>
      </c>
      <c r="AX207" t="s">
        <v>1753</v>
      </c>
      <c r="AY207">
        <v>0</v>
      </c>
      <c r="AZ207">
        <v>0</v>
      </c>
      <c r="BA207">
        <v>0</v>
      </c>
      <c r="BB207">
        <v>0</v>
      </c>
      <c r="BC207" t="s">
        <v>46</v>
      </c>
      <c r="BD207" t="s">
        <v>1682</v>
      </c>
      <c r="BE207">
        <v>0</v>
      </c>
      <c r="BF207" t="s">
        <v>1754</v>
      </c>
      <c r="BG207" t="s">
        <v>86</v>
      </c>
      <c r="BH207" t="s">
        <v>87</v>
      </c>
      <c r="BI207" t="s">
        <v>1755</v>
      </c>
    </row>
    <row r="208" spans="1:61" x14ac:dyDescent="0.2">
      <c r="A208" t="s">
        <v>1862</v>
      </c>
      <c r="B208" t="s">
        <v>1766</v>
      </c>
      <c r="C208" t="s">
        <v>61</v>
      </c>
      <c r="D208" t="s">
        <v>61</v>
      </c>
      <c r="E208" t="s">
        <v>1767</v>
      </c>
      <c r="F208" t="s">
        <v>731</v>
      </c>
      <c r="G208" t="s">
        <v>1863</v>
      </c>
      <c r="H208" t="s">
        <v>64</v>
      </c>
      <c r="I208" t="s">
        <v>1864</v>
      </c>
      <c r="J208" t="s">
        <v>3922</v>
      </c>
      <c r="K208" t="s">
        <v>1865</v>
      </c>
      <c r="L208" t="s">
        <v>61</v>
      </c>
      <c r="M208" t="s">
        <v>61</v>
      </c>
      <c r="N208" t="s">
        <v>61</v>
      </c>
      <c r="O208" t="s">
        <v>878</v>
      </c>
      <c r="P208">
        <v>69</v>
      </c>
      <c r="Q208">
        <v>66</v>
      </c>
      <c r="R208">
        <v>71</v>
      </c>
      <c r="S208">
        <v>0</v>
      </c>
      <c r="T208">
        <v>0</v>
      </c>
      <c r="U208">
        <v>0</v>
      </c>
      <c r="V208">
        <v>0</v>
      </c>
      <c r="W208">
        <v>0</v>
      </c>
      <c r="X208" t="s">
        <v>68</v>
      </c>
      <c r="Y208" t="s">
        <v>61</v>
      </c>
      <c r="Z208">
        <v>0</v>
      </c>
      <c r="AA208">
        <v>66.25</v>
      </c>
      <c r="AB208">
        <v>0</v>
      </c>
      <c r="AC208">
        <v>0</v>
      </c>
      <c r="AD208">
        <v>0</v>
      </c>
      <c r="AE208">
        <v>0</v>
      </c>
      <c r="AF208">
        <v>0</v>
      </c>
      <c r="AG208">
        <v>0.2</v>
      </c>
      <c r="AH208">
        <v>0</v>
      </c>
      <c r="AI208">
        <v>0</v>
      </c>
      <c r="AJ208">
        <v>0.1</v>
      </c>
      <c r="AK208">
        <v>0.1</v>
      </c>
      <c r="AL208">
        <v>0</v>
      </c>
      <c r="AM208">
        <v>0</v>
      </c>
      <c r="AN208">
        <v>0.2</v>
      </c>
      <c r="AO208">
        <v>0.09</v>
      </c>
      <c r="AP208">
        <v>0</v>
      </c>
      <c r="AQ208">
        <v>0</v>
      </c>
      <c r="AR208">
        <v>0</v>
      </c>
      <c r="AS208">
        <v>0</v>
      </c>
      <c r="AT208">
        <v>0</v>
      </c>
      <c r="AU208">
        <v>0</v>
      </c>
      <c r="AV208">
        <v>0</v>
      </c>
      <c r="AW208">
        <v>3</v>
      </c>
      <c r="AX208" t="s">
        <v>1866</v>
      </c>
      <c r="AY208">
        <v>66</v>
      </c>
      <c r="AZ208">
        <v>0</v>
      </c>
      <c r="BA208">
        <v>0</v>
      </c>
      <c r="BB208">
        <v>0</v>
      </c>
      <c r="BC208" t="s">
        <v>731</v>
      </c>
      <c r="BD208" t="s">
        <v>1867</v>
      </c>
      <c r="BE208">
        <v>0</v>
      </c>
      <c r="BF208" t="s">
        <v>1868</v>
      </c>
      <c r="BG208" t="s">
        <v>86</v>
      </c>
      <c r="BH208" t="s">
        <v>87</v>
      </c>
      <c r="BI208" t="s">
        <v>1869</v>
      </c>
    </row>
    <row r="209" spans="1:61" x14ac:dyDescent="0.2">
      <c r="A209" t="s">
        <v>1811</v>
      </c>
      <c r="B209" t="s">
        <v>1766</v>
      </c>
      <c r="C209" t="s">
        <v>61</v>
      </c>
      <c r="D209" t="s">
        <v>61</v>
      </c>
      <c r="E209" t="s">
        <v>1720</v>
      </c>
      <c r="F209" t="s">
        <v>731</v>
      </c>
      <c r="G209" t="s">
        <v>1812</v>
      </c>
      <c r="H209" t="s">
        <v>64</v>
      </c>
      <c r="I209" t="s">
        <v>1813</v>
      </c>
      <c r="J209" t="s">
        <v>3922</v>
      </c>
      <c r="K209" t="s">
        <v>1814</v>
      </c>
      <c r="L209" t="s">
        <v>61</v>
      </c>
      <c r="M209" t="s">
        <v>61</v>
      </c>
      <c r="N209" t="s">
        <v>61</v>
      </c>
      <c r="O209" t="s">
        <v>878</v>
      </c>
      <c r="P209">
        <v>120</v>
      </c>
      <c r="Q209">
        <v>0</v>
      </c>
      <c r="R209">
        <v>119</v>
      </c>
      <c r="S209">
        <v>0</v>
      </c>
      <c r="T209">
        <v>0</v>
      </c>
      <c r="U209">
        <v>0</v>
      </c>
      <c r="V209">
        <v>0</v>
      </c>
      <c r="W209">
        <v>2</v>
      </c>
      <c r="X209" t="s">
        <v>68</v>
      </c>
      <c r="Y209" t="s">
        <v>61</v>
      </c>
      <c r="Z209">
        <v>19</v>
      </c>
      <c r="AA209">
        <v>84</v>
      </c>
      <c r="AB209">
        <v>0</v>
      </c>
      <c r="AC209">
        <v>0</v>
      </c>
      <c r="AD209">
        <v>0</v>
      </c>
      <c r="AE209">
        <v>0</v>
      </c>
      <c r="AF209">
        <v>0</v>
      </c>
      <c r="AG209">
        <v>0.2</v>
      </c>
      <c r="AH209">
        <v>0</v>
      </c>
      <c r="AI209">
        <v>0</v>
      </c>
      <c r="AJ209">
        <v>0.1</v>
      </c>
      <c r="AK209">
        <v>0.2</v>
      </c>
      <c r="AL209">
        <v>0</v>
      </c>
      <c r="AM209">
        <v>0</v>
      </c>
      <c r="AN209">
        <v>0</v>
      </c>
      <c r="AO209">
        <v>0.1</v>
      </c>
      <c r="AP209">
        <v>0.1</v>
      </c>
      <c r="AQ209">
        <v>0</v>
      </c>
      <c r="AR209">
        <v>0</v>
      </c>
      <c r="AS209">
        <v>0</v>
      </c>
      <c r="AT209">
        <v>0</v>
      </c>
      <c r="AU209">
        <v>0</v>
      </c>
      <c r="AV209">
        <v>0</v>
      </c>
      <c r="AW209">
        <v>0</v>
      </c>
      <c r="AX209" t="s">
        <v>61</v>
      </c>
      <c r="AY209">
        <v>119</v>
      </c>
      <c r="AZ209">
        <v>0</v>
      </c>
      <c r="BA209">
        <v>0</v>
      </c>
      <c r="BB209">
        <v>0</v>
      </c>
      <c r="BC209" t="s">
        <v>61</v>
      </c>
      <c r="BD209" t="s">
        <v>61</v>
      </c>
      <c r="BE209">
        <v>99</v>
      </c>
      <c r="BF209" t="s">
        <v>1815</v>
      </c>
      <c r="BG209" t="s">
        <v>86</v>
      </c>
      <c r="BH209" t="s">
        <v>87</v>
      </c>
      <c r="BI209" t="s">
        <v>1816</v>
      </c>
    </row>
    <row r="210" spans="1:61" x14ac:dyDescent="0.2">
      <c r="A210" t="s">
        <v>873</v>
      </c>
      <c r="B210" t="s">
        <v>171</v>
      </c>
      <c r="C210" t="s">
        <v>61</v>
      </c>
      <c r="D210" t="s">
        <v>61</v>
      </c>
      <c r="E210" t="s">
        <v>874</v>
      </c>
      <c r="F210" t="s">
        <v>731</v>
      </c>
      <c r="G210" t="s">
        <v>875</v>
      </c>
      <c r="H210" t="s">
        <v>64</v>
      </c>
      <c r="I210" t="s">
        <v>876</v>
      </c>
      <c r="J210" t="s">
        <v>3922</v>
      </c>
      <c r="K210" t="s">
        <v>877</v>
      </c>
      <c r="L210" t="s">
        <v>61</v>
      </c>
      <c r="M210" t="s">
        <v>61</v>
      </c>
      <c r="N210" t="s">
        <v>309</v>
      </c>
      <c r="O210" t="s">
        <v>878</v>
      </c>
      <c r="P210">
        <v>517</v>
      </c>
      <c r="Q210">
        <v>161</v>
      </c>
      <c r="R210">
        <v>145</v>
      </c>
      <c r="S210">
        <v>0</v>
      </c>
      <c r="T210">
        <v>0</v>
      </c>
      <c r="U210">
        <v>0</v>
      </c>
      <c r="V210">
        <v>0</v>
      </c>
      <c r="W210">
        <v>0</v>
      </c>
      <c r="X210" t="s">
        <v>68</v>
      </c>
      <c r="Y210" t="s">
        <v>61</v>
      </c>
      <c r="Z210">
        <v>0</v>
      </c>
      <c r="AA210">
        <v>30</v>
      </c>
      <c r="AB210">
        <v>0</v>
      </c>
      <c r="AC210">
        <v>0</v>
      </c>
      <c r="AD210">
        <v>0</v>
      </c>
      <c r="AE210">
        <v>0</v>
      </c>
      <c r="AF210">
        <v>0</v>
      </c>
      <c r="AG210">
        <v>0.7</v>
      </c>
      <c r="AH210">
        <v>0</v>
      </c>
      <c r="AI210">
        <v>0</v>
      </c>
      <c r="AJ210">
        <v>0.3</v>
      </c>
      <c r="AK210">
        <v>0</v>
      </c>
      <c r="AL210">
        <v>0</v>
      </c>
      <c r="AM210">
        <v>0</v>
      </c>
      <c r="AN210">
        <v>0.7</v>
      </c>
      <c r="AO210">
        <v>0</v>
      </c>
      <c r="AP210">
        <v>0</v>
      </c>
      <c r="AQ210">
        <v>0</v>
      </c>
      <c r="AR210">
        <v>0</v>
      </c>
      <c r="AS210">
        <v>0</v>
      </c>
      <c r="AT210">
        <v>0</v>
      </c>
      <c r="AU210">
        <v>0</v>
      </c>
      <c r="AV210">
        <v>0</v>
      </c>
      <c r="AW210">
        <v>0</v>
      </c>
      <c r="AX210" t="s">
        <v>61</v>
      </c>
      <c r="AY210">
        <v>483</v>
      </c>
      <c r="AZ210">
        <v>0</v>
      </c>
      <c r="BA210">
        <v>0</v>
      </c>
      <c r="BB210">
        <v>0</v>
      </c>
      <c r="BC210" t="s">
        <v>731</v>
      </c>
      <c r="BD210" t="s">
        <v>879</v>
      </c>
      <c r="BE210">
        <v>99</v>
      </c>
      <c r="BF210" t="s">
        <v>61</v>
      </c>
      <c r="BG210" t="s">
        <v>880</v>
      </c>
      <c r="BH210" t="s">
        <v>881</v>
      </c>
      <c r="BI210" t="s">
        <v>882</v>
      </c>
    </row>
    <row r="211" spans="1:61" x14ac:dyDescent="0.2">
      <c r="A211" t="s">
        <v>1460</v>
      </c>
      <c r="B211" t="s">
        <v>1403</v>
      </c>
      <c r="C211" t="s">
        <v>61</v>
      </c>
      <c r="D211" t="s">
        <v>61</v>
      </c>
      <c r="E211" t="s">
        <v>1461</v>
      </c>
      <c r="F211" t="s">
        <v>731</v>
      </c>
      <c r="G211" t="s">
        <v>875</v>
      </c>
      <c r="H211" t="s">
        <v>64</v>
      </c>
      <c r="I211" t="s">
        <v>876</v>
      </c>
      <c r="J211" t="s">
        <v>3922</v>
      </c>
      <c r="K211" t="s">
        <v>877</v>
      </c>
      <c r="L211" t="s">
        <v>61</v>
      </c>
      <c r="M211" t="s">
        <v>61</v>
      </c>
      <c r="N211" t="s">
        <v>309</v>
      </c>
      <c r="O211" t="s">
        <v>878</v>
      </c>
      <c r="P211">
        <v>24</v>
      </c>
      <c r="Q211">
        <v>24</v>
      </c>
      <c r="R211">
        <v>0</v>
      </c>
      <c r="S211">
        <v>0</v>
      </c>
      <c r="T211">
        <v>0</v>
      </c>
      <c r="U211">
        <v>0</v>
      </c>
      <c r="V211">
        <v>0</v>
      </c>
      <c r="W211">
        <v>0</v>
      </c>
      <c r="X211" t="s">
        <v>95</v>
      </c>
      <c r="Y211" t="s">
        <v>61</v>
      </c>
      <c r="Z211">
        <v>0</v>
      </c>
      <c r="AA211">
        <v>0</v>
      </c>
      <c r="AB211">
        <v>0.02</v>
      </c>
      <c r="AC211">
        <v>0</v>
      </c>
      <c r="AD211">
        <v>0</v>
      </c>
      <c r="AE211">
        <v>0</v>
      </c>
      <c r="AF211">
        <v>0</v>
      </c>
      <c r="AG211">
        <v>0.1</v>
      </c>
      <c r="AH211">
        <v>0</v>
      </c>
      <c r="AI211">
        <v>0</v>
      </c>
      <c r="AJ211">
        <v>0</v>
      </c>
      <c r="AK211">
        <v>0</v>
      </c>
      <c r="AL211">
        <v>0</v>
      </c>
      <c r="AM211">
        <v>0</v>
      </c>
      <c r="AN211">
        <v>0</v>
      </c>
      <c r="AO211">
        <v>0</v>
      </c>
      <c r="AP211">
        <v>0</v>
      </c>
      <c r="AQ211">
        <v>0</v>
      </c>
      <c r="AR211">
        <v>0</v>
      </c>
      <c r="AS211">
        <v>0</v>
      </c>
      <c r="AT211">
        <v>0</v>
      </c>
      <c r="AU211">
        <v>0</v>
      </c>
      <c r="AV211">
        <v>0</v>
      </c>
      <c r="AW211">
        <v>0</v>
      </c>
      <c r="AX211" t="s">
        <v>61</v>
      </c>
      <c r="AY211">
        <v>24</v>
      </c>
      <c r="AZ211">
        <v>0</v>
      </c>
      <c r="BA211">
        <v>24</v>
      </c>
      <c r="BB211">
        <v>0</v>
      </c>
      <c r="BC211" t="s">
        <v>731</v>
      </c>
      <c r="BD211" t="s">
        <v>1462</v>
      </c>
      <c r="BE211">
        <v>0</v>
      </c>
      <c r="BF211" t="s">
        <v>61</v>
      </c>
      <c r="BG211" t="s">
        <v>880</v>
      </c>
      <c r="BH211" t="s">
        <v>881</v>
      </c>
      <c r="BI211" t="s">
        <v>1463</v>
      </c>
    </row>
    <row r="212" spans="1:61" x14ac:dyDescent="0.2">
      <c r="A212" t="s">
        <v>1889</v>
      </c>
      <c r="B212" t="s">
        <v>1766</v>
      </c>
      <c r="C212" t="s">
        <v>61</v>
      </c>
      <c r="D212" t="s">
        <v>61</v>
      </c>
      <c r="E212" t="s">
        <v>1720</v>
      </c>
      <c r="F212" t="s">
        <v>731</v>
      </c>
      <c r="G212" t="s">
        <v>875</v>
      </c>
      <c r="H212" t="s">
        <v>64</v>
      </c>
      <c r="I212" t="s">
        <v>876</v>
      </c>
      <c r="J212" t="s">
        <v>3922</v>
      </c>
      <c r="K212" t="s">
        <v>1890</v>
      </c>
      <c r="L212" t="s">
        <v>61</v>
      </c>
      <c r="M212" t="s">
        <v>61</v>
      </c>
      <c r="N212" t="s">
        <v>309</v>
      </c>
      <c r="O212" t="s">
        <v>878</v>
      </c>
      <c r="P212">
        <v>60</v>
      </c>
      <c r="Q212">
        <v>45</v>
      </c>
      <c r="R212">
        <v>45</v>
      </c>
      <c r="S212">
        <v>0</v>
      </c>
      <c r="T212">
        <v>0</v>
      </c>
      <c r="U212">
        <v>0</v>
      </c>
      <c r="V212">
        <v>0</v>
      </c>
      <c r="W212">
        <v>0</v>
      </c>
      <c r="X212" t="s">
        <v>95</v>
      </c>
      <c r="Y212" t="s">
        <v>61</v>
      </c>
      <c r="Z212">
        <v>0</v>
      </c>
      <c r="AA212">
        <v>0</v>
      </c>
      <c r="AB212">
        <v>0</v>
      </c>
      <c r="AC212">
        <v>0</v>
      </c>
      <c r="AD212">
        <v>0</v>
      </c>
      <c r="AE212">
        <v>0</v>
      </c>
      <c r="AF212">
        <v>0.1</v>
      </c>
      <c r="AG212">
        <v>0.2</v>
      </c>
      <c r="AH212">
        <v>0</v>
      </c>
      <c r="AI212">
        <v>0</v>
      </c>
      <c r="AJ212">
        <v>0</v>
      </c>
      <c r="AK212">
        <v>0.1</v>
      </c>
      <c r="AL212">
        <v>0</v>
      </c>
      <c r="AM212">
        <v>0</v>
      </c>
      <c r="AN212">
        <v>0</v>
      </c>
      <c r="AO212">
        <v>0.05</v>
      </c>
      <c r="AP212">
        <v>0</v>
      </c>
      <c r="AQ212">
        <v>0</v>
      </c>
      <c r="AR212">
        <v>0.1</v>
      </c>
      <c r="AS212">
        <v>0</v>
      </c>
      <c r="AT212">
        <v>0</v>
      </c>
      <c r="AU212">
        <v>0</v>
      </c>
      <c r="AV212">
        <v>0</v>
      </c>
      <c r="AW212">
        <v>0</v>
      </c>
      <c r="AX212" t="s">
        <v>61</v>
      </c>
      <c r="AY212">
        <v>50</v>
      </c>
      <c r="AZ212">
        <v>0</v>
      </c>
      <c r="BA212">
        <v>0</v>
      </c>
      <c r="BB212">
        <v>0</v>
      </c>
      <c r="BC212" t="s">
        <v>731</v>
      </c>
      <c r="BD212" t="s">
        <v>1891</v>
      </c>
      <c r="BE212">
        <v>99</v>
      </c>
      <c r="BF212" t="s">
        <v>61</v>
      </c>
      <c r="BG212" t="s">
        <v>880</v>
      </c>
      <c r="BH212" t="s">
        <v>881</v>
      </c>
      <c r="BI212" t="s">
        <v>1892</v>
      </c>
    </row>
    <row r="213" spans="1:61" x14ac:dyDescent="0.2">
      <c r="A213" t="s">
        <v>1269</v>
      </c>
      <c r="B213" t="s">
        <v>1241</v>
      </c>
      <c r="C213" t="s">
        <v>61</v>
      </c>
      <c r="D213" t="s">
        <v>61</v>
      </c>
      <c r="E213" t="s">
        <v>453</v>
      </c>
      <c r="F213" t="s">
        <v>3894</v>
      </c>
      <c r="G213" t="s">
        <v>1135</v>
      </c>
      <c r="H213" t="s">
        <v>64</v>
      </c>
      <c r="I213" t="s">
        <v>1257</v>
      </c>
      <c r="J213" t="s">
        <v>3922</v>
      </c>
      <c r="K213" t="s">
        <v>1258</v>
      </c>
      <c r="L213" t="s">
        <v>1259</v>
      </c>
      <c r="M213" t="s">
        <v>1260</v>
      </c>
      <c r="N213" t="s">
        <v>309</v>
      </c>
      <c r="O213" t="s">
        <v>878</v>
      </c>
      <c r="P213">
        <v>0</v>
      </c>
      <c r="Q213">
        <v>265</v>
      </c>
      <c r="R213">
        <v>115</v>
      </c>
      <c r="S213">
        <v>0</v>
      </c>
      <c r="T213">
        <v>0</v>
      </c>
      <c r="U213">
        <v>0</v>
      </c>
      <c r="V213">
        <v>340</v>
      </c>
      <c r="W213">
        <v>40</v>
      </c>
      <c r="X213" t="s">
        <v>68</v>
      </c>
      <c r="Y213" t="s">
        <v>61</v>
      </c>
      <c r="Z213">
        <v>20</v>
      </c>
      <c r="AA213">
        <v>40.799999999999997</v>
      </c>
      <c r="AB213">
        <v>0</v>
      </c>
      <c r="AC213">
        <v>0</v>
      </c>
      <c r="AD213">
        <v>0</v>
      </c>
      <c r="AE213">
        <v>0</v>
      </c>
      <c r="AF213">
        <v>0</v>
      </c>
      <c r="AG213">
        <v>0</v>
      </c>
      <c r="AH213">
        <v>0</v>
      </c>
      <c r="AI213">
        <v>0</v>
      </c>
      <c r="AJ213">
        <v>0</v>
      </c>
      <c r="AK213">
        <v>0</v>
      </c>
      <c r="AL213">
        <v>0</v>
      </c>
      <c r="AM213">
        <v>0</v>
      </c>
      <c r="AN213">
        <v>0</v>
      </c>
      <c r="AO213">
        <v>0</v>
      </c>
      <c r="AP213">
        <v>0</v>
      </c>
      <c r="AQ213">
        <v>0</v>
      </c>
      <c r="AR213">
        <v>0</v>
      </c>
      <c r="AS213">
        <v>0</v>
      </c>
      <c r="AT213">
        <v>0</v>
      </c>
      <c r="AU213">
        <v>0</v>
      </c>
      <c r="AV213">
        <v>0</v>
      </c>
      <c r="AW213">
        <v>0</v>
      </c>
      <c r="AX213" t="s">
        <v>61</v>
      </c>
      <c r="AY213">
        <v>3574</v>
      </c>
      <c r="AZ213">
        <v>2744</v>
      </c>
      <c r="BA213">
        <v>0</v>
      </c>
      <c r="BB213">
        <v>0</v>
      </c>
      <c r="BC213" t="s">
        <v>1266</v>
      </c>
      <c r="BD213" t="s">
        <v>1270</v>
      </c>
      <c r="BE213">
        <v>89</v>
      </c>
      <c r="BF213" t="s">
        <v>1262</v>
      </c>
      <c r="BG213" t="s">
        <v>86</v>
      </c>
      <c r="BH213" t="s">
        <v>87</v>
      </c>
      <c r="BI213" t="s">
        <v>1271</v>
      </c>
    </row>
    <row r="214" spans="1:61" x14ac:dyDescent="0.2">
      <c r="A214" t="s">
        <v>687</v>
      </c>
      <c r="B214" t="s">
        <v>171</v>
      </c>
      <c r="C214" t="s">
        <v>61</v>
      </c>
      <c r="D214" t="s">
        <v>61</v>
      </c>
      <c r="E214" t="s">
        <v>688</v>
      </c>
      <c r="F214" t="s">
        <v>2990</v>
      </c>
      <c r="G214" t="s">
        <v>286</v>
      </c>
      <c r="H214" t="s">
        <v>64</v>
      </c>
      <c r="I214" t="s">
        <v>689</v>
      </c>
      <c r="J214" t="s">
        <v>3922</v>
      </c>
      <c r="K214" t="s">
        <v>288</v>
      </c>
      <c r="L214" t="s">
        <v>61</v>
      </c>
      <c r="M214" t="s">
        <v>61</v>
      </c>
      <c r="N214" t="s">
        <v>82</v>
      </c>
      <c r="O214" t="s">
        <v>878</v>
      </c>
      <c r="P214">
        <v>1200</v>
      </c>
      <c r="Q214">
        <v>464</v>
      </c>
      <c r="R214">
        <v>226</v>
      </c>
      <c r="S214">
        <v>0</v>
      </c>
      <c r="T214">
        <v>0</v>
      </c>
      <c r="U214">
        <v>0</v>
      </c>
      <c r="V214">
        <v>0</v>
      </c>
      <c r="W214">
        <v>15</v>
      </c>
      <c r="X214" t="s">
        <v>68</v>
      </c>
      <c r="Y214" t="s">
        <v>61</v>
      </c>
      <c r="Z214">
        <v>0</v>
      </c>
      <c r="AA214">
        <v>18</v>
      </c>
      <c r="AB214">
        <v>0.1</v>
      </c>
      <c r="AC214">
        <v>0</v>
      </c>
      <c r="AD214">
        <v>0</v>
      </c>
      <c r="AE214">
        <v>0</v>
      </c>
      <c r="AF214">
        <v>0.4</v>
      </c>
      <c r="AG214">
        <v>0</v>
      </c>
      <c r="AH214">
        <v>0</v>
      </c>
      <c r="AI214">
        <v>0</v>
      </c>
      <c r="AJ214">
        <v>0</v>
      </c>
      <c r="AK214">
        <v>0</v>
      </c>
      <c r="AL214">
        <v>0</v>
      </c>
      <c r="AM214">
        <v>0</v>
      </c>
      <c r="AN214">
        <v>0</v>
      </c>
      <c r="AO214">
        <v>0</v>
      </c>
      <c r="AP214">
        <v>0.4</v>
      </c>
      <c r="AQ214">
        <v>0</v>
      </c>
      <c r="AR214">
        <v>0</v>
      </c>
      <c r="AS214">
        <v>0</v>
      </c>
      <c r="AT214">
        <v>0</v>
      </c>
      <c r="AU214">
        <v>0</v>
      </c>
      <c r="AV214">
        <v>0</v>
      </c>
      <c r="AW214">
        <v>0</v>
      </c>
      <c r="AX214" t="s">
        <v>690</v>
      </c>
      <c r="AY214">
        <v>1198</v>
      </c>
      <c r="AZ214">
        <v>0</v>
      </c>
      <c r="BA214">
        <v>0</v>
      </c>
      <c r="BB214">
        <v>0</v>
      </c>
      <c r="BC214" t="s">
        <v>691</v>
      </c>
      <c r="BD214" t="s">
        <v>692</v>
      </c>
      <c r="BE214">
        <v>100</v>
      </c>
      <c r="BF214" t="s">
        <v>693</v>
      </c>
      <c r="BG214" t="s">
        <v>86</v>
      </c>
      <c r="BH214" t="s">
        <v>87</v>
      </c>
      <c r="BI214" t="s">
        <v>694</v>
      </c>
    </row>
    <row r="215" spans="1:61" x14ac:dyDescent="0.2">
      <c r="A215" t="s">
        <v>842</v>
      </c>
      <c r="B215" t="s">
        <v>171</v>
      </c>
      <c r="C215" t="s">
        <v>61</v>
      </c>
      <c r="D215" t="s">
        <v>61</v>
      </c>
      <c r="E215" t="s">
        <v>843</v>
      </c>
      <c r="F215" t="s">
        <v>2990</v>
      </c>
      <c r="G215" t="s">
        <v>844</v>
      </c>
      <c r="H215" t="s">
        <v>64</v>
      </c>
      <c r="I215" t="s">
        <v>845</v>
      </c>
      <c r="J215" t="s">
        <v>3922</v>
      </c>
      <c r="K215" t="s">
        <v>846</v>
      </c>
      <c r="L215" t="s">
        <v>61</v>
      </c>
      <c r="M215" t="s">
        <v>61</v>
      </c>
      <c r="N215" t="s">
        <v>309</v>
      </c>
      <c r="O215" t="s">
        <v>878</v>
      </c>
      <c r="P215">
        <v>2146</v>
      </c>
      <c r="Q215">
        <v>1519</v>
      </c>
      <c r="R215">
        <v>1519</v>
      </c>
      <c r="S215">
        <v>0</v>
      </c>
      <c r="T215">
        <v>0</v>
      </c>
      <c r="U215">
        <v>0</v>
      </c>
      <c r="V215">
        <v>0</v>
      </c>
      <c r="W215">
        <v>37.5</v>
      </c>
      <c r="X215" t="s">
        <v>68</v>
      </c>
      <c r="Y215" t="s">
        <v>61</v>
      </c>
      <c r="Z215">
        <v>0</v>
      </c>
      <c r="AA215">
        <v>0</v>
      </c>
      <c r="AB215">
        <v>0.8</v>
      </c>
      <c r="AC215">
        <v>0</v>
      </c>
      <c r="AD215">
        <v>0</v>
      </c>
      <c r="AE215">
        <v>0</v>
      </c>
      <c r="AF215">
        <v>0.4</v>
      </c>
      <c r="AG215">
        <v>0</v>
      </c>
      <c r="AH215">
        <v>0</v>
      </c>
      <c r="AI215">
        <v>0</v>
      </c>
      <c r="AJ215">
        <v>0</v>
      </c>
      <c r="AK215">
        <v>0</v>
      </c>
      <c r="AL215">
        <v>0</v>
      </c>
      <c r="AM215">
        <v>0</v>
      </c>
      <c r="AN215">
        <v>0</v>
      </c>
      <c r="AO215">
        <v>0</v>
      </c>
      <c r="AP215">
        <v>0.78</v>
      </c>
      <c r="AQ215">
        <v>0</v>
      </c>
      <c r="AR215">
        <v>0</v>
      </c>
      <c r="AS215">
        <v>0</v>
      </c>
      <c r="AT215">
        <v>0</v>
      </c>
      <c r="AU215">
        <v>0</v>
      </c>
      <c r="AV215">
        <v>0</v>
      </c>
      <c r="AW215">
        <v>0</v>
      </c>
      <c r="AX215" t="s">
        <v>847</v>
      </c>
      <c r="AY215">
        <v>1519</v>
      </c>
      <c r="AZ215">
        <v>365</v>
      </c>
      <c r="BA215">
        <v>47</v>
      </c>
      <c r="BB215">
        <v>0</v>
      </c>
      <c r="BC215" t="s">
        <v>46</v>
      </c>
      <c r="BD215" t="s">
        <v>848</v>
      </c>
      <c r="BE215">
        <v>90</v>
      </c>
      <c r="BF215" t="s">
        <v>849</v>
      </c>
      <c r="BG215" t="s">
        <v>86</v>
      </c>
      <c r="BH215" t="s">
        <v>87</v>
      </c>
      <c r="BI215" t="s">
        <v>850</v>
      </c>
    </row>
    <row r="216" spans="1:61" x14ac:dyDescent="0.2">
      <c r="A216" t="s">
        <v>1719</v>
      </c>
      <c r="B216" t="s">
        <v>1707</v>
      </c>
      <c r="C216" t="s">
        <v>61</v>
      </c>
      <c r="D216" t="s">
        <v>61</v>
      </c>
      <c r="E216" t="s">
        <v>1720</v>
      </c>
      <c r="F216" t="s">
        <v>731</v>
      </c>
      <c r="G216" t="s">
        <v>1721</v>
      </c>
      <c r="H216" t="s">
        <v>64</v>
      </c>
      <c r="I216" t="s">
        <v>1722</v>
      </c>
      <c r="J216" t="s">
        <v>3922</v>
      </c>
      <c r="K216" t="s">
        <v>1723</v>
      </c>
      <c r="L216" t="s">
        <v>1724</v>
      </c>
      <c r="M216" t="s">
        <v>1725</v>
      </c>
      <c r="N216" t="s">
        <v>61</v>
      </c>
      <c r="O216" t="s">
        <v>878</v>
      </c>
      <c r="P216">
        <v>48</v>
      </c>
      <c r="Q216">
        <v>41</v>
      </c>
      <c r="R216">
        <v>10</v>
      </c>
      <c r="S216">
        <v>0</v>
      </c>
      <c r="T216">
        <v>0</v>
      </c>
      <c r="U216">
        <v>0</v>
      </c>
      <c r="V216">
        <v>0</v>
      </c>
      <c r="W216">
        <v>1.5</v>
      </c>
      <c r="X216" t="s">
        <v>95</v>
      </c>
      <c r="Y216" t="s">
        <v>61</v>
      </c>
      <c r="Z216">
        <v>6</v>
      </c>
      <c r="AA216">
        <v>60</v>
      </c>
      <c r="AB216">
        <v>0</v>
      </c>
      <c r="AC216">
        <v>0</v>
      </c>
      <c r="AD216">
        <v>0</v>
      </c>
      <c r="AE216">
        <v>0</v>
      </c>
      <c r="AF216">
        <v>0</v>
      </c>
      <c r="AG216">
        <v>0</v>
      </c>
      <c r="AH216">
        <v>2</v>
      </c>
      <c r="AI216">
        <v>0</v>
      </c>
      <c r="AJ216">
        <v>1.5</v>
      </c>
      <c r="AK216">
        <v>0</v>
      </c>
      <c r="AL216">
        <v>0</v>
      </c>
      <c r="AM216">
        <v>0</v>
      </c>
      <c r="AN216">
        <v>0</v>
      </c>
      <c r="AO216">
        <v>1.8</v>
      </c>
      <c r="AP216">
        <v>0</v>
      </c>
      <c r="AQ216">
        <v>0</v>
      </c>
      <c r="AR216">
        <v>0</v>
      </c>
      <c r="AS216">
        <v>0</v>
      </c>
      <c r="AT216">
        <v>0</v>
      </c>
      <c r="AU216">
        <v>0</v>
      </c>
      <c r="AV216">
        <v>0</v>
      </c>
      <c r="AW216">
        <v>0</v>
      </c>
      <c r="AX216" t="s">
        <v>1726</v>
      </c>
      <c r="AY216">
        <v>61</v>
      </c>
      <c r="AZ216">
        <v>21</v>
      </c>
      <c r="BA216">
        <v>0</v>
      </c>
      <c r="BB216">
        <v>0</v>
      </c>
      <c r="BC216" t="s">
        <v>731</v>
      </c>
      <c r="BD216" t="s">
        <v>1727</v>
      </c>
      <c r="BE216">
        <v>95</v>
      </c>
      <c r="BF216" t="s">
        <v>1728</v>
      </c>
      <c r="BG216" t="s">
        <v>86</v>
      </c>
      <c r="BH216" t="s">
        <v>87</v>
      </c>
      <c r="BI216" t="s">
        <v>1729</v>
      </c>
    </row>
    <row r="217" spans="1:61" x14ac:dyDescent="0.2">
      <c r="A217" t="s">
        <v>1264</v>
      </c>
      <c r="B217" t="s">
        <v>1241</v>
      </c>
      <c r="C217" t="s">
        <v>61</v>
      </c>
      <c r="D217" t="s">
        <v>61</v>
      </c>
      <c r="E217" t="s">
        <v>1265</v>
      </c>
      <c r="F217" t="s">
        <v>3894</v>
      </c>
      <c r="G217" t="s">
        <v>1135</v>
      </c>
      <c r="H217" t="s">
        <v>64</v>
      </c>
      <c r="I217" t="s">
        <v>1257</v>
      </c>
      <c r="J217" t="s">
        <v>3922</v>
      </c>
      <c r="K217" t="s">
        <v>1258</v>
      </c>
      <c r="L217" t="s">
        <v>1259</v>
      </c>
      <c r="M217" t="s">
        <v>1260</v>
      </c>
      <c r="N217" t="s">
        <v>309</v>
      </c>
      <c r="O217" t="s">
        <v>878</v>
      </c>
      <c r="P217">
        <v>0</v>
      </c>
      <c r="Q217">
        <v>518</v>
      </c>
      <c r="R217">
        <v>244</v>
      </c>
      <c r="S217">
        <v>0</v>
      </c>
      <c r="T217">
        <v>0</v>
      </c>
      <c r="U217">
        <v>0</v>
      </c>
      <c r="V217">
        <v>202</v>
      </c>
      <c r="W217">
        <v>40</v>
      </c>
      <c r="X217" t="s">
        <v>68</v>
      </c>
      <c r="Y217" t="s">
        <v>61</v>
      </c>
      <c r="Z217">
        <v>2</v>
      </c>
      <c r="AA217">
        <v>4.0999999999999996</v>
      </c>
      <c r="AB217">
        <v>0</v>
      </c>
      <c r="AC217">
        <v>0.2</v>
      </c>
      <c r="AD217">
        <v>0</v>
      </c>
      <c r="AE217">
        <v>0</v>
      </c>
      <c r="AF217">
        <v>0</v>
      </c>
      <c r="AG217">
        <v>1</v>
      </c>
      <c r="AH217">
        <v>0</v>
      </c>
      <c r="AI217">
        <v>0</v>
      </c>
      <c r="AJ217">
        <v>4</v>
      </c>
      <c r="AK217">
        <v>0</v>
      </c>
      <c r="AL217">
        <v>0</v>
      </c>
      <c r="AM217">
        <v>0</v>
      </c>
      <c r="AN217">
        <v>0</v>
      </c>
      <c r="AO217">
        <v>0</v>
      </c>
      <c r="AP217">
        <v>0</v>
      </c>
      <c r="AQ217">
        <v>0</v>
      </c>
      <c r="AR217">
        <v>0</v>
      </c>
      <c r="AS217">
        <v>0</v>
      </c>
      <c r="AT217">
        <v>0</v>
      </c>
      <c r="AU217">
        <v>0</v>
      </c>
      <c r="AV217">
        <v>0</v>
      </c>
      <c r="AW217">
        <v>0</v>
      </c>
      <c r="AX217" t="s">
        <v>61</v>
      </c>
      <c r="AY217">
        <v>8572</v>
      </c>
      <c r="AZ217">
        <v>5041</v>
      </c>
      <c r="BA217">
        <v>0</v>
      </c>
      <c r="BB217">
        <v>0</v>
      </c>
      <c r="BC217" t="s">
        <v>1266</v>
      </c>
      <c r="BD217" t="s">
        <v>1267</v>
      </c>
      <c r="BE217">
        <v>91</v>
      </c>
      <c r="BF217" t="s">
        <v>1262</v>
      </c>
      <c r="BG217" t="s">
        <v>86</v>
      </c>
      <c r="BH217" t="s">
        <v>87</v>
      </c>
      <c r="BI217" t="s">
        <v>1268</v>
      </c>
    </row>
    <row r="218" spans="1:61" x14ac:dyDescent="0.2">
      <c r="A218" t="s">
        <v>1662</v>
      </c>
      <c r="B218" t="s">
        <v>898</v>
      </c>
      <c r="C218" t="s">
        <v>898</v>
      </c>
      <c r="D218" t="s">
        <v>61</v>
      </c>
      <c r="E218" t="s">
        <v>1663</v>
      </c>
      <c r="F218" t="s">
        <v>3894</v>
      </c>
      <c r="G218" t="s">
        <v>1135</v>
      </c>
      <c r="H218" t="s">
        <v>64</v>
      </c>
      <c r="I218" t="s">
        <v>1664</v>
      </c>
      <c r="J218" t="s">
        <v>3922</v>
      </c>
      <c r="K218" t="s">
        <v>1665</v>
      </c>
      <c r="L218" t="s">
        <v>61</v>
      </c>
      <c r="M218" t="s">
        <v>61</v>
      </c>
      <c r="N218" t="s">
        <v>214</v>
      </c>
      <c r="O218" t="s">
        <v>878</v>
      </c>
      <c r="P218">
        <v>0</v>
      </c>
      <c r="Q218">
        <v>195</v>
      </c>
      <c r="R218">
        <v>62</v>
      </c>
      <c r="S218">
        <v>0</v>
      </c>
      <c r="T218">
        <v>0</v>
      </c>
      <c r="U218">
        <v>0</v>
      </c>
      <c r="V218">
        <v>123</v>
      </c>
      <c r="W218">
        <v>40</v>
      </c>
      <c r="X218" t="s">
        <v>68</v>
      </c>
      <c r="Y218" t="s">
        <v>61</v>
      </c>
      <c r="Z218">
        <v>2</v>
      </c>
      <c r="AA218">
        <v>3.1</v>
      </c>
      <c r="AB218">
        <v>0</v>
      </c>
      <c r="AC218">
        <v>0</v>
      </c>
      <c r="AD218">
        <v>0</v>
      </c>
      <c r="AE218">
        <v>0</v>
      </c>
      <c r="AF218">
        <v>0</v>
      </c>
      <c r="AG218">
        <v>0</v>
      </c>
      <c r="AH218">
        <v>0</v>
      </c>
      <c r="AI218">
        <v>0</v>
      </c>
      <c r="AJ218">
        <v>0</v>
      </c>
      <c r="AK218">
        <v>0</v>
      </c>
      <c r="AL218">
        <v>0</v>
      </c>
      <c r="AM218">
        <v>0</v>
      </c>
      <c r="AN218">
        <v>0</v>
      </c>
      <c r="AO218">
        <v>0</v>
      </c>
      <c r="AP218">
        <v>0</v>
      </c>
      <c r="AQ218">
        <v>0</v>
      </c>
      <c r="AR218">
        <v>0</v>
      </c>
      <c r="AS218">
        <v>0</v>
      </c>
      <c r="AT218">
        <v>0</v>
      </c>
      <c r="AU218">
        <v>0</v>
      </c>
      <c r="AV218">
        <v>0</v>
      </c>
      <c r="AW218">
        <v>1</v>
      </c>
      <c r="AX218" t="s">
        <v>1666</v>
      </c>
      <c r="AY218">
        <v>1383</v>
      </c>
      <c r="AZ218">
        <v>1094</v>
      </c>
      <c r="BA218">
        <v>0</v>
      </c>
      <c r="BB218">
        <v>1</v>
      </c>
      <c r="BC218" t="s">
        <v>731</v>
      </c>
      <c r="BD218" t="s">
        <v>1667</v>
      </c>
      <c r="BE218">
        <v>92</v>
      </c>
      <c r="BF218" t="s">
        <v>61</v>
      </c>
      <c r="BG218" t="s">
        <v>86</v>
      </c>
      <c r="BH218" t="s">
        <v>87</v>
      </c>
      <c r="BI218" t="s">
        <v>1668</v>
      </c>
    </row>
    <row r="219" spans="1:61" x14ac:dyDescent="0.2">
      <c r="A219" t="s">
        <v>1968</v>
      </c>
      <c r="B219" t="s">
        <v>1964</v>
      </c>
      <c r="C219" t="s">
        <v>61</v>
      </c>
      <c r="D219" t="s">
        <v>61</v>
      </c>
      <c r="E219" t="s">
        <v>1969</v>
      </c>
      <c r="F219" t="s">
        <v>2990</v>
      </c>
      <c r="G219" t="s">
        <v>79</v>
      </c>
      <c r="H219" t="s">
        <v>64</v>
      </c>
      <c r="I219" t="s">
        <v>1970</v>
      </c>
      <c r="J219" t="s">
        <v>3922</v>
      </c>
      <c r="K219" t="s">
        <v>1971</v>
      </c>
      <c r="L219" t="s">
        <v>61</v>
      </c>
      <c r="M219" t="s">
        <v>61</v>
      </c>
      <c r="N219" t="s">
        <v>214</v>
      </c>
      <c r="O219" t="s">
        <v>878</v>
      </c>
      <c r="P219">
        <v>0</v>
      </c>
      <c r="Q219">
        <v>0</v>
      </c>
      <c r="R219">
        <v>0</v>
      </c>
      <c r="S219">
        <v>0</v>
      </c>
      <c r="T219">
        <v>73</v>
      </c>
      <c r="U219">
        <v>60</v>
      </c>
      <c r="V219">
        <v>142</v>
      </c>
      <c r="W219">
        <v>0</v>
      </c>
      <c r="X219" t="s">
        <v>68</v>
      </c>
      <c r="Y219" t="s">
        <v>69</v>
      </c>
      <c r="Z219">
        <v>0</v>
      </c>
      <c r="AA219">
        <v>0</v>
      </c>
      <c r="AB219">
        <v>0</v>
      </c>
      <c r="AC219">
        <v>1</v>
      </c>
      <c r="AD219">
        <v>0</v>
      </c>
      <c r="AE219">
        <v>0</v>
      </c>
      <c r="AF219">
        <v>0.6</v>
      </c>
      <c r="AG219">
        <v>2</v>
      </c>
      <c r="AH219">
        <v>10</v>
      </c>
      <c r="AI219">
        <v>2</v>
      </c>
      <c r="AJ219">
        <v>1</v>
      </c>
      <c r="AK219">
        <v>0</v>
      </c>
      <c r="AL219">
        <v>0</v>
      </c>
      <c r="AM219">
        <v>0</v>
      </c>
      <c r="AN219">
        <v>1</v>
      </c>
      <c r="AO219">
        <v>0</v>
      </c>
      <c r="AP219">
        <v>0</v>
      </c>
      <c r="AQ219">
        <v>0</v>
      </c>
      <c r="AR219">
        <v>0</v>
      </c>
      <c r="AS219">
        <v>0.8</v>
      </c>
      <c r="AT219">
        <v>0</v>
      </c>
      <c r="AU219">
        <v>0</v>
      </c>
      <c r="AV219">
        <v>0</v>
      </c>
      <c r="AW219">
        <v>1.3</v>
      </c>
      <c r="AX219" t="s">
        <v>1972</v>
      </c>
      <c r="AY219">
        <v>0</v>
      </c>
      <c r="AZ219">
        <v>0</v>
      </c>
      <c r="BA219">
        <v>0</v>
      </c>
      <c r="BB219">
        <v>0</v>
      </c>
      <c r="BC219" t="s">
        <v>1973</v>
      </c>
      <c r="BD219" t="s">
        <v>1974</v>
      </c>
      <c r="BE219">
        <v>0</v>
      </c>
      <c r="BF219" t="s">
        <v>1975</v>
      </c>
      <c r="BG219" t="s">
        <v>86</v>
      </c>
      <c r="BH219" t="s">
        <v>87</v>
      </c>
      <c r="BI219" t="s">
        <v>1976</v>
      </c>
    </row>
    <row r="220" spans="1:61" x14ac:dyDescent="0.2">
      <c r="A220" t="s">
        <v>1937</v>
      </c>
      <c r="B220" t="s">
        <v>1938</v>
      </c>
      <c r="C220" t="s">
        <v>61</v>
      </c>
      <c r="D220" t="s">
        <v>61</v>
      </c>
      <c r="E220" t="s">
        <v>1939</v>
      </c>
      <c r="F220" t="s">
        <v>3894</v>
      </c>
      <c r="G220" t="s">
        <v>1135</v>
      </c>
      <c r="H220" t="s">
        <v>64</v>
      </c>
      <c r="I220" t="s">
        <v>1940</v>
      </c>
      <c r="J220" t="s">
        <v>3922</v>
      </c>
      <c r="K220" t="s">
        <v>1137</v>
      </c>
      <c r="L220" t="s">
        <v>61</v>
      </c>
      <c r="M220" t="s">
        <v>61</v>
      </c>
      <c r="N220" t="s">
        <v>82</v>
      </c>
      <c r="O220" t="s">
        <v>878</v>
      </c>
      <c r="P220">
        <v>0</v>
      </c>
      <c r="Q220">
        <v>146</v>
      </c>
      <c r="R220">
        <v>98</v>
      </c>
      <c r="S220">
        <v>0</v>
      </c>
      <c r="T220">
        <v>0</v>
      </c>
      <c r="U220">
        <v>0</v>
      </c>
      <c r="V220">
        <v>80</v>
      </c>
      <c r="W220">
        <v>37.5</v>
      </c>
      <c r="X220" t="s">
        <v>68</v>
      </c>
      <c r="Y220" t="s">
        <v>61</v>
      </c>
      <c r="Z220">
        <v>7</v>
      </c>
      <c r="AA220">
        <v>30.9</v>
      </c>
      <c r="AB220">
        <v>0</v>
      </c>
      <c r="AC220">
        <v>0</v>
      </c>
      <c r="AD220">
        <v>0</v>
      </c>
      <c r="AE220">
        <v>0</v>
      </c>
      <c r="AF220">
        <v>0</v>
      </c>
      <c r="AG220">
        <v>0</v>
      </c>
      <c r="AH220">
        <v>0</v>
      </c>
      <c r="AI220">
        <v>0</v>
      </c>
      <c r="AJ220">
        <v>0</v>
      </c>
      <c r="AK220">
        <v>0</v>
      </c>
      <c r="AL220">
        <v>0</v>
      </c>
      <c r="AM220">
        <v>0</v>
      </c>
      <c r="AN220">
        <v>0</v>
      </c>
      <c r="AO220">
        <v>0</v>
      </c>
      <c r="AP220">
        <v>0</v>
      </c>
      <c r="AQ220">
        <v>0</v>
      </c>
      <c r="AR220">
        <v>0</v>
      </c>
      <c r="AS220">
        <v>0</v>
      </c>
      <c r="AT220">
        <v>0</v>
      </c>
      <c r="AU220">
        <v>0</v>
      </c>
      <c r="AV220">
        <v>0</v>
      </c>
      <c r="AW220">
        <v>0</v>
      </c>
      <c r="AX220" t="s">
        <v>61</v>
      </c>
      <c r="AY220">
        <v>637</v>
      </c>
      <c r="AZ220">
        <v>414</v>
      </c>
      <c r="BA220">
        <v>0</v>
      </c>
      <c r="BB220">
        <v>0</v>
      </c>
      <c r="BC220" t="s">
        <v>1457</v>
      </c>
      <c r="BD220" t="s">
        <v>1941</v>
      </c>
      <c r="BE220">
        <v>99</v>
      </c>
      <c r="BF220" t="s">
        <v>61</v>
      </c>
      <c r="BG220" t="s">
        <v>86</v>
      </c>
      <c r="BH220" t="s">
        <v>87</v>
      </c>
      <c r="BI220" t="s">
        <v>1942</v>
      </c>
    </row>
    <row r="221" spans="1:61" x14ac:dyDescent="0.2">
      <c r="A221" t="s">
        <v>302</v>
      </c>
      <c r="B221" t="s">
        <v>276</v>
      </c>
      <c r="C221" t="s">
        <v>61</v>
      </c>
      <c r="D221" t="s">
        <v>61</v>
      </c>
      <c r="E221" t="s">
        <v>285</v>
      </c>
      <c r="F221" t="s">
        <v>2990</v>
      </c>
      <c r="G221" t="s">
        <v>79</v>
      </c>
      <c r="H221" t="s">
        <v>64</v>
      </c>
      <c r="I221" t="s">
        <v>80</v>
      </c>
      <c r="J221" t="s">
        <v>3922</v>
      </c>
      <c r="K221" t="s">
        <v>81</v>
      </c>
      <c r="L221" t="s">
        <v>61</v>
      </c>
      <c r="M221" t="s">
        <v>61</v>
      </c>
      <c r="N221" t="s">
        <v>82</v>
      </c>
      <c r="O221" t="s">
        <v>878</v>
      </c>
      <c r="P221">
        <v>0</v>
      </c>
      <c r="Q221">
        <v>0</v>
      </c>
      <c r="R221">
        <v>0</v>
      </c>
      <c r="S221">
        <v>0</v>
      </c>
      <c r="T221">
        <v>0</v>
      </c>
      <c r="U221">
        <v>0</v>
      </c>
      <c r="V221">
        <v>0</v>
      </c>
      <c r="W221">
        <v>40</v>
      </c>
      <c r="X221" t="s">
        <v>68</v>
      </c>
      <c r="Y221" t="s">
        <v>69</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2</v>
      </c>
      <c r="AX221" t="s">
        <v>289</v>
      </c>
      <c r="AY221">
        <v>1137</v>
      </c>
      <c r="AZ221">
        <v>0</v>
      </c>
      <c r="BA221">
        <v>0</v>
      </c>
      <c r="BB221">
        <v>0</v>
      </c>
      <c r="BC221" t="s">
        <v>84</v>
      </c>
      <c r="BD221" t="s">
        <v>303</v>
      </c>
      <c r="BE221">
        <v>100</v>
      </c>
      <c r="BF221" t="s">
        <v>61</v>
      </c>
      <c r="BG221" t="s">
        <v>86</v>
      </c>
      <c r="BH221" t="s">
        <v>87</v>
      </c>
      <c r="BI221" t="s">
        <v>304</v>
      </c>
    </row>
    <row r="222" spans="1:61" x14ac:dyDescent="0.2">
      <c r="A222" t="s">
        <v>305</v>
      </c>
      <c r="B222" t="s">
        <v>276</v>
      </c>
      <c r="C222" t="s">
        <v>61</v>
      </c>
      <c r="D222" t="s">
        <v>61</v>
      </c>
      <c r="E222" t="s">
        <v>276</v>
      </c>
      <c r="F222" t="s">
        <v>2990</v>
      </c>
      <c r="G222" t="s">
        <v>306</v>
      </c>
      <c r="H222" t="s">
        <v>64</v>
      </c>
      <c r="I222" t="s">
        <v>307</v>
      </c>
      <c r="J222" t="s">
        <v>3922</v>
      </c>
      <c r="K222" t="s">
        <v>308</v>
      </c>
      <c r="L222" t="s">
        <v>61</v>
      </c>
      <c r="M222" t="s">
        <v>61</v>
      </c>
      <c r="N222" t="s">
        <v>309</v>
      </c>
      <c r="O222" t="s">
        <v>878</v>
      </c>
      <c r="P222">
        <v>0</v>
      </c>
      <c r="Q222">
        <v>0</v>
      </c>
      <c r="R222">
        <v>0</v>
      </c>
      <c r="S222">
        <v>0</v>
      </c>
      <c r="T222">
        <v>0</v>
      </c>
      <c r="U222">
        <v>0</v>
      </c>
      <c r="V222">
        <v>0</v>
      </c>
      <c r="W222">
        <v>70</v>
      </c>
      <c r="X222" t="s">
        <v>68</v>
      </c>
      <c r="Y222" t="s">
        <v>69</v>
      </c>
      <c r="Z222">
        <v>0</v>
      </c>
      <c r="AA222">
        <v>0</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2</v>
      </c>
      <c r="AX222" t="s">
        <v>310</v>
      </c>
      <c r="AY222">
        <v>781</v>
      </c>
      <c r="AZ222">
        <v>13</v>
      </c>
      <c r="BA222">
        <v>0</v>
      </c>
      <c r="BB222">
        <v>0</v>
      </c>
      <c r="BC222" t="s">
        <v>128</v>
      </c>
      <c r="BD222" t="s">
        <v>311</v>
      </c>
      <c r="BE222">
        <v>100</v>
      </c>
      <c r="BF222" t="s">
        <v>312</v>
      </c>
      <c r="BG222" t="s">
        <v>86</v>
      </c>
      <c r="BH222" t="s">
        <v>87</v>
      </c>
      <c r="BI222" t="s">
        <v>313</v>
      </c>
    </row>
    <row r="223" spans="1:61" x14ac:dyDescent="0.2">
      <c r="A223" t="s">
        <v>367</v>
      </c>
      <c r="B223" t="s">
        <v>276</v>
      </c>
      <c r="C223" t="s">
        <v>61</v>
      </c>
      <c r="D223" t="s">
        <v>61</v>
      </c>
      <c r="E223" t="s">
        <v>276</v>
      </c>
      <c r="F223" t="s">
        <v>2990</v>
      </c>
      <c r="G223" t="s">
        <v>368</v>
      </c>
      <c r="H223" t="s">
        <v>64</v>
      </c>
      <c r="I223" t="s">
        <v>369</v>
      </c>
      <c r="J223" t="s">
        <v>3922</v>
      </c>
      <c r="K223" t="s">
        <v>370</v>
      </c>
      <c r="L223" t="s">
        <v>371</v>
      </c>
      <c r="M223" t="s">
        <v>372</v>
      </c>
      <c r="N223" t="s">
        <v>309</v>
      </c>
      <c r="O223" t="s">
        <v>878</v>
      </c>
      <c r="P223">
        <v>0</v>
      </c>
      <c r="Q223">
        <v>0</v>
      </c>
      <c r="R223">
        <v>0</v>
      </c>
      <c r="S223">
        <v>0</v>
      </c>
      <c r="T223">
        <v>0</v>
      </c>
      <c r="U223">
        <v>0</v>
      </c>
      <c r="V223">
        <v>0</v>
      </c>
      <c r="W223">
        <v>40</v>
      </c>
      <c r="X223" t="s">
        <v>68</v>
      </c>
      <c r="Y223" t="s">
        <v>61</v>
      </c>
      <c r="Z223">
        <v>0</v>
      </c>
      <c r="AA223">
        <v>0</v>
      </c>
      <c r="AB223">
        <v>0</v>
      </c>
      <c r="AC223">
        <v>0</v>
      </c>
      <c r="AD223">
        <v>0</v>
      </c>
      <c r="AE223">
        <v>0</v>
      </c>
      <c r="AF223">
        <v>0</v>
      </c>
      <c r="AG223">
        <v>0</v>
      </c>
      <c r="AH223">
        <v>0</v>
      </c>
      <c r="AI223">
        <v>0</v>
      </c>
      <c r="AJ223">
        <v>0</v>
      </c>
      <c r="AK223">
        <v>0</v>
      </c>
      <c r="AL223">
        <v>0</v>
      </c>
      <c r="AM223">
        <v>0</v>
      </c>
      <c r="AN223">
        <v>0</v>
      </c>
      <c r="AO223">
        <v>0</v>
      </c>
      <c r="AP223">
        <v>0</v>
      </c>
      <c r="AQ223">
        <v>0</v>
      </c>
      <c r="AR223">
        <v>0</v>
      </c>
      <c r="AS223">
        <v>0</v>
      </c>
      <c r="AT223">
        <v>0</v>
      </c>
      <c r="AU223">
        <v>0</v>
      </c>
      <c r="AV223">
        <v>0</v>
      </c>
      <c r="AW223">
        <v>2</v>
      </c>
      <c r="AX223" t="s">
        <v>373</v>
      </c>
      <c r="AY223">
        <v>1252</v>
      </c>
      <c r="AZ223">
        <v>71</v>
      </c>
      <c r="BA223">
        <v>0</v>
      </c>
      <c r="BB223">
        <v>0</v>
      </c>
      <c r="BC223" t="s">
        <v>128</v>
      </c>
      <c r="BD223" t="s">
        <v>290</v>
      </c>
      <c r="BE223">
        <v>100</v>
      </c>
      <c r="BF223" t="s">
        <v>374</v>
      </c>
      <c r="BG223" t="s">
        <v>86</v>
      </c>
      <c r="BH223" t="s">
        <v>87</v>
      </c>
      <c r="BI223" t="s">
        <v>375</v>
      </c>
    </row>
    <row r="224" spans="1:61" x14ac:dyDescent="0.2">
      <c r="A224" t="s">
        <v>1745</v>
      </c>
      <c r="B224" t="s">
        <v>1746</v>
      </c>
      <c r="C224" t="s">
        <v>61</v>
      </c>
      <c r="D224" t="s">
        <v>61</v>
      </c>
      <c r="E224" t="s">
        <v>1747</v>
      </c>
      <c r="F224" t="s">
        <v>2990</v>
      </c>
      <c r="G224" t="s">
        <v>79</v>
      </c>
      <c r="H224" t="s">
        <v>64</v>
      </c>
      <c r="I224" t="s">
        <v>80</v>
      </c>
      <c r="J224" t="s">
        <v>3922</v>
      </c>
      <c r="K224" t="s">
        <v>81</v>
      </c>
      <c r="L224" t="s">
        <v>61</v>
      </c>
      <c r="M224" t="s">
        <v>61</v>
      </c>
      <c r="N224" t="s">
        <v>82</v>
      </c>
      <c r="O224" t="s">
        <v>878</v>
      </c>
      <c r="P224">
        <v>0</v>
      </c>
      <c r="Q224">
        <v>608</v>
      </c>
      <c r="R224">
        <v>0</v>
      </c>
      <c r="S224">
        <v>0</v>
      </c>
      <c r="T224">
        <v>0</v>
      </c>
      <c r="U224">
        <v>0</v>
      </c>
      <c r="V224">
        <v>0</v>
      </c>
      <c r="W224">
        <v>40</v>
      </c>
      <c r="X224" t="s">
        <v>68</v>
      </c>
      <c r="Y224" t="s">
        <v>61</v>
      </c>
      <c r="Z224">
        <v>0</v>
      </c>
      <c r="AA224">
        <v>0</v>
      </c>
      <c r="AB224">
        <v>0</v>
      </c>
      <c r="AC224">
        <v>0</v>
      </c>
      <c r="AD224">
        <v>0</v>
      </c>
      <c r="AE224">
        <v>0</v>
      </c>
      <c r="AF224">
        <v>0</v>
      </c>
      <c r="AG224">
        <v>0</v>
      </c>
      <c r="AH224">
        <v>0</v>
      </c>
      <c r="AI224">
        <v>0</v>
      </c>
      <c r="AJ224">
        <v>0</v>
      </c>
      <c r="AK224">
        <v>0</v>
      </c>
      <c r="AL224">
        <v>0</v>
      </c>
      <c r="AM224">
        <v>0</v>
      </c>
      <c r="AN224">
        <v>0</v>
      </c>
      <c r="AO224">
        <v>0</v>
      </c>
      <c r="AP224">
        <v>0</v>
      </c>
      <c r="AQ224">
        <v>0</v>
      </c>
      <c r="AR224">
        <v>0</v>
      </c>
      <c r="AS224">
        <v>0</v>
      </c>
      <c r="AT224">
        <v>0</v>
      </c>
      <c r="AU224">
        <v>0</v>
      </c>
      <c r="AV224">
        <v>0</v>
      </c>
      <c r="AW224">
        <v>1</v>
      </c>
      <c r="AX224" t="s">
        <v>1748</v>
      </c>
      <c r="AY224">
        <v>710</v>
      </c>
      <c r="AZ224">
        <v>0</v>
      </c>
      <c r="BA224">
        <v>0</v>
      </c>
      <c r="BB224">
        <v>0</v>
      </c>
      <c r="BC224" t="s">
        <v>46</v>
      </c>
      <c r="BD224" t="s">
        <v>1682</v>
      </c>
      <c r="BE224">
        <v>0</v>
      </c>
      <c r="BF224" t="s">
        <v>1749</v>
      </c>
      <c r="BG224" t="s">
        <v>86</v>
      </c>
      <c r="BH224" t="s">
        <v>87</v>
      </c>
      <c r="BI224" t="s">
        <v>1750</v>
      </c>
    </row>
    <row r="225" spans="1:61" x14ac:dyDescent="0.2">
      <c r="A225" t="s">
        <v>76</v>
      </c>
      <c r="B225" t="s">
        <v>77</v>
      </c>
      <c r="C225" t="s">
        <v>61</v>
      </c>
      <c r="D225" t="s">
        <v>61</v>
      </c>
      <c r="E225" t="s">
        <v>78</v>
      </c>
      <c r="F225" t="s">
        <v>2990</v>
      </c>
      <c r="G225" t="s">
        <v>79</v>
      </c>
      <c r="H225" t="s">
        <v>64</v>
      </c>
      <c r="I225" t="s">
        <v>80</v>
      </c>
      <c r="J225" t="s">
        <v>3922</v>
      </c>
      <c r="K225" t="s">
        <v>81</v>
      </c>
      <c r="L225" t="s">
        <v>61</v>
      </c>
      <c r="M225" t="s">
        <v>61</v>
      </c>
      <c r="N225" t="s">
        <v>82</v>
      </c>
      <c r="O225" t="s">
        <v>878</v>
      </c>
      <c r="P225">
        <v>0</v>
      </c>
      <c r="Q225">
        <v>487</v>
      </c>
      <c r="R225">
        <v>0</v>
      </c>
      <c r="S225">
        <v>12</v>
      </c>
      <c r="T225">
        <v>98</v>
      </c>
      <c r="U225">
        <v>0</v>
      </c>
      <c r="V225">
        <v>8.1999999999999993</v>
      </c>
      <c r="W225">
        <v>0</v>
      </c>
      <c r="X225" t="s">
        <v>68</v>
      </c>
      <c r="Y225" t="s">
        <v>69</v>
      </c>
      <c r="Z225">
        <v>0</v>
      </c>
      <c r="AA225">
        <v>0</v>
      </c>
      <c r="AB225">
        <v>0</v>
      </c>
      <c r="AC225">
        <v>0</v>
      </c>
      <c r="AD225">
        <v>0</v>
      </c>
      <c r="AE225">
        <v>0</v>
      </c>
      <c r="AF225">
        <v>0</v>
      </c>
      <c r="AG225">
        <v>6.44</v>
      </c>
      <c r="AH225">
        <v>4.34</v>
      </c>
      <c r="AI225">
        <v>0</v>
      </c>
      <c r="AJ225">
        <v>0</v>
      </c>
      <c r="AK225">
        <v>0</v>
      </c>
      <c r="AL225">
        <v>0</v>
      </c>
      <c r="AM225">
        <v>0</v>
      </c>
      <c r="AN225">
        <v>0</v>
      </c>
      <c r="AO225">
        <v>0</v>
      </c>
      <c r="AP225">
        <v>1</v>
      </c>
      <c r="AQ225">
        <v>0</v>
      </c>
      <c r="AR225">
        <v>0</v>
      </c>
      <c r="AS225">
        <v>0</v>
      </c>
      <c r="AT225">
        <v>0</v>
      </c>
      <c r="AU225">
        <v>0</v>
      </c>
      <c r="AV225">
        <v>0</v>
      </c>
      <c r="AW225">
        <v>1.5</v>
      </c>
      <c r="AX225" t="s">
        <v>83</v>
      </c>
      <c r="AY225">
        <v>520</v>
      </c>
      <c r="AZ225">
        <v>0</v>
      </c>
      <c r="BA225">
        <v>0</v>
      </c>
      <c r="BB225">
        <v>0</v>
      </c>
      <c r="BC225" t="s">
        <v>84</v>
      </c>
      <c r="BD225" t="s">
        <v>85</v>
      </c>
      <c r="BE225">
        <v>0</v>
      </c>
      <c r="BF225" t="s">
        <v>61</v>
      </c>
      <c r="BG225" t="s">
        <v>86</v>
      </c>
      <c r="BH225" t="s">
        <v>87</v>
      </c>
      <c r="BI225" t="s">
        <v>88</v>
      </c>
    </row>
    <row r="226" spans="1:61" x14ac:dyDescent="0.2">
      <c r="A226" t="s">
        <v>284</v>
      </c>
      <c r="B226" t="s">
        <v>276</v>
      </c>
      <c r="C226" t="s">
        <v>61</v>
      </c>
      <c r="D226" t="s">
        <v>61</v>
      </c>
      <c r="E226" t="s">
        <v>285</v>
      </c>
      <c r="F226" t="s">
        <v>2990</v>
      </c>
      <c r="G226" t="s">
        <v>286</v>
      </c>
      <c r="H226" t="s">
        <v>64</v>
      </c>
      <c r="I226" t="s">
        <v>287</v>
      </c>
      <c r="J226" t="s">
        <v>3922</v>
      </c>
      <c r="K226" t="s">
        <v>288</v>
      </c>
      <c r="L226" t="s">
        <v>61</v>
      </c>
      <c r="M226" t="s">
        <v>61</v>
      </c>
      <c r="N226" t="s">
        <v>82</v>
      </c>
      <c r="O226" t="s">
        <v>878</v>
      </c>
      <c r="P226">
        <v>0</v>
      </c>
      <c r="Q226">
        <v>0</v>
      </c>
      <c r="R226">
        <v>0</v>
      </c>
      <c r="S226">
        <v>0</v>
      </c>
      <c r="T226">
        <v>0</v>
      </c>
      <c r="U226">
        <v>0</v>
      </c>
      <c r="V226">
        <v>0</v>
      </c>
      <c r="W226">
        <v>40</v>
      </c>
      <c r="X226" t="s">
        <v>68</v>
      </c>
      <c r="Y226" t="s">
        <v>69</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U226">
        <v>0</v>
      </c>
      <c r="AV226">
        <v>0</v>
      </c>
      <c r="AW226">
        <v>2</v>
      </c>
      <c r="AX226" t="s">
        <v>289</v>
      </c>
      <c r="AY226">
        <v>1237</v>
      </c>
      <c r="AZ226">
        <v>0</v>
      </c>
      <c r="BA226">
        <v>0</v>
      </c>
      <c r="BB226">
        <v>0</v>
      </c>
      <c r="BC226" t="s">
        <v>84</v>
      </c>
      <c r="BD226" t="s">
        <v>290</v>
      </c>
      <c r="BE226">
        <v>100</v>
      </c>
      <c r="BF226" t="s">
        <v>61</v>
      </c>
      <c r="BG226" t="s">
        <v>86</v>
      </c>
      <c r="BH226" t="s">
        <v>87</v>
      </c>
      <c r="BI226" t="s">
        <v>291</v>
      </c>
    </row>
    <row r="227" spans="1:61" x14ac:dyDescent="0.2">
      <c r="A227" t="s">
        <v>314</v>
      </c>
      <c r="B227" t="s">
        <v>276</v>
      </c>
      <c r="C227" t="s">
        <v>61</v>
      </c>
      <c r="D227" t="s">
        <v>61</v>
      </c>
      <c r="E227" t="s">
        <v>285</v>
      </c>
      <c r="F227" t="s">
        <v>2990</v>
      </c>
      <c r="G227" t="s">
        <v>315</v>
      </c>
      <c r="H227" t="s">
        <v>64</v>
      </c>
      <c r="I227" t="s">
        <v>316</v>
      </c>
      <c r="J227" t="s">
        <v>3922</v>
      </c>
      <c r="K227" t="s">
        <v>213</v>
      </c>
      <c r="L227" t="s">
        <v>61</v>
      </c>
      <c r="M227" t="s">
        <v>61</v>
      </c>
      <c r="N227" t="s">
        <v>309</v>
      </c>
      <c r="O227" t="s">
        <v>878</v>
      </c>
      <c r="P227">
        <v>0</v>
      </c>
      <c r="Q227">
        <v>0</v>
      </c>
      <c r="R227">
        <v>0</v>
      </c>
      <c r="S227">
        <v>0</v>
      </c>
      <c r="T227">
        <v>0</v>
      </c>
      <c r="U227">
        <v>0</v>
      </c>
      <c r="V227">
        <v>0</v>
      </c>
      <c r="W227">
        <v>40</v>
      </c>
      <c r="X227" t="s">
        <v>68</v>
      </c>
      <c r="Y227" t="s">
        <v>69</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c r="AW227">
        <v>2</v>
      </c>
      <c r="AX227" t="s">
        <v>289</v>
      </c>
      <c r="AY227">
        <v>1005</v>
      </c>
      <c r="AZ227">
        <v>0</v>
      </c>
      <c r="BA227">
        <v>0</v>
      </c>
      <c r="BB227">
        <v>0</v>
      </c>
      <c r="BC227" t="s">
        <v>84</v>
      </c>
      <c r="BD227" t="s">
        <v>290</v>
      </c>
      <c r="BE227">
        <v>100</v>
      </c>
      <c r="BF227" t="s">
        <v>61</v>
      </c>
      <c r="BG227" t="s">
        <v>86</v>
      </c>
      <c r="BH227" t="s">
        <v>87</v>
      </c>
      <c r="BI227" t="s">
        <v>317</v>
      </c>
    </row>
    <row r="228" spans="1:61" x14ac:dyDescent="0.2">
      <c r="A228" t="s">
        <v>442</v>
      </c>
      <c r="B228" t="s">
        <v>276</v>
      </c>
      <c r="C228" t="s">
        <v>61</v>
      </c>
      <c r="D228" t="s">
        <v>61</v>
      </c>
      <c r="E228" t="s">
        <v>285</v>
      </c>
      <c r="F228" t="s">
        <v>2990</v>
      </c>
      <c r="G228" t="s">
        <v>443</v>
      </c>
      <c r="H228" t="s">
        <v>64</v>
      </c>
      <c r="I228" t="s">
        <v>444</v>
      </c>
      <c r="J228" t="s">
        <v>3922</v>
      </c>
      <c r="K228" t="s">
        <v>445</v>
      </c>
      <c r="L228" t="s">
        <v>61</v>
      </c>
      <c r="M228" t="s">
        <v>61</v>
      </c>
      <c r="N228" t="s">
        <v>82</v>
      </c>
      <c r="O228" t="s">
        <v>878</v>
      </c>
      <c r="P228">
        <v>0</v>
      </c>
      <c r="Q228">
        <v>0</v>
      </c>
      <c r="R228">
        <v>0</v>
      </c>
      <c r="S228">
        <v>0</v>
      </c>
      <c r="T228">
        <v>0</v>
      </c>
      <c r="U228">
        <v>0</v>
      </c>
      <c r="V228">
        <v>0</v>
      </c>
      <c r="W228">
        <v>40</v>
      </c>
      <c r="X228" t="s">
        <v>68</v>
      </c>
      <c r="Y228" t="s">
        <v>69</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2</v>
      </c>
      <c r="AX228" t="s">
        <v>289</v>
      </c>
      <c r="AY228">
        <v>1019</v>
      </c>
      <c r="AZ228">
        <v>0</v>
      </c>
      <c r="BA228">
        <v>0</v>
      </c>
      <c r="BB228">
        <v>0</v>
      </c>
      <c r="BC228" t="s">
        <v>446</v>
      </c>
      <c r="BD228" t="s">
        <v>447</v>
      </c>
      <c r="BE228">
        <v>100</v>
      </c>
      <c r="BF228" t="s">
        <v>61</v>
      </c>
      <c r="BG228" t="s">
        <v>86</v>
      </c>
      <c r="BH228" t="s">
        <v>87</v>
      </c>
      <c r="BI228" t="s">
        <v>448</v>
      </c>
    </row>
    <row r="229" spans="1:61" x14ac:dyDescent="0.2">
      <c r="A229" t="s">
        <v>1548</v>
      </c>
      <c r="B229" t="s">
        <v>1496</v>
      </c>
      <c r="C229" t="s">
        <v>61</v>
      </c>
      <c r="D229" t="s">
        <v>61</v>
      </c>
      <c r="E229" t="s">
        <v>1549</v>
      </c>
      <c r="F229" t="s">
        <v>2990</v>
      </c>
      <c r="G229" t="s">
        <v>443</v>
      </c>
      <c r="H229" t="s">
        <v>64</v>
      </c>
      <c r="I229" t="s">
        <v>1550</v>
      </c>
      <c r="J229" t="s">
        <v>3922</v>
      </c>
      <c r="K229" t="s">
        <v>445</v>
      </c>
      <c r="L229" t="s">
        <v>61</v>
      </c>
      <c r="M229" t="s">
        <v>61</v>
      </c>
      <c r="N229" t="s">
        <v>82</v>
      </c>
      <c r="O229" t="s">
        <v>878</v>
      </c>
      <c r="P229">
        <v>0</v>
      </c>
      <c r="Q229">
        <v>25</v>
      </c>
      <c r="R229">
        <v>0</v>
      </c>
      <c r="S229">
        <v>0</v>
      </c>
      <c r="T229">
        <v>0</v>
      </c>
      <c r="U229">
        <v>0</v>
      </c>
      <c r="V229">
        <v>16.2</v>
      </c>
      <c r="W229">
        <v>40</v>
      </c>
      <c r="X229" t="s">
        <v>68</v>
      </c>
      <c r="Y229" t="s">
        <v>61</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c r="AW229">
        <v>0</v>
      </c>
      <c r="AX229" t="s">
        <v>61</v>
      </c>
      <c r="AY229">
        <v>25</v>
      </c>
      <c r="AZ229">
        <v>0</v>
      </c>
      <c r="BA229">
        <v>0</v>
      </c>
      <c r="BB229">
        <v>0</v>
      </c>
      <c r="BC229" t="s">
        <v>84</v>
      </c>
      <c r="BD229" t="s">
        <v>1551</v>
      </c>
      <c r="BE229">
        <v>76</v>
      </c>
      <c r="BF229" t="s">
        <v>61</v>
      </c>
      <c r="BG229" t="s">
        <v>86</v>
      </c>
      <c r="BH229" t="s">
        <v>87</v>
      </c>
      <c r="BI229" t="s">
        <v>1552</v>
      </c>
    </row>
    <row r="230" spans="1:61" x14ac:dyDescent="0.2">
      <c r="A230" t="s">
        <v>851</v>
      </c>
      <c r="B230" t="s">
        <v>171</v>
      </c>
      <c r="C230" t="s">
        <v>61</v>
      </c>
      <c r="D230" t="s">
        <v>61</v>
      </c>
      <c r="E230" t="s">
        <v>852</v>
      </c>
      <c r="F230" t="s">
        <v>2990</v>
      </c>
      <c r="G230" t="s">
        <v>443</v>
      </c>
      <c r="H230" t="s">
        <v>64</v>
      </c>
      <c r="I230" t="s">
        <v>853</v>
      </c>
      <c r="J230" t="s">
        <v>3922</v>
      </c>
      <c r="K230" t="s">
        <v>445</v>
      </c>
      <c r="L230" t="s">
        <v>61</v>
      </c>
      <c r="M230" t="s">
        <v>61</v>
      </c>
      <c r="N230" t="s">
        <v>82</v>
      </c>
      <c r="O230" t="s">
        <v>878</v>
      </c>
      <c r="P230">
        <v>0</v>
      </c>
      <c r="Q230">
        <v>0</v>
      </c>
      <c r="R230">
        <v>0</v>
      </c>
      <c r="S230">
        <v>0</v>
      </c>
      <c r="T230">
        <v>0</v>
      </c>
      <c r="U230">
        <v>0</v>
      </c>
      <c r="V230">
        <v>0</v>
      </c>
      <c r="W230">
        <v>40</v>
      </c>
      <c r="X230" t="s">
        <v>68</v>
      </c>
      <c r="Y230" t="s">
        <v>61</v>
      </c>
      <c r="Z230">
        <v>0</v>
      </c>
      <c r="AA230">
        <v>0</v>
      </c>
      <c r="AB230">
        <v>2</v>
      </c>
      <c r="AC230">
        <v>0</v>
      </c>
      <c r="AD230">
        <v>0</v>
      </c>
      <c r="AE230">
        <v>0</v>
      </c>
      <c r="AF230">
        <v>2</v>
      </c>
      <c r="AG230">
        <v>0</v>
      </c>
      <c r="AH230">
        <v>0</v>
      </c>
      <c r="AI230">
        <v>0</v>
      </c>
      <c r="AJ230">
        <v>0</v>
      </c>
      <c r="AK230">
        <v>0</v>
      </c>
      <c r="AL230">
        <v>0</v>
      </c>
      <c r="AM230">
        <v>0</v>
      </c>
      <c r="AN230">
        <v>0</v>
      </c>
      <c r="AO230">
        <v>0</v>
      </c>
      <c r="AP230">
        <v>1</v>
      </c>
      <c r="AQ230">
        <v>0</v>
      </c>
      <c r="AR230">
        <v>0</v>
      </c>
      <c r="AS230">
        <v>0</v>
      </c>
      <c r="AT230">
        <v>0</v>
      </c>
      <c r="AU230">
        <v>0</v>
      </c>
      <c r="AV230">
        <v>0</v>
      </c>
      <c r="AW230">
        <v>0</v>
      </c>
      <c r="AX230" t="s">
        <v>61</v>
      </c>
      <c r="AY230">
        <v>1366</v>
      </c>
      <c r="AZ230">
        <v>0</v>
      </c>
      <c r="BA230">
        <v>0</v>
      </c>
      <c r="BB230">
        <v>0</v>
      </c>
      <c r="BC230" t="s">
        <v>61</v>
      </c>
      <c r="BD230" t="s">
        <v>854</v>
      </c>
      <c r="BE230">
        <v>90</v>
      </c>
      <c r="BF230" t="s">
        <v>855</v>
      </c>
      <c r="BG230" t="s">
        <v>86</v>
      </c>
      <c r="BH230" t="s">
        <v>87</v>
      </c>
      <c r="BI230" t="s">
        <v>856</v>
      </c>
    </row>
    <row r="231" spans="1:61" x14ac:dyDescent="0.2">
      <c r="A231" t="s">
        <v>1419</v>
      </c>
      <c r="B231" t="s">
        <v>1403</v>
      </c>
      <c r="C231" t="s">
        <v>61</v>
      </c>
      <c r="D231" t="s">
        <v>61</v>
      </c>
      <c r="E231" t="s">
        <v>210</v>
      </c>
      <c r="F231" t="s">
        <v>2990</v>
      </c>
      <c r="G231" t="s">
        <v>315</v>
      </c>
      <c r="H231" t="s">
        <v>64</v>
      </c>
      <c r="I231" t="s">
        <v>212</v>
      </c>
      <c r="J231" t="s">
        <v>3922</v>
      </c>
      <c r="K231" t="s">
        <v>213</v>
      </c>
      <c r="L231" t="s">
        <v>61</v>
      </c>
      <c r="M231" t="s">
        <v>61</v>
      </c>
      <c r="N231" t="s">
        <v>309</v>
      </c>
      <c r="O231" t="s">
        <v>878</v>
      </c>
      <c r="P231">
        <v>0</v>
      </c>
      <c r="Q231">
        <v>381</v>
      </c>
      <c r="R231">
        <v>0</v>
      </c>
      <c r="S231">
        <v>0</v>
      </c>
      <c r="T231">
        <v>0</v>
      </c>
      <c r="U231">
        <v>0</v>
      </c>
      <c r="V231">
        <v>0</v>
      </c>
      <c r="W231">
        <v>37.5</v>
      </c>
      <c r="X231" t="s">
        <v>68</v>
      </c>
      <c r="Y231" t="s">
        <v>61</v>
      </c>
      <c r="Z231">
        <v>0</v>
      </c>
      <c r="AA231">
        <v>0</v>
      </c>
      <c r="AB231">
        <v>0.2</v>
      </c>
      <c r="AC231">
        <v>0</v>
      </c>
      <c r="AD231">
        <v>0</v>
      </c>
      <c r="AE231">
        <v>0</v>
      </c>
      <c r="AF231">
        <v>1</v>
      </c>
      <c r="AG231">
        <v>0</v>
      </c>
      <c r="AH231">
        <v>0</v>
      </c>
      <c r="AI231">
        <v>0</v>
      </c>
      <c r="AJ231">
        <v>0</v>
      </c>
      <c r="AK231">
        <v>0</v>
      </c>
      <c r="AL231">
        <v>0</v>
      </c>
      <c r="AM231">
        <v>0</v>
      </c>
      <c r="AN231">
        <v>0</v>
      </c>
      <c r="AO231">
        <v>0</v>
      </c>
      <c r="AP231">
        <v>0</v>
      </c>
      <c r="AQ231">
        <v>0</v>
      </c>
      <c r="AR231">
        <v>0</v>
      </c>
      <c r="AS231">
        <v>0</v>
      </c>
      <c r="AT231">
        <v>0</v>
      </c>
      <c r="AU231">
        <v>0</v>
      </c>
      <c r="AV231">
        <v>0</v>
      </c>
      <c r="AW231">
        <v>0</v>
      </c>
      <c r="AX231" t="s">
        <v>1420</v>
      </c>
      <c r="AY231">
        <v>1524</v>
      </c>
      <c r="AZ231">
        <v>0</v>
      </c>
      <c r="BA231">
        <v>0</v>
      </c>
      <c r="BB231">
        <v>0</v>
      </c>
      <c r="BC231" t="s">
        <v>46</v>
      </c>
      <c r="BD231" t="s">
        <v>1421</v>
      </c>
      <c r="BE231">
        <v>0</v>
      </c>
      <c r="BF231" t="s">
        <v>1422</v>
      </c>
      <c r="BG231" t="s">
        <v>86</v>
      </c>
      <c r="BH231" t="s">
        <v>87</v>
      </c>
      <c r="BI231" t="s">
        <v>1423</v>
      </c>
    </row>
    <row r="232" spans="1:61" x14ac:dyDescent="0.2">
      <c r="A232" t="s">
        <v>1756</v>
      </c>
      <c r="B232" t="s">
        <v>1746</v>
      </c>
      <c r="C232" t="s">
        <v>61</v>
      </c>
      <c r="D232" t="s">
        <v>61</v>
      </c>
      <c r="E232" t="s">
        <v>1747</v>
      </c>
      <c r="F232" t="s">
        <v>2990</v>
      </c>
      <c r="G232" t="s">
        <v>315</v>
      </c>
      <c r="H232" t="s">
        <v>64</v>
      </c>
      <c r="I232" t="s">
        <v>316</v>
      </c>
      <c r="J232" t="s">
        <v>3922</v>
      </c>
      <c r="K232" t="s">
        <v>213</v>
      </c>
      <c r="L232" t="s">
        <v>61</v>
      </c>
      <c r="M232" t="s">
        <v>61</v>
      </c>
      <c r="N232" t="s">
        <v>309</v>
      </c>
      <c r="O232" t="s">
        <v>878</v>
      </c>
      <c r="P232">
        <v>0</v>
      </c>
      <c r="Q232">
        <v>0</v>
      </c>
      <c r="R232">
        <v>0</v>
      </c>
      <c r="S232">
        <v>0</v>
      </c>
      <c r="T232">
        <v>0</v>
      </c>
      <c r="U232">
        <v>0</v>
      </c>
      <c r="V232">
        <v>0</v>
      </c>
      <c r="W232">
        <v>40</v>
      </c>
      <c r="X232" t="s">
        <v>68</v>
      </c>
      <c r="Y232" t="s">
        <v>69</v>
      </c>
      <c r="Z232">
        <v>0</v>
      </c>
      <c r="AA232">
        <v>0</v>
      </c>
      <c r="AB232">
        <v>0</v>
      </c>
      <c r="AC232">
        <v>0</v>
      </c>
      <c r="AD232">
        <v>0</v>
      </c>
      <c r="AE232">
        <v>0</v>
      </c>
      <c r="AF232">
        <v>0</v>
      </c>
      <c r="AG232">
        <v>0</v>
      </c>
      <c r="AH232">
        <v>0</v>
      </c>
      <c r="AI232">
        <v>0</v>
      </c>
      <c r="AJ232">
        <v>0</v>
      </c>
      <c r="AK232">
        <v>0</v>
      </c>
      <c r="AL232">
        <v>0</v>
      </c>
      <c r="AM232">
        <v>0</v>
      </c>
      <c r="AN232">
        <v>0</v>
      </c>
      <c r="AO232">
        <v>0</v>
      </c>
      <c r="AP232">
        <v>0</v>
      </c>
      <c r="AQ232">
        <v>0</v>
      </c>
      <c r="AR232">
        <v>0</v>
      </c>
      <c r="AS232">
        <v>0</v>
      </c>
      <c r="AT232">
        <v>0</v>
      </c>
      <c r="AU232">
        <v>0</v>
      </c>
      <c r="AV232">
        <v>0</v>
      </c>
      <c r="AW232">
        <v>4</v>
      </c>
      <c r="AX232" t="s">
        <v>1757</v>
      </c>
      <c r="AY232">
        <v>846</v>
      </c>
      <c r="AZ232">
        <v>0</v>
      </c>
      <c r="BA232">
        <v>0</v>
      </c>
      <c r="BB232">
        <v>0</v>
      </c>
      <c r="BC232" t="s">
        <v>46</v>
      </c>
      <c r="BD232" t="s">
        <v>1758</v>
      </c>
      <c r="BE232">
        <v>0</v>
      </c>
      <c r="BF232" t="s">
        <v>1759</v>
      </c>
      <c r="BG232" t="s">
        <v>86</v>
      </c>
      <c r="BH232" t="s">
        <v>87</v>
      </c>
      <c r="BI232" t="s">
        <v>1760</v>
      </c>
    </row>
    <row r="233" spans="1:61" x14ac:dyDescent="0.2">
      <c r="A233" t="s">
        <v>1454</v>
      </c>
      <c r="B233" t="s">
        <v>1403</v>
      </c>
      <c r="C233" t="s">
        <v>61</v>
      </c>
      <c r="D233" t="s">
        <v>61</v>
      </c>
      <c r="E233" t="s">
        <v>1455</v>
      </c>
      <c r="F233" t="s">
        <v>2990</v>
      </c>
      <c r="G233" t="s">
        <v>844</v>
      </c>
      <c r="H233" t="s">
        <v>64</v>
      </c>
      <c r="I233" t="s">
        <v>1456</v>
      </c>
      <c r="J233" t="s">
        <v>3922</v>
      </c>
      <c r="K233" t="s">
        <v>1410</v>
      </c>
      <c r="L233" t="s">
        <v>61</v>
      </c>
      <c r="M233" t="s">
        <v>61</v>
      </c>
      <c r="N233" t="s">
        <v>309</v>
      </c>
      <c r="O233" t="s">
        <v>878</v>
      </c>
      <c r="P233">
        <v>0</v>
      </c>
      <c r="Q233">
        <v>851</v>
      </c>
      <c r="R233">
        <v>42</v>
      </c>
      <c r="S233">
        <v>0</v>
      </c>
      <c r="T233">
        <v>0</v>
      </c>
      <c r="U233">
        <v>0</v>
      </c>
      <c r="V233">
        <v>537</v>
      </c>
      <c r="W233">
        <v>40</v>
      </c>
      <c r="X233" t="s">
        <v>68</v>
      </c>
      <c r="Y233" t="s">
        <v>61</v>
      </c>
      <c r="Z233">
        <v>246</v>
      </c>
      <c r="AA233">
        <v>113.4</v>
      </c>
      <c r="AB233">
        <v>0</v>
      </c>
      <c r="AC233">
        <v>0</v>
      </c>
      <c r="AD233">
        <v>0</v>
      </c>
      <c r="AE233">
        <v>0</v>
      </c>
      <c r="AF233">
        <v>0</v>
      </c>
      <c r="AG233">
        <v>0</v>
      </c>
      <c r="AH233">
        <v>0</v>
      </c>
      <c r="AI233">
        <v>0</v>
      </c>
      <c r="AJ233">
        <v>0</v>
      </c>
      <c r="AK233">
        <v>0</v>
      </c>
      <c r="AL233">
        <v>0</v>
      </c>
      <c r="AM233">
        <v>0</v>
      </c>
      <c r="AN233">
        <v>0</v>
      </c>
      <c r="AO233">
        <v>0</v>
      </c>
      <c r="AP233">
        <v>0</v>
      </c>
      <c r="AQ233">
        <v>0</v>
      </c>
      <c r="AR233">
        <v>0</v>
      </c>
      <c r="AS233">
        <v>0</v>
      </c>
      <c r="AT233">
        <v>0</v>
      </c>
      <c r="AU233">
        <v>0</v>
      </c>
      <c r="AV233">
        <v>0</v>
      </c>
      <c r="AW233">
        <v>0</v>
      </c>
      <c r="AX233" t="s">
        <v>61</v>
      </c>
      <c r="AY233">
        <v>1464</v>
      </c>
      <c r="AZ233">
        <v>452</v>
      </c>
      <c r="BA233">
        <v>13</v>
      </c>
      <c r="BB233">
        <v>0</v>
      </c>
      <c r="BC233" t="s">
        <v>1457</v>
      </c>
      <c r="BD233" t="s">
        <v>1458</v>
      </c>
      <c r="BE233">
        <v>95</v>
      </c>
      <c r="BF233" t="s">
        <v>61</v>
      </c>
      <c r="BG233" t="s">
        <v>86</v>
      </c>
      <c r="BH233" t="s">
        <v>87</v>
      </c>
      <c r="BI233" t="s">
        <v>1459</v>
      </c>
    </row>
    <row r="234" spans="1:61" x14ac:dyDescent="0.2">
      <c r="A234" t="s">
        <v>1407</v>
      </c>
      <c r="B234" t="s">
        <v>1403</v>
      </c>
      <c r="C234" t="s">
        <v>61</v>
      </c>
      <c r="D234" t="s">
        <v>61</v>
      </c>
      <c r="E234" t="s">
        <v>1408</v>
      </c>
      <c r="F234" t="s">
        <v>2990</v>
      </c>
      <c r="G234" t="s">
        <v>286</v>
      </c>
      <c r="H234" t="s">
        <v>64</v>
      </c>
      <c r="I234" t="s">
        <v>287</v>
      </c>
      <c r="J234" t="s">
        <v>3922</v>
      </c>
      <c r="K234" t="s">
        <v>288</v>
      </c>
      <c r="L234" t="s">
        <v>1409</v>
      </c>
      <c r="M234" t="s">
        <v>1410</v>
      </c>
      <c r="N234" t="s">
        <v>309</v>
      </c>
      <c r="O234" t="s">
        <v>878</v>
      </c>
      <c r="P234">
        <v>0</v>
      </c>
      <c r="Q234">
        <v>262</v>
      </c>
      <c r="R234">
        <v>44</v>
      </c>
      <c r="S234">
        <v>0</v>
      </c>
      <c r="T234">
        <v>0</v>
      </c>
      <c r="U234">
        <v>0</v>
      </c>
      <c r="V234">
        <v>306</v>
      </c>
      <c r="W234">
        <v>40</v>
      </c>
      <c r="X234" t="s">
        <v>68</v>
      </c>
      <c r="Y234" t="s">
        <v>61</v>
      </c>
      <c r="Z234">
        <v>60</v>
      </c>
      <c r="AA234">
        <v>69</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c r="AU234">
        <v>0</v>
      </c>
      <c r="AV234">
        <v>0</v>
      </c>
      <c r="AW234">
        <v>0</v>
      </c>
      <c r="AX234" t="s">
        <v>61</v>
      </c>
      <c r="AY234">
        <v>744</v>
      </c>
      <c r="AZ234">
        <v>415</v>
      </c>
      <c r="BA234">
        <v>0</v>
      </c>
      <c r="BB234">
        <v>0</v>
      </c>
      <c r="BC234" t="s">
        <v>731</v>
      </c>
      <c r="BD234" t="s">
        <v>1411</v>
      </c>
      <c r="BE234">
        <v>96</v>
      </c>
      <c r="BF234" t="s">
        <v>1412</v>
      </c>
      <c r="BG234" t="s">
        <v>86</v>
      </c>
      <c r="BH234" t="s">
        <v>87</v>
      </c>
      <c r="BI234" t="s">
        <v>1413</v>
      </c>
    </row>
    <row r="235" spans="1:61" x14ac:dyDescent="0.2">
      <c r="A235" t="s">
        <v>1414</v>
      </c>
      <c r="B235" t="s">
        <v>1403</v>
      </c>
      <c r="C235" t="s">
        <v>61</v>
      </c>
      <c r="D235" t="s">
        <v>61</v>
      </c>
      <c r="E235" t="s">
        <v>1415</v>
      </c>
      <c r="F235" t="s">
        <v>2990</v>
      </c>
      <c r="G235" t="s">
        <v>1135</v>
      </c>
      <c r="H235" t="s">
        <v>64</v>
      </c>
      <c r="I235" t="s">
        <v>1416</v>
      </c>
      <c r="J235" t="s">
        <v>3922</v>
      </c>
      <c r="K235" t="s">
        <v>1410</v>
      </c>
      <c r="L235" t="s">
        <v>1417</v>
      </c>
      <c r="M235" t="s">
        <v>288</v>
      </c>
      <c r="N235" t="s">
        <v>61</v>
      </c>
      <c r="O235" t="s">
        <v>878</v>
      </c>
      <c r="P235">
        <v>0</v>
      </c>
      <c r="Q235">
        <v>0</v>
      </c>
      <c r="R235">
        <v>0</v>
      </c>
      <c r="S235">
        <v>0</v>
      </c>
      <c r="T235">
        <v>0</v>
      </c>
      <c r="U235">
        <v>0</v>
      </c>
      <c r="V235">
        <v>0</v>
      </c>
      <c r="W235">
        <v>0</v>
      </c>
      <c r="X235" t="s">
        <v>95</v>
      </c>
      <c r="Y235" t="s">
        <v>61</v>
      </c>
      <c r="Z235">
        <v>0</v>
      </c>
      <c r="AA235">
        <v>0</v>
      </c>
      <c r="AB235">
        <v>0</v>
      </c>
      <c r="AC235">
        <v>0</v>
      </c>
      <c r="AD235">
        <v>0</v>
      </c>
      <c r="AE235">
        <v>0</v>
      </c>
      <c r="AF235">
        <v>0</v>
      </c>
      <c r="AG235">
        <v>0</v>
      </c>
      <c r="AH235">
        <v>0</v>
      </c>
      <c r="AI235">
        <v>0</v>
      </c>
      <c r="AJ235">
        <v>0</v>
      </c>
      <c r="AK235">
        <v>0</v>
      </c>
      <c r="AL235">
        <v>0</v>
      </c>
      <c r="AM235">
        <v>0</v>
      </c>
      <c r="AN235">
        <v>0</v>
      </c>
      <c r="AO235">
        <v>0</v>
      </c>
      <c r="AP235">
        <v>0</v>
      </c>
      <c r="AQ235">
        <v>0</v>
      </c>
      <c r="AR235">
        <v>0</v>
      </c>
      <c r="AS235">
        <v>0</v>
      </c>
      <c r="AT235">
        <v>0</v>
      </c>
      <c r="AU235">
        <v>0</v>
      </c>
      <c r="AV235">
        <v>0</v>
      </c>
      <c r="AW235">
        <v>0</v>
      </c>
      <c r="AX235" t="s">
        <v>61</v>
      </c>
      <c r="AY235">
        <v>0</v>
      </c>
      <c r="AZ235">
        <v>0</v>
      </c>
      <c r="BA235">
        <v>0</v>
      </c>
      <c r="BB235">
        <v>0</v>
      </c>
      <c r="BC235" t="s">
        <v>61</v>
      </c>
      <c r="BD235" t="s">
        <v>61</v>
      </c>
      <c r="BE235">
        <v>0</v>
      </c>
      <c r="BF235" t="s">
        <v>61</v>
      </c>
      <c r="BG235" t="s">
        <v>86</v>
      </c>
      <c r="BH235" t="s">
        <v>87</v>
      </c>
      <c r="BI235" t="s">
        <v>1418</v>
      </c>
    </row>
    <row r="236" spans="1:61" x14ac:dyDescent="0.2">
      <c r="A236" t="s">
        <v>208</v>
      </c>
      <c r="B236" t="s">
        <v>209</v>
      </c>
      <c r="C236" t="s">
        <v>61</v>
      </c>
      <c r="D236" t="s">
        <v>61</v>
      </c>
      <c r="E236" t="s">
        <v>210</v>
      </c>
      <c r="F236" t="s">
        <v>2990</v>
      </c>
      <c r="G236" t="s">
        <v>211</v>
      </c>
      <c r="H236" t="s">
        <v>64</v>
      </c>
      <c r="I236" t="s">
        <v>212</v>
      </c>
      <c r="J236" t="s">
        <v>3922</v>
      </c>
      <c r="K236" t="s">
        <v>213</v>
      </c>
      <c r="L236" t="s">
        <v>61</v>
      </c>
      <c r="M236" t="s">
        <v>61</v>
      </c>
      <c r="N236" t="s">
        <v>214</v>
      </c>
      <c r="O236" t="s">
        <v>878</v>
      </c>
      <c r="P236">
        <v>0</v>
      </c>
      <c r="Q236">
        <v>109</v>
      </c>
      <c r="R236">
        <v>0</v>
      </c>
      <c r="S236">
        <v>17</v>
      </c>
      <c r="T236">
        <v>100</v>
      </c>
      <c r="U236">
        <v>0</v>
      </c>
      <c r="V236">
        <v>52</v>
      </c>
      <c r="W236">
        <v>0</v>
      </c>
      <c r="X236" t="s">
        <v>68</v>
      </c>
      <c r="Y236" t="s">
        <v>69</v>
      </c>
      <c r="Z236">
        <v>15</v>
      </c>
      <c r="AA236">
        <v>30</v>
      </c>
      <c r="AB236">
        <v>0</v>
      </c>
      <c r="AC236">
        <v>0</v>
      </c>
      <c r="AD236">
        <v>0</v>
      </c>
      <c r="AE236">
        <v>0</v>
      </c>
      <c r="AF236">
        <v>0</v>
      </c>
      <c r="AG236">
        <v>0</v>
      </c>
      <c r="AH236">
        <v>0</v>
      </c>
      <c r="AI236">
        <v>0</v>
      </c>
      <c r="AJ236">
        <v>1</v>
      </c>
      <c r="AK236">
        <v>1</v>
      </c>
      <c r="AL236">
        <v>0</v>
      </c>
      <c r="AM236">
        <v>0</v>
      </c>
      <c r="AN236">
        <v>1</v>
      </c>
      <c r="AO236">
        <v>0</v>
      </c>
      <c r="AP236">
        <v>0</v>
      </c>
      <c r="AQ236">
        <v>0</v>
      </c>
      <c r="AR236">
        <v>0</v>
      </c>
      <c r="AS236">
        <v>0</v>
      </c>
      <c r="AT236">
        <v>0</v>
      </c>
      <c r="AU236">
        <v>0</v>
      </c>
      <c r="AV236">
        <v>0</v>
      </c>
      <c r="AW236">
        <v>2</v>
      </c>
      <c r="AX236" t="s">
        <v>215</v>
      </c>
      <c r="AY236">
        <v>112</v>
      </c>
      <c r="AZ236">
        <v>0</v>
      </c>
      <c r="BA236">
        <v>0</v>
      </c>
      <c r="BB236">
        <v>0</v>
      </c>
      <c r="BC236" t="s">
        <v>216</v>
      </c>
      <c r="BD236" t="s">
        <v>217</v>
      </c>
      <c r="BE236">
        <v>95</v>
      </c>
      <c r="BF236" t="s">
        <v>218</v>
      </c>
      <c r="BG236" t="s">
        <v>86</v>
      </c>
      <c r="BH236" t="s">
        <v>87</v>
      </c>
      <c r="BI236" t="s">
        <v>219</v>
      </c>
    </row>
    <row r="237" spans="1:61" x14ac:dyDescent="0.2">
      <c r="A237" t="s">
        <v>1026</v>
      </c>
      <c r="B237" t="s">
        <v>898</v>
      </c>
      <c r="C237" t="s">
        <v>61</v>
      </c>
      <c r="D237" t="s">
        <v>61</v>
      </c>
      <c r="E237" t="s">
        <v>255</v>
      </c>
      <c r="F237" t="s">
        <v>2990</v>
      </c>
      <c r="G237" t="s">
        <v>124</v>
      </c>
      <c r="H237" t="s">
        <v>64</v>
      </c>
      <c r="I237" t="s">
        <v>256</v>
      </c>
      <c r="J237" t="s">
        <v>3922</v>
      </c>
      <c r="K237" t="s">
        <v>257</v>
      </c>
      <c r="L237" t="s">
        <v>61</v>
      </c>
      <c r="M237" t="s">
        <v>61</v>
      </c>
      <c r="N237" t="s">
        <v>258</v>
      </c>
      <c r="O237" t="s">
        <v>127</v>
      </c>
      <c r="P237">
        <v>0</v>
      </c>
      <c r="Q237">
        <v>794</v>
      </c>
      <c r="R237">
        <v>0</v>
      </c>
      <c r="S237">
        <v>0</v>
      </c>
      <c r="T237">
        <v>0</v>
      </c>
      <c r="U237">
        <v>0</v>
      </c>
      <c r="V237">
        <v>0</v>
      </c>
      <c r="W237">
        <v>0</v>
      </c>
      <c r="X237" t="s">
        <v>68</v>
      </c>
      <c r="Y237" t="s">
        <v>61</v>
      </c>
      <c r="Z237">
        <v>0</v>
      </c>
      <c r="AA237">
        <v>35</v>
      </c>
      <c r="AB237">
        <v>0</v>
      </c>
      <c r="AC237">
        <v>0</v>
      </c>
      <c r="AD237">
        <v>0</v>
      </c>
      <c r="AE237">
        <v>0</v>
      </c>
      <c r="AF237">
        <v>0</v>
      </c>
      <c r="AG237">
        <v>2</v>
      </c>
      <c r="AH237">
        <v>0</v>
      </c>
      <c r="AI237">
        <v>0</v>
      </c>
      <c r="AJ237">
        <v>0</v>
      </c>
      <c r="AK237">
        <v>0</v>
      </c>
      <c r="AL237">
        <v>0</v>
      </c>
      <c r="AM237">
        <v>2</v>
      </c>
      <c r="AN237">
        <v>2</v>
      </c>
      <c r="AO237">
        <v>0</v>
      </c>
      <c r="AP237">
        <v>1</v>
      </c>
      <c r="AQ237">
        <v>0</v>
      </c>
      <c r="AR237">
        <v>0</v>
      </c>
      <c r="AS237">
        <v>0</v>
      </c>
      <c r="AT237">
        <v>0</v>
      </c>
      <c r="AU237">
        <v>0</v>
      </c>
      <c r="AV237">
        <v>0</v>
      </c>
      <c r="AW237">
        <v>6</v>
      </c>
      <c r="AX237" t="s">
        <v>1027</v>
      </c>
      <c r="AY237">
        <v>856</v>
      </c>
      <c r="AZ237">
        <v>0</v>
      </c>
      <c r="BA237">
        <v>0</v>
      </c>
      <c r="BB237">
        <v>0</v>
      </c>
      <c r="BC237" t="s">
        <v>61</v>
      </c>
      <c r="BD237" t="s">
        <v>1028</v>
      </c>
      <c r="BE237">
        <v>100</v>
      </c>
      <c r="BF237" t="s">
        <v>1029</v>
      </c>
      <c r="BG237" t="s">
        <v>628</v>
      </c>
      <c r="BH237" t="s">
        <v>629</v>
      </c>
      <c r="BI237" t="s">
        <v>1030</v>
      </c>
    </row>
    <row r="238" spans="1:61" x14ac:dyDescent="0.2">
      <c r="A238" t="s">
        <v>1824</v>
      </c>
      <c r="B238" t="s">
        <v>1766</v>
      </c>
      <c r="C238" t="s">
        <v>61</v>
      </c>
      <c r="D238" t="s">
        <v>61</v>
      </c>
      <c r="E238" t="s">
        <v>1825</v>
      </c>
      <c r="F238" t="s">
        <v>731</v>
      </c>
      <c r="G238" t="s">
        <v>3897</v>
      </c>
      <c r="H238" t="s">
        <v>64</v>
      </c>
      <c r="I238" t="s">
        <v>1826</v>
      </c>
      <c r="J238" t="s">
        <v>3922</v>
      </c>
      <c r="K238" t="s">
        <v>1827</v>
      </c>
      <c r="L238" t="s">
        <v>61</v>
      </c>
      <c r="M238" t="s">
        <v>61</v>
      </c>
      <c r="N238" t="s">
        <v>1206</v>
      </c>
      <c r="O238" t="s">
        <v>127</v>
      </c>
      <c r="P238">
        <v>31</v>
      </c>
      <c r="Q238">
        <v>22</v>
      </c>
      <c r="R238">
        <v>22</v>
      </c>
      <c r="S238">
        <v>0</v>
      </c>
      <c r="T238">
        <v>0</v>
      </c>
      <c r="U238">
        <v>0</v>
      </c>
      <c r="V238">
        <v>0</v>
      </c>
      <c r="W238">
        <v>3</v>
      </c>
      <c r="X238" t="s">
        <v>68</v>
      </c>
      <c r="Y238" t="s">
        <v>61</v>
      </c>
      <c r="Z238">
        <v>4</v>
      </c>
      <c r="AA238">
        <v>71</v>
      </c>
      <c r="AB238">
        <v>0</v>
      </c>
      <c r="AC238">
        <v>0</v>
      </c>
      <c r="AD238">
        <v>0</v>
      </c>
      <c r="AE238">
        <v>0</v>
      </c>
      <c r="AF238">
        <v>0</v>
      </c>
      <c r="AG238">
        <v>1</v>
      </c>
      <c r="AH238">
        <v>0</v>
      </c>
      <c r="AI238">
        <v>0</v>
      </c>
      <c r="AJ238">
        <v>0.5</v>
      </c>
      <c r="AK238">
        <v>0</v>
      </c>
      <c r="AL238">
        <v>0</v>
      </c>
      <c r="AM238">
        <v>0</v>
      </c>
      <c r="AN238">
        <v>0.5</v>
      </c>
      <c r="AO238">
        <v>0.5</v>
      </c>
      <c r="AP238">
        <v>0</v>
      </c>
      <c r="AQ238">
        <v>0</v>
      </c>
      <c r="AR238">
        <v>0</v>
      </c>
      <c r="AS238">
        <v>0</v>
      </c>
      <c r="AT238">
        <v>0</v>
      </c>
      <c r="AU238">
        <v>0</v>
      </c>
      <c r="AV238">
        <v>0</v>
      </c>
      <c r="AW238">
        <v>0</v>
      </c>
      <c r="AX238" t="s">
        <v>1828</v>
      </c>
      <c r="AY238">
        <v>23</v>
      </c>
      <c r="AZ238">
        <v>0</v>
      </c>
      <c r="BA238">
        <v>0</v>
      </c>
      <c r="BB238">
        <v>0</v>
      </c>
      <c r="BC238" t="s">
        <v>61</v>
      </c>
      <c r="BD238" t="s">
        <v>1829</v>
      </c>
      <c r="BE238">
        <v>93</v>
      </c>
      <c r="BF238" t="s">
        <v>1830</v>
      </c>
      <c r="BG238" t="s">
        <v>520</v>
      </c>
      <c r="BH238" t="s">
        <v>521</v>
      </c>
      <c r="BI238" t="s">
        <v>1831</v>
      </c>
    </row>
    <row r="239" spans="1:61" x14ac:dyDescent="0.2">
      <c r="A239" t="s">
        <v>1561</v>
      </c>
      <c r="B239" t="s">
        <v>1496</v>
      </c>
      <c r="C239" t="s">
        <v>61</v>
      </c>
      <c r="D239" t="s">
        <v>61</v>
      </c>
      <c r="E239" t="s">
        <v>1562</v>
      </c>
      <c r="F239" t="s">
        <v>2990</v>
      </c>
      <c r="G239" t="s">
        <v>143</v>
      </c>
      <c r="H239" t="s">
        <v>64</v>
      </c>
      <c r="I239" t="s">
        <v>144</v>
      </c>
      <c r="J239" t="s">
        <v>3922</v>
      </c>
      <c r="K239" t="s">
        <v>145</v>
      </c>
      <c r="L239" t="s">
        <v>61</v>
      </c>
      <c r="M239" t="s">
        <v>61</v>
      </c>
      <c r="N239" t="s">
        <v>61</v>
      </c>
      <c r="O239" t="s">
        <v>127</v>
      </c>
      <c r="P239">
        <v>0</v>
      </c>
      <c r="Q239">
        <v>1590</v>
      </c>
      <c r="R239">
        <v>0</v>
      </c>
      <c r="S239">
        <v>0</v>
      </c>
      <c r="T239">
        <v>0</v>
      </c>
      <c r="U239">
        <v>0</v>
      </c>
      <c r="V239">
        <v>0</v>
      </c>
      <c r="W239">
        <v>0</v>
      </c>
      <c r="X239" t="s">
        <v>68</v>
      </c>
      <c r="Y239" t="s">
        <v>61</v>
      </c>
      <c r="Z239">
        <v>0</v>
      </c>
      <c r="AA239">
        <v>0</v>
      </c>
      <c r="AB239">
        <v>0</v>
      </c>
      <c r="AC239">
        <v>0</v>
      </c>
      <c r="AD239">
        <v>0</v>
      </c>
      <c r="AE239">
        <v>0</v>
      </c>
      <c r="AF239">
        <v>0</v>
      </c>
      <c r="AG239">
        <v>0</v>
      </c>
      <c r="AH239">
        <v>0</v>
      </c>
      <c r="AI239">
        <v>0</v>
      </c>
      <c r="AJ239">
        <v>0</v>
      </c>
      <c r="AK239">
        <v>0</v>
      </c>
      <c r="AL239">
        <v>0</v>
      </c>
      <c r="AM239">
        <v>0</v>
      </c>
      <c r="AN239">
        <v>0</v>
      </c>
      <c r="AO239">
        <v>0</v>
      </c>
      <c r="AP239">
        <v>0</v>
      </c>
      <c r="AQ239">
        <v>0</v>
      </c>
      <c r="AR239">
        <v>0</v>
      </c>
      <c r="AS239">
        <v>0</v>
      </c>
      <c r="AT239">
        <v>0</v>
      </c>
      <c r="AU239">
        <v>0</v>
      </c>
      <c r="AV239">
        <v>0</v>
      </c>
      <c r="AW239">
        <v>0</v>
      </c>
      <c r="AX239" t="s">
        <v>61</v>
      </c>
      <c r="AY239">
        <v>1590</v>
      </c>
      <c r="AZ239">
        <v>0</v>
      </c>
      <c r="BA239">
        <v>0</v>
      </c>
      <c r="BB239">
        <v>0</v>
      </c>
      <c r="BC239" t="s">
        <v>61</v>
      </c>
      <c r="BD239" t="s">
        <v>61</v>
      </c>
      <c r="BE239">
        <v>100</v>
      </c>
      <c r="BF239" t="s">
        <v>1563</v>
      </c>
      <c r="BG239" t="s">
        <v>1564</v>
      </c>
      <c r="BH239" t="s">
        <v>1565</v>
      </c>
      <c r="BI239" t="s">
        <v>1566</v>
      </c>
    </row>
    <row r="240" spans="1:61" x14ac:dyDescent="0.2">
      <c r="A240" t="s">
        <v>657</v>
      </c>
      <c r="B240" t="s">
        <v>581</v>
      </c>
      <c r="C240" t="s">
        <v>61</v>
      </c>
      <c r="D240" t="s">
        <v>61</v>
      </c>
      <c r="E240" t="s">
        <v>647</v>
      </c>
      <c r="F240" t="s">
        <v>2990</v>
      </c>
      <c r="G240" t="s">
        <v>3896</v>
      </c>
      <c r="H240" t="s">
        <v>64</v>
      </c>
      <c r="I240" t="s">
        <v>659</v>
      </c>
      <c r="J240" t="s">
        <v>3922</v>
      </c>
      <c r="K240" t="s">
        <v>660</v>
      </c>
      <c r="L240" t="s">
        <v>61</v>
      </c>
      <c r="M240" t="s">
        <v>61</v>
      </c>
      <c r="N240" t="s">
        <v>61</v>
      </c>
      <c r="O240" t="s">
        <v>94</v>
      </c>
      <c r="P240">
        <v>0</v>
      </c>
      <c r="Q240">
        <v>0</v>
      </c>
      <c r="R240">
        <v>0</v>
      </c>
      <c r="S240">
        <v>0</v>
      </c>
      <c r="T240">
        <v>0</v>
      </c>
      <c r="U240">
        <v>0</v>
      </c>
      <c r="V240">
        <v>0</v>
      </c>
      <c r="W240">
        <v>0</v>
      </c>
      <c r="X240" t="s">
        <v>95</v>
      </c>
      <c r="Y240" t="s">
        <v>61</v>
      </c>
      <c r="Z240">
        <v>0</v>
      </c>
      <c r="AA240">
        <v>0</v>
      </c>
      <c r="AB240">
        <v>0</v>
      </c>
      <c r="AC240">
        <v>0</v>
      </c>
      <c r="AD240">
        <v>0</v>
      </c>
      <c r="AE240">
        <v>0</v>
      </c>
      <c r="AF240">
        <v>0</v>
      </c>
      <c r="AG240">
        <v>0</v>
      </c>
      <c r="AH240">
        <v>0</v>
      </c>
      <c r="AI240">
        <v>0</v>
      </c>
      <c r="AJ240">
        <v>0</v>
      </c>
      <c r="AK240">
        <v>0</v>
      </c>
      <c r="AL240">
        <v>0</v>
      </c>
      <c r="AM240">
        <v>0</v>
      </c>
      <c r="AN240">
        <v>0</v>
      </c>
      <c r="AO240">
        <v>0</v>
      </c>
      <c r="AP240">
        <v>0</v>
      </c>
      <c r="AQ240">
        <v>0</v>
      </c>
      <c r="AR240">
        <v>0</v>
      </c>
      <c r="AS240">
        <v>0</v>
      </c>
      <c r="AT240">
        <v>0</v>
      </c>
      <c r="AU240">
        <v>0</v>
      </c>
      <c r="AV240">
        <v>0</v>
      </c>
      <c r="AW240">
        <v>0</v>
      </c>
      <c r="AX240" t="s">
        <v>61</v>
      </c>
      <c r="AY240">
        <v>0</v>
      </c>
      <c r="AZ240">
        <v>0</v>
      </c>
      <c r="BA240">
        <v>0</v>
      </c>
      <c r="BB240">
        <v>0</v>
      </c>
      <c r="BC240" t="s">
        <v>61</v>
      </c>
      <c r="BD240" t="s">
        <v>61</v>
      </c>
      <c r="BE240">
        <v>0</v>
      </c>
      <c r="BF240" t="s">
        <v>61</v>
      </c>
      <c r="BG240" t="s">
        <v>661</v>
      </c>
      <c r="BH240" t="s">
        <v>662</v>
      </c>
      <c r="BI240" t="s">
        <v>663</v>
      </c>
    </row>
    <row r="241" spans="1:61" x14ac:dyDescent="0.2">
      <c r="A241" t="s">
        <v>1652</v>
      </c>
      <c r="B241" t="s">
        <v>1618</v>
      </c>
      <c r="C241" t="s">
        <v>1653</v>
      </c>
      <c r="D241" t="s">
        <v>61</v>
      </c>
      <c r="E241" t="s">
        <v>1654</v>
      </c>
      <c r="F241" t="s">
        <v>2990</v>
      </c>
      <c r="G241" t="s">
        <v>143</v>
      </c>
      <c r="H241" t="s">
        <v>64</v>
      </c>
      <c r="I241" t="s">
        <v>1655</v>
      </c>
      <c r="J241" t="s">
        <v>3922</v>
      </c>
      <c r="K241" t="s">
        <v>1656</v>
      </c>
      <c r="L241" t="s">
        <v>61</v>
      </c>
      <c r="M241" t="s">
        <v>61</v>
      </c>
      <c r="N241" t="s">
        <v>258</v>
      </c>
      <c r="O241" t="s">
        <v>127</v>
      </c>
      <c r="P241">
        <v>0</v>
      </c>
      <c r="Q241">
        <v>0</v>
      </c>
      <c r="R241">
        <v>0</v>
      </c>
      <c r="S241">
        <v>0</v>
      </c>
      <c r="T241">
        <v>0</v>
      </c>
      <c r="U241">
        <v>0</v>
      </c>
      <c r="V241">
        <v>0</v>
      </c>
      <c r="W241">
        <v>37.5</v>
      </c>
      <c r="X241" t="s">
        <v>68</v>
      </c>
      <c r="Y241" t="s">
        <v>61</v>
      </c>
      <c r="Z241">
        <v>0</v>
      </c>
      <c r="AA241">
        <v>0</v>
      </c>
      <c r="AB241">
        <v>0</v>
      </c>
      <c r="AC241">
        <v>0</v>
      </c>
      <c r="AD241">
        <v>0</v>
      </c>
      <c r="AE241">
        <v>0</v>
      </c>
      <c r="AF241">
        <v>0</v>
      </c>
      <c r="AG241">
        <v>1</v>
      </c>
      <c r="AH241">
        <v>0</v>
      </c>
      <c r="AI241">
        <v>0</v>
      </c>
      <c r="AJ241">
        <v>0</v>
      </c>
      <c r="AK241">
        <v>0</v>
      </c>
      <c r="AL241">
        <v>0</v>
      </c>
      <c r="AM241">
        <v>0</v>
      </c>
      <c r="AN241">
        <v>1</v>
      </c>
      <c r="AO241">
        <v>0</v>
      </c>
      <c r="AP241">
        <v>1</v>
      </c>
      <c r="AQ241">
        <v>0</v>
      </c>
      <c r="AR241">
        <v>0</v>
      </c>
      <c r="AS241">
        <v>0</v>
      </c>
      <c r="AT241">
        <v>0</v>
      </c>
      <c r="AU241">
        <v>0</v>
      </c>
      <c r="AV241">
        <v>0</v>
      </c>
      <c r="AW241">
        <v>0</v>
      </c>
      <c r="AX241" t="s">
        <v>61</v>
      </c>
      <c r="AY241">
        <v>2370</v>
      </c>
      <c r="AZ241">
        <v>2370</v>
      </c>
      <c r="BA241">
        <v>0</v>
      </c>
      <c r="BB241">
        <v>0</v>
      </c>
      <c r="BC241" t="s">
        <v>1657</v>
      </c>
      <c r="BD241" t="s">
        <v>1658</v>
      </c>
      <c r="BE241">
        <v>100</v>
      </c>
      <c r="BF241" t="s">
        <v>61</v>
      </c>
      <c r="BG241" t="s">
        <v>1659</v>
      </c>
      <c r="BH241" t="s">
        <v>1660</v>
      </c>
      <c r="BI241" t="s">
        <v>1661</v>
      </c>
    </row>
    <row r="242" spans="1:61" x14ac:dyDescent="0.2">
      <c r="A242" t="s">
        <v>141</v>
      </c>
      <c r="B242" t="s">
        <v>77</v>
      </c>
      <c r="C242" t="s">
        <v>61</v>
      </c>
      <c r="D242" t="s">
        <v>61</v>
      </c>
      <c r="E242" t="s">
        <v>142</v>
      </c>
      <c r="F242" t="s">
        <v>2990</v>
      </c>
      <c r="G242" t="s">
        <v>143</v>
      </c>
      <c r="H242" t="s">
        <v>64</v>
      </c>
      <c r="I242" t="s">
        <v>144</v>
      </c>
      <c r="J242" t="s">
        <v>3922</v>
      </c>
      <c r="K242" t="s">
        <v>145</v>
      </c>
      <c r="L242" t="s">
        <v>61</v>
      </c>
      <c r="M242" t="s">
        <v>61</v>
      </c>
      <c r="N242" t="s">
        <v>61</v>
      </c>
      <c r="O242" t="s">
        <v>127</v>
      </c>
      <c r="P242">
        <v>0</v>
      </c>
      <c r="Q242">
        <v>0</v>
      </c>
      <c r="R242">
        <v>0</v>
      </c>
      <c r="S242">
        <v>24</v>
      </c>
      <c r="T242">
        <v>100</v>
      </c>
      <c r="U242">
        <v>0</v>
      </c>
      <c r="V242">
        <v>0</v>
      </c>
      <c r="W242">
        <v>168</v>
      </c>
      <c r="X242" t="s">
        <v>95</v>
      </c>
      <c r="Y242" t="s">
        <v>61</v>
      </c>
      <c r="Z242">
        <v>0</v>
      </c>
      <c r="AA242">
        <v>0</v>
      </c>
      <c r="AB242">
        <v>2</v>
      </c>
      <c r="AC242">
        <v>0</v>
      </c>
      <c r="AD242">
        <v>0</v>
      </c>
      <c r="AE242">
        <v>0</v>
      </c>
      <c r="AF242">
        <v>0</v>
      </c>
      <c r="AG242">
        <v>14</v>
      </c>
      <c r="AH242">
        <v>4</v>
      </c>
      <c r="AI242">
        <v>0</v>
      </c>
      <c r="AJ242">
        <v>1.5</v>
      </c>
      <c r="AK242">
        <v>1</v>
      </c>
      <c r="AL242">
        <v>0</v>
      </c>
      <c r="AM242">
        <v>1</v>
      </c>
      <c r="AN242">
        <v>1</v>
      </c>
      <c r="AO242">
        <v>0</v>
      </c>
      <c r="AP242">
        <v>0</v>
      </c>
      <c r="AQ242">
        <v>1</v>
      </c>
      <c r="AR242">
        <v>0</v>
      </c>
      <c r="AS242">
        <v>0</v>
      </c>
      <c r="AT242">
        <v>0</v>
      </c>
      <c r="AU242">
        <v>0</v>
      </c>
      <c r="AV242">
        <v>0</v>
      </c>
      <c r="AW242">
        <v>0</v>
      </c>
      <c r="AX242" t="s">
        <v>61</v>
      </c>
      <c r="AY242">
        <v>0</v>
      </c>
      <c r="AZ242">
        <v>0</v>
      </c>
      <c r="BA242">
        <v>0</v>
      </c>
      <c r="BB242">
        <v>0</v>
      </c>
      <c r="BC242" t="s">
        <v>46</v>
      </c>
      <c r="BD242" t="s">
        <v>146</v>
      </c>
      <c r="BE242">
        <v>100</v>
      </c>
      <c r="BF242" t="s">
        <v>61</v>
      </c>
      <c r="BG242" t="s">
        <v>147</v>
      </c>
      <c r="BH242" t="s">
        <v>148</v>
      </c>
      <c r="BI242" t="s">
        <v>149</v>
      </c>
    </row>
    <row r="243" spans="1:61" x14ac:dyDescent="0.2">
      <c r="A243" t="s">
        <v>598</v>
      </c>
      <c r="B243" t="s">
        <v>581</v>
      </c>
      <c r="C243" t="s">
        <v>61</v>
      </c>
      <c r="D243" t="s">
        <v>61</v>
      </c>
      <c r="E243" t="s">
        <v>571</v>
      </c>
      <c r="F243" t="s">
        <v>2990</v>
      </c>
      <c r="G243" t="s">
        <v>599</v>
      </c>
      <c r="H243" t="s">
        <v>64</v>
      </c>
      <c r="I243" t="s">
        <v>600</v>
      </c>
      <c r="J243" t="s">
        <v>3922</v>
      </c>
      <c r="K243" t="s">
        <v>601</v>
      </c>
      <c r="L243" t="s">
        <v>61</v>
      </c>
      <c r="M243" t="s">
        <v>61</v>
      </c>
      <c r="N243" t="s">
        <v>602</v>
      </c>
      <c r="O243" t="s">
        <v>603</v>
      </c>
      <c r="P243">
        <v>0</v>
      </c>
      <c r="Q243">
        <v>818</v>
      </c>
      <c r="R243">
        <v>0</v>
      </c>
      <c r="S243">
        <v>0</v>
      </c>
      <c r="T243">
        <v>0</v>
      </c>
      <c r="U243">
        <v>0</v>
      </c>
      <c r="V243">
        <v>0</v>
      </c>
      <c r="W243">
        <v>40</v>
      </c>
      <c r="X243" t="s">
        <v>95</v>
      </c>
      <c r="Y243" t="s">
        <v>61</v>
      </c>
      <c r="Z243">
        <v>0</v>
      </c>
      <c r="AA243">
        <v>9</v>
      </c>
      <c r="AB243">
        <v>0</v>
      </c>
      <c r="AC243">
        <v>0</v>
      </c>
      <c r="AD243">
        <v>0.3</v>
      </c>
      <c r="AE243">
        <v>0</v>
      </c>
      <c r="AF243">
        <v>1</v>
      </c>
      <c r="AG243">
        <v>0</v>
      </c>
      <c r="AH243">
        <v>0</v>
      </c>
      <c r="AI243">
        <v>0</v>
      </c>
      <c r="AJ243">
        <v>0.4</v>
      </c>
      <c r="AK243">
        <v>0</v>
      </c>
      <c r="AL243">
        <v>0</v>
      </c>
      <c r="AM243">
        <v>1.5</v>
      </c>
      <c r="AN243">
        <v>1</v>
      </c>
      <c r="AO243">
        <v>0</v>
      </c>
      <c r="AP243">
        <v>1</v>
      </c>
      <c r="AQ243">
        <v>0</v>
      </c>
      <c r="AR243">
        <v>0</v>
      </c>
      <c r="AS243">
        <v>0.8</v>
      </c>
      <c r="AT243">
        <v>1</v>
      </c>
      <c r="AU243">
        <v>0</v>
      </c>
      <c r="AV243">
        <v>0</v>
      </c>
      <c r="AW243">
        <v>0</v>
      </c>
      <c r="AX243" t="s">
        <v>61</v>
      </c>
      <c r="AY243">
        <v>4604</v>
      </c>
      <c r="AZ243">
        <v>1043</v>
      </c>
      <c r="BA243">
        <v>67</v>
      </c>
      <c r="BB243">
        <v>0</v>
      </c>
      <c r="BC243" t="s">
        <v>604</v>
      </c>
      <c r="BD243" t="s">
        <v>61</v>
      </c>
      <c r="BE243">
        <v>0</v>
      </c>
      <c r="BF243" t="s">
        <v>61</v>
      </c>
      <c r="BG243" t="s">
        <v>605</v>
      </c>
      <c r="BH243" t="s">
        <v>606</v>
      </c>
      <c r="BI243" t="s">
        <v>607</v>
      </c>
    </row>
    <row r="244" spans="1:61" x14ac:dyDescent="0.2">
      <c r="A244" t="s">
        <v>1512</v>
      </c>
      <c r="B244" t="s">
        <v>1496</v>
      </c>
      <c r="C244" t="s">
        <v>61</v>
      </c>
      <c r="D244" t="s">
        <v>61</v>
      </c>
      <c r="E244" t="s">
        <v>1513</v>
      </c>
      <c r="F244" t="s">
        <v>2990</v>
      </c>
      <c r="G244" t="s">
        <v>1514</v>
      </c>
      <c r="H244" t="s">
        <v>64</v>
      </c>
      <c r="I244" t="s">
        <v>1515</v>
      </c>
      <c r="J244" t="s">
        <v>3922</v>
      </c>
      <c r="K244" t="s">
        <v>1516</v>
      </c>
      <c r="L244" t="s">
        <v>61</v>
      </c>
      <c r="M244" t="s">
        <v>61</v>
      </c>
      <c r="N244" t="s">
        <v>758</v>
      </c>
      <c r="O244" t="s">
        <v>603</v>
      </c>
      <c r="P244">
        <v>0</v>
      </c>
      <c r="Q244">
        <v>627</v>
      </c>
      <c r="R244">
        <v>0</v>
      </c>
      <c r="S244">
        <v>0</v>
      </c>
      <c r="T244">
        <v>0</v>
      </c>
      <c r="U244">
        <v>0</v>
      </c>
      <c r="V244">
        <v>0</v>
      </c>
      <c r="W244">
        <v>40</v>
      </c>
      <c r="X244" t="s">
        <v>95</v>
      </c>
      <c r="Y244" t="s">
        <v>61</v>
      </c>
      <c r="Z244">
        <v>0</v>
      </c>
      <c r="AA244">
        <v>0</v>
      </c>
      <c r="AB244">
        <v>0</v>
      </c>
      <c r="AC244">
        <v>0</v>
      </c>
      <c r="AD244">
        <v>0.6</v>
      </c>
      <c r="AE244">
        <v>0</v>
      </c>
      <c r="AF244">
        <v>0</v>
      </c>
      <c r="AG244">
        <v>1</v>
      </c>
      <c r="AH244">
        <v>0</v>
      </c>
      <c r="AI244">
        <v>0</v>
      </c>
      <c r="AJ244">
        <v>0</v>
      </c>
      <c r="AK244">
        <v>0</v>
      </c>
      <c r="AL244">
        <v>0</v>
      </c>
      <c r="AM244">
        <v>1</v>
      </c>
      <c r="AN244">
        <v>1</v>
      </c>
      <c r="AO244">
        <v>0</v>
      </c>
      <c r="AP244">
        <v>0</v>
      </c>
      <c r="AQ244">
        <v>0</v>
      </c>
      <c r="AR244">
        <v>0</v>
      </c>
      <c r="AS244">
        <v>2</v>
      </c>
      <c r="AT244">
        <v>0</v>
      </c>
      <c r="AU244">
        <v>0</v>
      </c>
      <c r="AV244">
        <v>0</v>
      </c>
      <c r="AW244">
        <v>0</v>
      </c>
      <c r="AX244" t="s">
        <v>61</v>
      </c>
      <c r="AY244">
        <v>8389</v>
      </c>
      <c r="AZ244">
        <v>0</v>
      </c>
      <c r="BA244">
        <v>0</v>
      </c>
      <c r="BB244">
        <v>0</v>
      </c>
      <c r="BC244" t="s">
        <v>84</v>
      </c>
      <c r="BD244" t="s">
        <v>1517</v>
      </c>
      <c r="BE244">
        <v>100</v>
      </c>
      <c r="BF244" t="s">
        <v>61</v>
      </c>
      <c r="BG244" t="s">
        <v>605</v>
      </c>
      <c r="BH244" t="s">
        <v>606</v>
      </c>
      <c r="BI244" t="s">
        <v>1518</v>
      </c>
    </row>
    <row r="245" spans="1:61" x14ac:dyDescent="0.2">
      <c r="A245" t="s">
        <v>1351</v>
      </c>
      <c r="B245" t="s">
        <v>1241</v>
      </c>
      <c r="C245" t="s">
        <v>61</v>
      </c>
      <c r="D245" t="s">
        <v>61</v>
      </c>
      <c r="E245" t="s">
        <v>1352</v>
      </c>
      <c r="F245" t="s">
        <v>2990</v>
      </c>
      <c r="G245" t="s">
        <v>1353</v>
      </c>
      <c r="H245" t="s">
        <v>64</v>
      </c>
      <c r="I245" t="s">
        <v>1354</v>
      </c>
      <c r="J245" t="s">
        <v>3922</v>
      </c>
      <c r="K245" t="s">
        <v>1355</v>
      </c>
      <c r="L245" t="s">
        <v>61</v>
      </c>
      <c r="M245" t="s">
        <v>61</v>
      </c>
      <c r="N245" t="s">
        <v>61</v>
      </c>
      <c r="O245" t="s">
        <v>878</v>
      </c>
      <c r="P245">
        <v>0</v>
      </c>
      <c r="Q245">
        <v>87</v>
      </c>
      <c r="R245">
        <v>0</v>
      </c>
      <c r="S245">
        <v>0</v>
      </c>
      <c r="T245">
        <v>0</v>
      </c>
      <c r="U245">
        <v>0</v>
      </c>
      <c r="V245">
        <v>200</v>
      </c>
      <c r="W245">
        <v>37.5</v>
      </c>
      <c r="X245" t="s">
        <v>68</v>
      </c>
      <c r="Y245" t="s">
        <v>61</v>
      </c>
      <c r="Z245">
        <v>0</v>
      </c>
      <c r="AA245">
        <v>61</v>
      </c>
      <c r="AB245">
        <v>0</v>
      </c>
      <c r="AC245">
        <v>0</v>
      </c>
      <c r="AD245">
        <v>0</v>
      </c>
      <c r="AE245">
        <v>0</v>
      </c>
      <c r="AF245">
        <v>0</v>
      </c>
      <c r="AG245">
        <v>0</v>
      </c>
      <c r="AH245">
        <v>0</v>
      </c>
      <c r="AI245">
        <v>0</v>
      </c>
      <c r="AJ245">
        <v>0</v>
      </c>
      <c r="AK245">
        <v>0</v>
      </c>
      <c r="AL245">
        <v>0</v>
      </c>
      <c r="AM245">
        <v>0</v>
      </c>
      <c r="AN245">
        <v>0</v>
      </c>
      <c r="AO245">
        <v>0</v>
      </c>
      <c r="AP245">
        <v>0</v>
      </c>
      <c r="AQ245">
        <v>0</v>
      </c>
      <c r="AR245">
        <v>0</v>
      </c>
      <c r="AS245">
        <v>0</v>
      </c>
      <c r="AT245">
        <v>0</v>
      </c>
      <c r="AU245">
        <v>0</v>
      </c>
      <c r="AV245">
        <v>0</v>
      </c>
      <c r="AW245">
        <v>0</v>
      </c>
      <c r="AX245" t="s">
        <v>61</v>
      </c>
      <c r="AY245">
        <v>427</v>
      </c>
      <c r="AZ245">
        <v>141</v>
      </c>
      <c r="BA245">
        <v>0</v>
      </c>
      <c r="BB245">
        <v>0</v>
      </c>
      <c r="BC245" t="s">
        <v>61</v>
      </c>
      <c r="BD245" t="s">
        <v>61</v>
      </c>
      <c r="BE245">
        <v>0</v>
      </c>
      <c r="BF245" t="s">
        <v>61</v>
      </c>
      <c r="BG245" t="s">
        <v>1220</v>
      </c>
      <c r="BH245" t="s">
        <v>1221</v>
      </c>
      <c r="BI245" t="s">
        <v>1356</v>
      </c>
    </row>
    <row r="246" spans="1:61" x14ac:dyDescent="0.2">
      <c r="A246" t="s">
        <v>1357</v>
      </c>
      <c r="B246" t="s">
        <v>1241</v>
      </c>
      <c r="C246" t="s">
        <v>61</v>
      </c>
      <c r="D246" t="s">
        <v>61</v>
      </c>
      <c r="E246" t="s">
        <v>1358</v>
      </c>
      <c r="F246" t="s">
        <v>2990</v>
      </c>
      <c r="G246" t="s">
        <v>1359</v>
      </c>
      <c r="H246" t="s">
        <v>64</v>
      </c>
      <c r="I246" t="s">
        <v>1360</v>
      </c>
      <c r="J246" t="s">
        <v>3922</v>
      </c>
      <c r="K246" t="s">
        <v>1361</v>
      </c>
      <c r="L246" t="s">
        <v>61</v>
      </c>
      <c r="M246" t="s">
        <v>61</v>
      </c>
      <c r="N246" t="s">
        <v>61</v>
      </c>
      <c r="O246" t="s">
        <v>191</v>
      </c>
      <c r="P246">
        <v>0</v>
      </c>
      <c r="Q246">
        <v>779</v>
      </c>
      <c r="R246">
        <v>0</v>
      </c>
      <c r="S246">
        <v>0</v>
      </c>
      <c r="T246">
        <v>0</v>
      </c>
      <c r="U246">
        <v>0</v>
      </c>
      <c r="V246">
        <v>282</v>
      </c>
      <c r="W246">
        <v>37.5</v>
      </c>
      <c r="X246" t="s">
        <v>68</v>
      </c>
      <c r="Y246" t="s">
        <v>61</v>
      </c>
      <c r="Z246">
        <v>0</v>
      </c>
      <c r="AA246">
        <v>48</v>
      </c>
      <c r="AB246">
        <v>0</v>
      </c>
      <c r="AC246">
        <v>1.25</v>
      </c>
      <c r="AD246">
        <v>0</v>
      </c>
      <c r="AE246">
        <v>0</v>
      </c>
      <c r="AF246">
        <v>0</v>
      </c>
      <c r="AG246">
        <v>0</v>
      </c>
      <c r="AH246">
        <v>0</v>
      </c>
      <c r="AI246">
        <v>0</v>
      </c>
      <c r="AJ246">
        <v>0</v>
      </c>
      <c r="AK246">
        <v>0</v>
      </c>
      <c r="AL246">
        <v>0</v>
      </c>
      <c r="AM246">
        <v>0</v>
      </c>
      <c r="AN246">
        <v>0</v>
      </c>
      <c r="AO246">
        <v>0</v>
      </c>
      <c r="AP246">
        <v>1.7</v>
      </c>
      <c r="AQ246">
        <v>0</v>
      </c>
      <c r="AR246">
        <v>0</v>
      </c>
      <c r="AS246">
        <v>0</v>
      </c>
      <c r="AT246">
        <v>0</v>
      </c>
      <c r="AU246">
        <v>0</v>
      </c>
      <c r="AV246">
        <v>0</v>
      </c>
      <c r="AW246">
        <v>9.9</v>
      </c>
      <c r="AX246" t="s">
        <v>1362</v>
      </c>
      <c r="AY246">
        <v>6737</v>
      </c>
      <c r="AZ246">
        <v>3002</v>
      </c>
      <c r="BA246">
        <v>41</v>
      </c>
      <c r="BB246">
        <v>1</v>
      </c>
      <c r="BC246" t="s">
        <v>61</v>
      </c>
      <c r="BD246" t="s">
        <v>1363</v>
      </c>
      <c r="BE246">
        <v>97</v>
      </c>
      <c r="BF246" t="s">
        <v>1364</v>
      </c>
      <c r="BG246" t="s">
        <v>1220</v>
      </c>
      <c r="BH246" t="s">
        <v>1221</v>
      </c>
      <c r="BI246" t="s">
        <v>1365</v>
      </c>
    </row>
    <row r="247" spans="1:61" x14ac:dyDescent="0.2">
      <c r="A247" t="s">
        <v>1219</v>
      </c>
      <c r="B247" t="s">
        <v>1129</v>
      </c>
      <c r="C247" t="s">
        <v>61</v>
      </c>
      <c r="D247" t="s">
        <v>61</v>
      </c>
      <c r="E247" t="s">
        <v>1210</v>
      </c>
      <c r="F247" t="s">
        <v>2990</v>
      </c>
      <c r="G247" t="s">
        <v>1211</v>
      </c>
      <c r="H247" t="s">
        <v>64</v>
      </c>
      <c r="I247" t="s">
        <v>1212</v>
      </c>
      <c r="J247" t="s">
        <v>3922</v>
      </c>
      <c r="K247" t="s">
        <v>1213</v>
      </c>
      <c r="L247" t="s">
        <v>61</v>
      </c>
      <c r="M247" t="s">
        <v>61</v>
      </c>
      <c r="N247" t="s">
        <v>833</v>
      </c>
      <c r="O247" t="s">
        <v>878</v>
      </c>
      <c r="P247">
        <v>0</v>
      </c>
      <c r="Q247">
        <v>278</v>
      </c>
      <c r="R247">
        <v>0</v>
      </c>
      <c r="S247">
        <v>0</v>
      </c>
      <c r="T247">
        <v>0</v>
      </c>
      <c r="U247">
        <v>0</v>
      </c>
      <c r="V247">
        <v>443</v>
      </c>
      <c r="W247">
        <v>37.5</v>
      </c>
      <c r="X247" t="s">
        <v>68</v>
      </c>
      <c r="Y247" t="s">
        <v>61</v>
      </c>
      <c r="Z247">
        <v>0</v>
      </c>
      <c r="AA247">
        <v>61</v>
      </c>
      <c r="AB247">
        <v>0</v>
      </c>
      <c r="AC247">
        <v>1</v>
      </c>
      <c r="AD247">
        <v>0</v>
      </c>
      <c r="AE247">
        <v>0</v>
      </c>
      <c r="AF247">
        <v>0</v>
      </c>
      <c r="AG247">
        <v>2.6</v>
      </c>
      <c r="AH247">
        <v>0</v>
      </c>
      <c r="AI247">
        <v>0</v>
      </c>
      <c r="AJ247">
        <v>1</v>
      </c>
      <c r="AK247">
        <v>0</v>
      </c>
      <c r="AL247">
        <v>0</v>
      </c>
      <c r="AM247">
        <v>0</v>
      </c>
      <c r="AN247">
        <v>0</v>
      </c>
      <c r="AO247">
        <v>0</v>
      </c>
      <c r="AP247">
        <v>1.1000000000000001</v>
      </c>
      <c r="AQ247">
        <v>0</v>
      </c>
      <c r="AR247">
        <v>0</v>
      </c>
      <c r="AS247">
        <v>0</v>
      </c>
      <c r="AT247">
        <v>0</v>
      </c>
      <c r="AU247">
        <v>0</v>
      </c>
      <c r="AV247">
        <v>0</v>
      </c>
      <c r="AW247">
        <v>1.5</v>
      </c>
      <c r="AX247" t="s">
        <v>1214</v>
      </c>
      <c r="AY247">
        <v>1187</v>
      </c>
      <c r="AZ247">
        <v>110</v>
      </c>
      <c r="BA247">
        <v>1</v>
      </c>
      <c r="BB247">
        <v>0</v>
      </c>
      <c r="BC247" t="s">
        <v>61</v>
      </c>
      <c r="BD247" t="s">
        <v>1215</v>
      </c>
      <c r="BE247">
        <v>97</v>
      </c>
      <c r="BF247" t="s">
        <v>1216</v>
      </c>
      <c r="BG247" t="s">
        <v>1220</v>
      </c>
      <c r="BH247" t="s">
        <v>1221</v>
      </c>
      <c r="BI247" t="s">
        <v>1222</v>
      </c>
    </row>
    <row r="248" spans="1:61" x14ac:dyDescent="0.2">
      <c r="A248" t="s">
        <v>1366</v>
      </c>
      <c r="B248" t="s">
        <v>1241</v>
      </c>
      <c r="C248" t="s">
        <v>61</v>
      </c>
      <c r="D248" t="s">
        <v>61</v>
      </c>
      <c r="E248" t="s">
        <v>1367</v>
      </c>
      <c r="F248" t="s">
        <v>2990</v>
      </c>
      <c r="G248" t="s">
        <v>1368</v>
      </c>
      <c r="H248" t="s">
        <v>64</v>
      </c>
      <c r="I248" t="s">
        <v>1369</v>
      </c>
      <c r="J248" t="s">
        <v>3922</v>
      </c>
      <c r="K248" t="s">
        <v>1370</v>
      </c>
      <c r="L248" t="s">
        <v>61</v>
      </c>
      <c r="M248" t="s">
        <v>61</v>
      </c>
      <c r="N248" t="s">
        <v>613</v>
      </c>
      <c r="O248" t="s">
        <v>878</v>
      </c>
      <c r="P248">
        <v>0</v>
      </c>
      <c r="Q248">
        <v>324</v>
      </c>
      <c r="R248">
        <v>0</v>
      </c>
      <c r="S248">
        <v>0</v>
      </c>
      <c r="T248">
        <v>0</v>
      </c>
      <c r="U248">
        <v>0</v>
      </c>
      <c r="V248">
        <v>180</v>
      </c>
      <c r="W248">
        <v>37.5</v>
      </c>
      <c r="X248" t="s">
        <v>68</v>
      </c>
      <c r="Y248" t="s">
        <v>61</v>
      </c>
      <c r="Z248">
        <v>0</v>
      </c>
      <c r="AA248">
        <v>57</v>
      </c>
      <c r="AB248">
        <v>0</v>
      </c>
      <c r="AC248">
        <v>0.6</v>
      </c>
      <c r="AD248">
        <v>0.2</v>
      </c>
      <c r="AE248">
        <v>0</v>
      </c>
      <c r="AF248">
        <v>0</v>
      </c>
      <c r="AG248">
        <v>-1</v>
      </c>
      <c r="AH248">
        <v>0</v>
      </c>
      <c r="AI248">
        <v>0</v>
      </c>
      <c r="AJ248">
        <v>0</v>
      </c>
      <c r="AK248">
        <v>0</v>
      </c>
      <c r="AL248">
        <v>0</v>
      </c>
      <c r="AM248">
        <v>0</v>
      </c>
      <c r="AN248">
        <v>0</v>
      </c>
      <c r="AO248">
        <v>0</v>
      </c>
      <c r="AP248">
        <v>1.1000000000000001</v>
      </c>
      <c r="AQ248">
        <v>0</v>
      </c>
      <c r="AR248">
        <v>0</v>
      </c>
      <c r="AS248">
        <v>0</v>
      </c>
      <c r="AT248">
        <v>0</v>
      </c>
      <c r="AU248">
        <v>0</v>
      </c>
      <c r="AV248">
        <v>0</v>
      </c>
      <c r="AW248">
        <v>2.6</v>
      </c>
      <c r="AX248" t="s">
        <v>1371</v>
      </c>
      <c r="AY248">
        <v>2917</v>
      </c>
      <c r="AZ248">
        <v>1398</v>
      </c>
      <c r="BA248">
        <v>24</v>
      </c>
      <c r="BB248">
        <v>0</v>
      </c>
      <c r="BC248" t="s">
        <v>61</v>
      </c>
      <c r="BD248" t="s">
        <v>1363</v>
      </c>
      <c r="BE248">
        <v>97</v>
      </c>
      <c r="BF248" t="s">
        <v>1372</v>
      </c>
      <c r="BG248" t="s">
        <v>1220</v>
      </c>
      <c r="BH248" t="s">
        <v>1221</v>
      </c>
      <c r="BI248" t="s">
        <v>1373</v>
      </c>
    </row>
    <row r="249" spans="1:61" x14ac:dyDescent="0.2">
      <c r="A249" t="s">
        <v>1906</v>
      </c>
      <c r="B249" t="s">
        <v>1894</v>
      </c>
      <c r="C249" t="s">
        <v>61</v>
      </c>
      <c r="D249" t="s">
        <v>61</v>
      </c>
      <c r="E249" t="s">
        <v>1907</v>
      </c>
      <c r="F249" t="s">
        <v>2990</v>
      </c>
      <c r="G249" t="s">
        <v>1908</v>
      </c>
      <c r="H249" t="s">
        <v>64</v>
      </c>
      <c r="I249" t="s">
        <v>1909</v>
      </c>
      <c r="J249" t="s">
        <v>3922</v>
      </c>
      <c r="K249" t="s">
        <v>1910</v>
      </c>
      <c r="L249" t="s">
        <v>61</v>
      </c>
      <c r="M249" t="s">
        <v>61</v>
      </c>
      <c r="N249" t="s">
        <v>61</v>
      </c>
      <c r="O249" t="s">
        <v>191</v>
      </c>
      <c r="P249">
        <v>0</v>
      </c>
      <c r="Q249">
        <v>0</v>
      </c>
      <c r="R249">
        <v>0</v>
      </c>
      <c r="S249">
        <v>0</v>
      </c>
      <c r="T249">
        <v>0</v>
      </c>
      <c r="U249">
        <v>0</v>
      </c>
      <c r="V249">
        <v>0</v>
      </c>
      <c r="W249">
        <v>0</v>
      </c>
      <c r="X249" t="s">
        <v>95</v>
      </c>
      <c r="Y249" t="s">
        <v>61</v>
      </c>
      <c r="Z249">
        <v>0</v>
      </c>
      <c r="AA249">
        <v>0</v>
      </c>
      <c r="AB249">
        <v>0</v>
      </c>
      <c r="AC249">
        <v>0</v>
      </c>
      <c r="AD249">
        <v>0</v>
      </c>
      <c r="AE249">
        <v>0</v>
      </c>
      <c r="AF249">
        <v>0</v>
      </c>
      <c r="AG249">
        <v>0</v>
      </c>
      <c r="AH249">
        <v>0</v>
      </c>
      <c r="AI249">
        <v>0</v>
      </c>
      <c r="AJ249">
        <v>0</v>
      </c>
      <c r="AK249">
        <v>0</v>
      </c>
      <c r="AL249">
        <v>0</v>
      </c>
      <c r="AM249">
        <v>0</v>
      </c>
      <c r="AN249">
        <v>0</v>
      </c>
      <c r="AO249">
        <v>0</v>
      </c>
      <c r="AP249">
        <v>0</v>
      </c>
      <c r="AQ249">
        <v>0</v>
      </c>
      <c r="AR249">
        <v>0</v>
      </c>
      <c r="AS249">
        <v>0</v>
      </c>
      <c r="AT249">
        <v>0</v>
      </c>
      <c r="AU249">
        <v>0</v>
      </c>
      <c r="AV249">
        <v>0</v>
      </c>
      <c r="AW249">
        <v>0</v>
      </c>
      <c r="AX249" t="s">
        <v>61</v>
      </c>
      <c r="AY249">
        <v>440</v>
      </c>
      <c r="AZ249">
        <v>0</v>
      </c>
      <c r="BA249">
        <v>0</v>
      </c>
      <c r="BB249">
        <v>0</v>
      </c>
      <c r="BC249" t="s">
        <v>61</v>
      </c>
      <c r="BD249" t="s">
        <v>61</v>
      </c>
      <c r="BE249">
        <v>0</v>
      </c>
      <c r="BF249" t="s">
        <v>61</v>
      </c>
      <c r="BG249" t="s">
        <v>1220</v>
      </c>
      <c r="BH249" t="s">
        <v>1221</v>
      </c>
      <c r="BI249" t="s">
        <v>1911</v>
      </c>
    </row>
    <row r="250" spans="1:61" x14ac:dyDescent="0.2">
      <c r="A250" t="s">
        <v>625</v>
      </c>
      <c r="B250" t="s">
        <v>581</v>
      </c>
      <c r="C250" t="s">
        <v>61</v>
      </c>
      <c r="D250" t="s">
        <v>61</v>
      </c>
      <c r="E250" t="s">
        <v>626</v>
      </c>
      <c r="F250" t="s">
        <v>2990</v>
      </c>
      <c r="G250" t="s">
        <v>124</v>
      </c>
      <c r="H250" t="s">
        <v>64</v>
      </c>
      <c r="I250" t="s">
        <v>125</v>
      </c>
      <c r="J250" t="s">
        <v>3922</v>
      </c>
      <c r="K250" t="s">
        <v>126</v>
      </c>
      <c r="L250" t="s">
        <v>61</v>
      </c>
      <c r="M250" t="s">
        <v>61</v>
      </c>
      <c r="N250" t="s">
        <v>61</v>
      </c>
      <c r="O250" t="s">
        <v>127</v>
      </c>
      <c r="P250">
        <v>0</v>
      </c>
      <c r="Q250">
        <v>377</v>
      </c>
      <c r="R250">
        <v>0</v>
      </c>
      <c r="S250">
        <v>0</v>
      </c>
      <c r="T250">
        <v>0</v>
      </c>
      <c r="U250">
        <v>0</v>
      </c>
      <c r="V250">
        <v>22</v>
      </c>
      <c r="W250">
        <v>0</v>
      </c>
      <c r="X250" t="s">
        <v>95</v>
      </c>
      <c r="Y250" t="s">
        <v>61</v>
      </c>
      <c r="Z250">
        <v>0</v>
      </c>
      <c r="AA250">
        <v>0</v>
      </c>
      <c r="AB250">
        <v>1</v>
      </c>
      <c r="AC250">
        <v>0</v>
      </c>
      <c r="AD250">
        <v>1</v>
      </c>
      <c r="AE250">
        <v>0</v>
      </c>
      <c r="AF250">
        <v>0</v>
      </c>
      <c r="AG250">
        <v>4.4000000000000004</v>
      </c>
      <c r="AH250">
        <v>2.95</v>
      </c>
      <c r="AI250">
        <v>0</v>
      </c>
      <c r="AJ250">
        <v>0</v>
      </c>
      <c r="AK250">
        <v>0</v>
      </c>
      <c r="AL250">
        <v>0.2</v>
      </c>
      <c r="AM250">
        <v>0</v>
      </c>
      <c r="AN250">
        <v>0</v>
      </c>
      <c r="AO250">
        <v>0</v>
      </c>
      <c r="AP250">
        <v>0</v>
      </c>
      <c r="AQ250">
        <v>0</v>
      </c>
      <c r="AR250">
        <v>0</v>
      </c>
      <c r="AS250">
        <v>0</v>
      </c>
      <c r="AT250">
        <v>0</v>
      </c>
      <c r="AU250">
        <v>0</v>
      </c>
      <c r="AV250">
        <v>0</v>
      </c>
      <c r="AW250">
        <v>2.41</v>
      </c>
      <c r="AX250" t="s">
        <v>627</v>
      </c>
      <c r="AY250">
        <v>377</v>
      </c>
      <c r="AZ250">
        <v>0</v>
      </c>
      <c r="BA250">
        <v>0</v>
      </c>
      <c r="BB250">
        <v>0</v>
      </c>
      <c r="BC250" t="s">
        <v>61</v>
      </c>
      <c r="BD250" t="s">
        <v>61</v>
      </c>
      <c r="BE250">
        <v>99</v>
      </c>
      <c r="BF250" t="s">
        <v>61</v>
      </c>
      <c r="BG250" t="s">
        <v>628</v>
      </c>
      <c r="BH250" t="s">
        <v>629</v>
      </c>
      <c r="BI250" t="s">
        <v>630</v>
      </c>
    </row>
    <row r="251" spans="1:61" x14ac:dyDescent="0.2">
      <c r="A251" t="s">
        <v>1153</v>
      </c>
      <c r="B251" t="s">
        <v>1129</v>
      </c>
      <c r="C251" t="s">
        <v>61</v>
      </c>
      <c r="D251" t="s">
        <v>61</v>
      </c>
      <c r="E251" t="s">
        <v>171</v>
      </c>
      <c r="F251" t="s">
        <v>2990</v>
      </c>
      <c r="G251" t="s">
        <v>172</v>
      </c>
      <c r="H251" t="s">
        <v>64</v>
      </c>
      <c r="I251" t="s">
        <v>173</v>
      </c>
      <c r="J251" t="s">
        <v>3922</v>
      </c>
      <c r="K251" t="s">
        <v>174</v>
      </c>
      <c r="L251" t="s">
        <v>61</v>
      </c>
      <c r="M251" t="s">
        <v>61</v>
      </c>
      <c r="N251" t="s">
        <v>175</v>
      </c>
      <c r="O251" t="s">
        <v>878</v>
      </c>
      <c r="P251">
        <v>0</v>
      </c>
      <c r="Q251">
        <v>0</v>
      </c>
      <c r="R251">
        <v>0</v>
      </c>
      <c r="S251">
        <v>0</v>
      </c>
      <c r="T251">
        <v>0</v>
      </c>
      <c r="U251">
        <v>0</v>
      </c>
      <c r="V251">
        <v>0</v>
      </c>
      <c r="W251">
        <v>0.75</v>
      </c>
      <c r="X251" t="s">
        <v>68</v>
      </c>
      <c r="Y251" t="s">
        <v>61</v>
      </c>
      <c r="Z251">
        <v>0</v>
      </c>
      <c r="AA251">
        <v>0</v>
      </c>
      <c r="AB251">
        <v>0</v>
      </c>
      <c r="AC251">
        <v>0.02</v>
      </c>
      <c r="AD251">
        <v>0</v>
      </c>
      <c r="AE251">
        <v>0</v>
      </c>
      <c r="AF251">
        <v>0</v>
      </c>
      <c r="AG251">
        <v>0</v>
      </c>
      <c r="AH251">
        <v>0</v>
      </c>
      <c r="AI251">
        <v>0</v>
      </c>
      <c r="AJ251">
        <v>0</v>
      </c>
      <c r="AK251">
        <v>0</v>
      </c>
      <c r="AL251">
        <v>0</v>
      </c>
      <c r="AM251">
        <v>0</v>
      </c>
      <c r="AN251">
        <v>0</v>
      </c>
      <c r="AO251">
        <v>0</v>
      </c>
      <c r="AP251">
        <v>0</v>
      </c>
      <c r="AQ251">
        <v>0</v>
      </c>
      <c r="AR251">
        <v>0</v>
      </c>
      <c r="AS251">
        <v>0</v>
      </c>
      <c r="AT251">
        <v>0</v>
      </c>
      <c r="AU251">
        <v>0</v>
      </c>
      <c r="AV251">
        <v>0</v>
      </c>
      <c r="AW251">
        <v>0</v>
      </c>
      <c r="AX251" t="s">
        <v>61</v>
      </c>
      <c r="AY251">
        <v>48</v>
      </c>
      <c r="AZ251">
        <v>0</v>
      </c>
      <c r="BA251">
        <v>0</v>
      </c>
      <c r="BB251">
        <v>0</v>
      </c>
      <c r="BC251" t="s">
        <v>176</v>
      </c>
      <c r="BD251" t="s">
        <v>177</v>
      </c>
      <c r="BE251">
        <v>0</v>
      </c>
      <c r="BF251" t="s">
        <v>1154</v>
      </c>
      <c r="BG251" t="s">
        <v>179</v>
      </c>
      <c r="BH251" t="s">
        <v>180</v>
      </c>
      <c r="BI251" t="s">
        <v>1155</v>
      </c>
    </row>
    <row r="252" spans="1:61" x14ac:dyDescent="0.2">
      <c r="A252" t="s">
        <v>170</v>
      </c>
      <c r="B252" t="s">
        <v>161</v>
      </c>
      <c r="C252" t="s">
        <v>61</v>
      </c>
      <c r="D252" t="s">
        <v>61</v>
      </c>
      <c r="E252" t="s">
        <v>171</v>
      </c>
      <c r="F252" t="s">
        <v>2990</v>
      </c>
      <c r="G252" t="s">
        <v>172</v>
      </c>
      <c r="H252" t="s">
        <v>64</v>
      </c>
      <c r="I252" t="s">
        <v>173</v>
      </c>
      <c r="J252" t="s">
        <v>3922</v>
      </c>
      <c r="K252" t="s">
        <v>174</v>
      </c>
      <c r="L252" t="s">
        <v>61</v>
      </c>
      <c r="M252" t="s">
        <v>61</v>
      </c>
      <c r="N252" t="s">
        <v>175</v>
      </c>
      <c r="O252" t="s">
        <v>878</v>
      </c>
      <c r="P252">
        <v>0</v>
      </c>
      <c r="Q252">
        <v>0</v>
      </c>
      <c r="R252">
        <v>0</v>
      </c>
      <c r="S252">
        <v>0</v>
      </c>
      <c r="T252">
        <v>0</v>
      </c>
      <c r="U252">
        <v>0</v>
      </c>
      <c r="V252">
        <v>0</v>
      </c>
      <c r="W252">
        <v>3</v>
      </c>
      <c r="X252" t="s">
        <v>68</v>
      </c>
      <c r="Y252" t="s">
        <v>61</v>
      </c>
      <c r="Z252">
        <v>0</v>
      </c>
      <c r="AA252">
        <v>0</v>
      </c>
      <c r="AB252">
        <v>0</v>
      </c>
      <c r="AC252">
        <v>0</v>
      </c>
      <c r="AD252">
        <v>7.0000000000000007E-2</v>
      </c>
      <c r="AE252">
        <v>0</v>
      </c>
      <c r="AF252">
        <v>0</v>
      </c>
      <c r="AG252">
        <v>7.0000000000000007E-2</v>
      </c>
      <c r="AH252">
        <v>0</v>
      </c>
      <c r="AI252">
        <v>0</v>
      </c>
      <c r="AJ252">
        <v>0</v>
      </c>
      <c r="AK252">
        <v>0</v>
      </c>
      <c r="AL252">
        <v>0</v>
      </c>
      <c r="AM252">
        <v>0</v>
      </c>
      <c r="AN252">
        <v>0</v>
      </c>
      <c r="AO252">
        <v>0</v>
      </c>
      <c r="AP252">
        <v>0</v>
      </c>
      <c r="AQ252">
        <v>0</v>
      </c>
      <c r="AR252">
        <v>0</v>
      </c>
      <c r="AS252">
        <v>0</v>
      </c>
      <c r="AT252">
        <v>0</v>
      </c>
      <c r="AU252">
        <v>0</v>
      </c>
      <c r="AV252">
        <v>0</v>
      </c>
      <c r="AW252">
        <v>0</v>
      </c>
      <c r="AX252" t="s">
        <v>61</v>
      </c>
      <c r="AY252">
        <v>209</v>
      </c>
      <c r="AZ252">
        <v>0</v>
      </c>
      <c r="BA252">
        <v>0</v>
      </c>
      <c r="BB252">
        <v>0</v>
      </c>
      <c r="BC252" t="s">
        <v>176</v>
      </c>
      <c r="BD252" t="s">
        <v>177</v>
      </c>
      <c r="BE252">
        <v>97.72</v>
      </c>
      <c r="BF252" t="s">
        <v>178</v>
      </c>
      <c r="BG252" t="s">
        <v>179</v>
      </c>
      <c r="BH252" t="s">
        <v>180</v>
      </c>
      <c r="BI252" t="s">
        <v>181</v>
      </c>
    </row>
    <row r="253" spans="1:61" x14ac:dyDescent="0.2">
      <c r="A253" t="s">
        <v>1031</v>
      </c>
      <c r="B253" t="s">
        <v>898</v>
      </c>
      <c r="C253" t="s">
        <v>61</v>
      </c>
      <c r="D253" t="s">
        <v>61</v>
      </c>
      <c r="E253" t="s">
        <v>1032</v>
      </c>
      <c r="F253" t="s">
        <v>2990</v>
      </c>
      <c r="G253" t="s">
        <v>534</v>
      </c>
      <c r="H253" t="s">
        <v>64</v>
      </c>
      <c r="I253" t="s">
        <v>1033</v>
      </c>
      <c r="J253" t="s">
        <v>3922</v>
      </c>
      <c r="K253" t="s">
        <v>536</v>
      </c>
      <c r="L253" t="s">
        <v>61</v>
      </c>
      <c r="M253" t="s">
        <v>61</v>
      </c>
      <c r="N253" t="s">
        <v>1034</v>
      </c>
      <c r="O253" t="s">
        <v>127</v>
      </c>
      <c r="P253">
        <v>0</v>
      </c>
      <c r="Q253">
        <v>3412</v>
      </c>
      <c r="R253">
        <v>1193</v>
      </c>
      <c r="S253">
        <v>7808</v>
      </c>
      <c r="T253">
        <v>98</v>
      </c>
      <c r="U253">
        <v>365</v>
      </c>
      <c r="V253">
        <v>0</v>
      </c>
      <c r="W253">
        <v>37.5</v>
      </c>
      <c r="X253" t="s">
        <v>68</v>
      </c>
      <c r="Y253" t="s">
        <v>61</v>
      </c>
      <c r="Z253">
        <v>47</v>
      </c>
      <c r="AA253">
        <v>21</v>
      </c>
      <c r="AB253">
        <v>0</v>
      </c>
      <c r="AC253">
        <v>0</v>
      </c>
      <c r="AD253">
        <v>0</v>
      </c>
      <c r="AE253">
        <v>0</v>
      </c>
      <c r="AF253">
        <v>0</v>
      </c>
      <c r="AG253">
        <v>13.3</v>
      </c>
      <c r="AH253">
        <v>0</v>
      </c>
      <c r="AI253">
        <v>0</v>
      </c>
      <c r="AJ253">
        <v>0.5</v>
      </c>
      <c r="AK253">
        <v>0</v>
      </c>
      <c r="AL253">
        <v>0</v>
      </c>
      <c r="AM253">
        <v>0</v>
      </c>
      <c r="AN253">
        <v>0</v>
      </c>
      <c r="AO253">
        <v>0</v>
      </c>
      <c r="AP253">
        <v>0</v>
      </c>
      <c r="AQ253">
        <v>0</v>
      </c>
      <c r="AR253">
        <v>0</v>
      </c>
      <c r="AS253">
        <v>0</v>
      </c>
      <c r="AT253">
        <v>0</v>
      </c>
      <c r="AU253">
        <v>0</v>
      </c>
      <c r="AV253">
        <v>0</v>
      </c>
      <c r="AW253">
        <v>5.7</v>
      </c>
      <c r="AX253" t="s">
        <v>1035</v>
      </c>
      <c r="AY253">
        <v>7169</v>
      </c>
      <c r="AZ253">
        <v>0</v>
      </c>
      <c r="BA253">
        <v>0</v>
      </c>
      <c r="BB253">
        <v>0</v>
      </c>
      <c r="BC253" t="s">
        <v>61</v>
      </c>
      <c r="BD253" t="s">
        <v>61</v>
      </c>
      <c r="BE253">
        <v>0</v>
      </c>
      <c r="BF253" t="s">
        <v>1036</v>
      </c>
      <c r="BG253" t="s">
        <v>539</v>
      </c>
      <c r="BH253" t="s">
        <v>540</v>
      </c>
      <c r="BI253" t="s">
        <v>1037</v>
      </c>
    </row>
    <row r="254" spans="1:61" x14ac:dyDescent="0.2">
      <c r="A254" t="s">
        <v>182</v>
      </c>
      <c r="B254" t="s">
        <v>183</v>
      </c>
      <c r="C254" t="s">
        <v>61</v>
      </c>
      <c r="D254" t="s">
        <v>61</v>
      </c>
      <c r="E254" t="s">
        <v>184</v>
      </c>
      <c r="F254" t="s">
        <v>3894</v>
      </c>
      <c r="G254" t="s">
        <v>185</v>
      </c>
      <c r="H254" t="s">
        <v>64</v>
      </c>
      <c r="I254" t="s">
        <v>186</v>
      </c>
      <c r="J254" t="s">
        <v>3922</v>
      </c>
      <c r="K254" t="s">
        <v>187</v>
      </c>
      <c r="L254" t="s">
        <v>188</v>
      </c>
      <c r="M254" t="s">
        <v>189</v>
      </c>
      <c r="N254" t="s">
        <v>190</v>
      </c>
      <c r="O254" t="s">
        <v>191</v>
      </c>
      <c r="P254">
        <v>0</v>
      </c>
      <c r="Q254">
        <v>0</v>
      </c>
      <c r="R254">
        <v>0</v>
      </c>
      <c r="S254">
        <v>0</v>
      </c>
      <c r="T254">
        <v>0</v>
      </c>
      <c r="U254">
        <v>0</v>
      </c>
      <c r="V254">
        <v>0</v>
      </c>
      <c r="W254">
        <v>0</v>
      </c>
      <c r="X254" t="s">
        <v>95</v>
      </c>
      <c r="Y254" t="s">
        <v>61</v>
      </c>
      <c r="Z254">
        <v>0</v>
      </c>
      <c r="AA254">
        <v>0</v>
      </c>
      <c r="AB254">
        <v>0</v>
      </c>
      <c r="AC254">
        <v>0</v>
      </c>
      <c r="AD254">
        <v>0</v>
      </c>
      <c r="AE254">
        <v>0</v>
      </c>
      <c r="AF254">
        <v>0</v>
      </c>
      <c r="AG254">
        <v>0</v>
      </c>
      <c r="AH254">
        <v>0</v>
      </c>
      <c r="AI254">
        <v>0</v>
      </c>
      <c r="AJ254">
        <v>0</v>
      </c>
      <c r="AK254">
        <v>0</v>
      </c>
      <c r="AL254">
        <v>0</v>
      </c>
      <c r="AM254">
        <v>0</v>
      </c>
      <c r="AN254">
        <v>0</v>
      </c>
      <c r="AO254">
        <v>0</v>
      </c>
      <c r="AP254">
        <v>0</v>
      </c>
      <c r="AQ254">
        <v>0</v>
      </c>
      <c r="AR254">
        <v>0</v>
      </c>
      <c r="AS254">
        <v>0</v>
      </c>
      <c r="AT254">
        <v>0</v>
      </c>
      <c r="AU254">
        <v>1</v>
      </c>
      <c r="AV254">
        <v>0</v>
      </c>
      <c r="AW254">
        <v>0</v>
      </c>
      <c r="AX254" t="s">
        <v>61</v>
      </c>
      <c r="AY254">
        <v>0</v>
      </c>
      <c r="AZ254">
        <v>0</v>
      </c>
      <c r="BA254">
        <v>0</v>
      </c>
      <c r="BB254">
        <v>0</v>
      </c>
      <c r="BC254" t="s">
        <v>46</v>
      </c>
      <c r="BD254" t="s">
        <v>61</v>
      </c>
      <c r="BE254">
        <v>0</v>
      </c>
      <c r="BF254" t="s">
        <v>61</v>
      </c>
      <c r="BG254" t="s">
        <v>192</v>
      </c>
      <c r="BH254" t="s">
        <v>193</v>
      </c>
      <c r="BI254" t="s">
        <v>194</v>
      </c>
    </row>
    <row r="255" spans="1:61" x14ac:dyDescent="0.2">
      <c r="A255" t="s">
        <v>122</v>
      </c>
      <c r="B255" t="s">
        <v>77</v>
      </c>
      <c r="C255" t="s">
        <v>61</v>
      </c>
      <c r="D255" t="s">
        <v>61</v>
      </c>
      <c r="E255" t="s">
        <v>123</v>
      </c>
      <c r="F255" t="s">
        <v>2990</v>
      </c>
      <c r="G255" t="s">
        <v>124</v>
      </c>
      <c r="H255" t="s">
        <v>64</v>
      </c>
      <c r="I255" t="s">
        <v>125</v>
      </c>
      <c r="J255" t="s">
        <v>3922</v>
      </c>
      <c r="K255" t="s">
        <v>126</v>
      </c>
      <c r="L255" t="s">
        <v>61</v>
      </c>
      <c r="M255" t="s">
        <v>61</v>
      </c>
      <c r="N255" t="s">
        <v>61</v>
      </c>
      <c r="O255" t="s">
        <v>127</v>
      </c>
      <c r="P255">
        <v>0</v>
      </c>
      <c r="Q255">
        <v>1236</v>
      </c>
      <c r="R255">
        <v>0</v>
      </c>
      <c r="S255">
        <v>34</v>
      </c>
      <c r="T255">
        <v>0</v>
      </c>
      <c r="U255">
        <v>0</v>
      </c>
      <c r="V255">
        <v>9.25</v>
      </c>
      <c r="W255">
        <v>0</v>
      </c>
      <c r="X255" t="s">
        <v>95</v>
      </c>
      <c r="Y255" t="s">
        <v>61</v>
      </c>
      <c r="Z255">
        <v>0</v>
      </c>
      <c r="AA255">
        <v>0</v>
      </c>
      <c r="AB255">
        <v>0.4</v>
      </c>
      <c r="AC255">
        <v>0</v>
      </c>
      <c r="AD255">
        <v>2.5</v>
      </c>
      <c r="AE255">
        <v>0</v>
      </c>
      <c r="AF255">
        <v>0</v>
      </c>
      <c r="AG255">
        <v>22.72</v>
      </c>
      <c r="AH255">
        <v>13.46</v>
      </c>
      <c r="AI255">
        <v>1.64</v>
      </c>
      <c r="AJ255">
        <v>1.5</v>
      </c>
      <c r="AK255">
        <v>1</v>
      </c>
      <c r="AL255">
        <v>0.5</v>
      </c>
      <c r="AM255">
        <v>1.5</v>
      </c>
      <c r="AN255">
        <v>1.5</v>
      </c>
      <c r="AO255">
        <v>0</v>
      </c>
      <c r="AP255">
        <v>1</v>
      </c>
      <c r="AQ255">
        <v>0.5</v>
      </c>
      <c r="AR255">
        <v>0</v>
      </c>
      <c r="AS255">
        <v>0</v>
      </c>
      <c r="AT255">
        <v>0.3</v>
      </c>
      <c r="AU255">
        <v>0</v>
      </c>
      <c r="AV255">
        <v>0</v>
      </c>
      <c r="AW255">
        <v>0</v>
      </c>
      <c r="AX255" t="s">
        <v>61</v>
      </c>
      <c r="AY255">
        <v>1236</v>
      </c>
      <c r="AZ255">
        <v>0</v>
      </c>
      <c r="BA255">
        <v>0</v>
      </c>
      <c r="BB255">
        <v>0</v>
      </c>
      <c r="BC255" t="s">
        <v>128</v>
      </c>
      <c r="BD255" t="s">
        <v>61</v>
      </c>
      <c r="BE255">
        <v>96</v>
      </c>
      <c r="BF255" t="s">
        <v>61</v>
      </c>
      <c r="BG255" t="s">
        <v>129</v>
      </c>
      <c r="BH255" t="s">
        <v>130</v>
      </c>
      <c r="BI255" t="s">
        <v>131</v>
      </c>
    </row>
    <row r="256" spans="1:61" x14ac:dyDescent="0.2">
      <c r="A256" t="s">
        <v>403</v>
      </c>
      <c r="B256" t="s">
        <v>276</v>
      </c>
      <c r="C256" t="s">
        <v>61</v>
      </c>
      <c r="D256" t="s">
        <v>61</v>
      </c>
      <c r="E256" t="s">
        <v>404</v>
      </c>
      <c r="F256" t="s">
        <v>2990</v>
      </c>
      <c r="G256" t="s">
        <v>124</v>
      </c>
      <c r="H256" t="s">
        <v>64</v>
      </c>
      <c r="I256" t="s">
        <v>405</v>
      </c>
      <c r="J256" t="s">
        <v>3922</v>
      </c>
      <c r="K256" t="s">
        <v>406</v>
      </c>
      <c r="L256" t="s">
        <v>61</v>
      </c>
      <c r="M256" t="s">
        <v>61</v>
      </c>
      <c r="N256" t="s">
        <v>258</v>
      </c>
      <c r="O256" t="s">
        <v>127</v>
      </c>
      <c r="P256">
        <v>0</v>
      </c>
      <c r="Q256">
        <v>0</v>
      </c>
      <c r="R256">
        <v>0</v>
      </c>
      <c r="S256">
        <v>0</v>
      </c>
      <c r="T256">
        <v>0</v>
      </c>
      <c r="U256">
        <v>0</v>
      </c>
      <c r="V256">
        <v>0</v>
      </c>
      <c r="W256">
        <v>0</v>
      </c>
      <c r="X256" t="s">
        <v>68</v>
      </c>
      <c r="Y256" t="s">
        <v>407</v>
      </c>
      <c r="Z256">
        <v>0</v>
      </c>
      <c r="AA256">
        <v>0</v>
      </c>
      <c r="AB256">
        <v>0</v>
      </c>
      <c r="AC256">
        <v>0</v>
      </c>
      <c r="AD256">
        <v>0</v>
      </c>
      <c r="AE256">
        <v>0</v>
      </c>
      <c r="AF256">
        <v>0</v>
      </c>
      <c r="AG256">
        <v>2.1</v>
      </c>
      <c r="AH256">
        <v>0</v>
      </c>
      <c r="AI256">
        <v>0</v>
      </c>
      <c r="AJ256">
        <v>0</v>
      </c>
      <c r="AK256">
        <v>0</v>
      </c>
      <c r="AL256">
        <v>0</v>
      </c>
      <c r="AM256">
        <v>0</v>
      </c>
      <c r="AN256">
        <v>0</v>
      </c>
      <c r="AO256">
        <v>0</v>
      </c>
      <c r="AP256">
        <v>0</v>
      </c>
      <c r="AQ256">
        <v>0</v>
      </c>
      <c r="AR256">
        <v>0</v>
      </c>
      <c r="AS256">
        <v>0</v>
      </c>
      <c r="AT256">
        <v>0</v>
      </c>
      <c r="AU256">
        <v>0</v>
      </c>
      <c r="AV256">
        <v>0</v>
      </c>
      <c r="AW256">
        <v>0</v>
      </c>
      <c r="AX256" t="s">
        <v>61</v>
      </c>
      <c r="AY256">
        <v>872</v>
      </c>
      <c r="AZ256">
        <v>0</v>
      </c>
      <c r="BA256">
        <v>0</v>
      </c>
      <c r="BB256">
        <v>0</v>
      </c>
      <c r="BC256" t="s">
        <v>128</v>
      </c>
      <c r="BD256" t="s">
        <v>408</v>
      </c>
      <c r="BE256">
        <v>100</v>
      </c>
      <c r="BF256" t="s">
        <v>409</v>
      </c>
      <c r="BG256" t="s">
        <v>129</v>
      </c>
      <c r="BH256" t="s">
        <v>130</v>
      </c>
      <c r="BI256" t="s">
        <v>410</v>
      </c>
    </row>
    <row r="257" spans="1:61" x14ac:dyDescent="0.2">
      <c r="A257" t="s">
        <v>528</v>
      </c>
      <c r="B257" t="s">
        <v>482</v>
      </c>
      <c r="C257" t="s">
        <v>61</v>
      </c>
      <c r="D257" t="s">
        <v>61</v>
      </c>
      <c r="E257" t="s">
        <v>529</v>
      </c>
      <c r="F257" t="s">
        <v>2990</v>
      </c>
      <c r="G257" t="s">
        <v>124</v>
      </c>
      <c r="H257" t="s">
        <v>64</v>
      </c>
      <c r="I257" t="s">
        <v>256</v>
      </c>
      <c r="J257" t="s">
        <v>3922</v>
      </c>
      <c r="K257" t="s">
        <v>257</v>
      </c>
      <c r="L257" t="s">
        <v>61</v>
      </c>
      <c r="M257" t="s">
        <v>61</v>
      </c>
      <c r="N257" t="s">
        <v>61</v>
      </c>
      <c r="O257" t="s">
        <v>127</v>
      </c>
      <c r="P257">
        <v>0</v>
      </c>
      <c r="Q257">
        <v>339</v>
      </c>
      <c r="R257">
        <v>147</v>
      </c>
      <c r="S257">
        <v>0</v>
      </c>
      <c r="T257">
        <v>0</v>
      </c>
      <c r="U257">
        <v>0</v>
      </c>
      <c r="V257">
        <v>0</v>
      </c>
      <c r="W257">
        <v>40</v>
      </c>
      <c r="X257" t="s">
        <v>68</v>
      </c>
      <c r="Y257" t="s">
        <v>61</v>
      </c>
      <c r="Z257">
        <v>0</v>
      </c>
      <c r="AA257">
        <v>30</v>
      </c>
      <c r="AB257">
        <v>0</v>
      </c>
      <c r="AC257">
        <v>0</v>
      </c>
      <c r="AD257">
        <v>0</v>
      </c>
      <c r="AE257">
        <v>0</v>
      </c>
      <c r="AF257">
        <v>0</v>
      </c>
      <c r="AG257">
        <v>2</v>
      </c>
      <c r="AH257">
        <v>0</v>
      </c>
      <c r="AI257">
        <v>0</v>
      </c>
      <c r="AJ257">
        <v>1</v>
      </c>
      <c r="AK257">
        <v>0</v>
      </c>
      <c r="AL257">
        <v>0</v>
      </c>
      <c r="AM257">
        <v>0</v>
      </c>
      <c r="AN257">
        <v>0</v>
      </c>
      <c r="AO257">
        <v>0</v>
      </c>
      <c r="AP257">
        <v>1</v>
      </c>
      <c r="AQ257">
        <v>0</v>
      </c>
      <c r="AR257">
        <v>1</v>
      </c>
      <c r="AS257">
        <v>0</v>
      </c>
      <c r="AT257">
        <v>0</v>
      </c>
      <c r="AU257">
        <v>0</v>
      </c>
      <c r="AV257">
        <v>0</v>
      </c>
      <c r="AW257">
        <v>0</v>
      </c>
      <c r="AX257" t="s">
        <v>61</v>
      </c>
      <c r="AY257">
        <v>339</v>
      </c>
      <c r="AZ257">
        <v>210</v>
      </c>
      <c r="BA257">
        <v>0</v>
      </c>
      <c r="BB257">
        <v>0</v>
      </c>
      <c r="BC257" t="s">
        <v>61</v>
      </c>
      <c r="BD257" t="s">
        <v>530</v>
      </c>
      <c r="BE257">
        <v>100</v>
      </c>
      <c r="BF257" t="s">
        <v>531</v>
      </c>
      <c r="BG257" t="s">
        <v>129</v>
      </c>
      <c r="BH257" t="s">
        <v>130</v>
      </c>
      <c r="BI257" t="s">
        <v>532</v>
      </c>
    </row>
    <row r="258" spans="1:61" x14ac:dyDescent="0.2">
      <c r="A258" t="s">
        <v>1594</v>
      </c>
      <c r="B258" t="s">
        <v>1573</v>
      </c>
      <c r="C258" t="s">
        <v>61</v>
      </c>
      <c r="D258" t="s">
        <v>61</v>
      </c>
      <c r="E258" t="s">
        <v>1595</v>
      </c>
      <c r="F258" t="s">
        <v>2990</v>
      </c>
      <c r="G258" t="s">
        <v>102</v>
      </c>
      <c r="H258" t="s">
        <v>64</v>
      </c>
      <c r="I258" t="s">
        <v>1596</v>
      </c>
      <c r="J258" t="s">
        <v>3922</v>
      </c>
      <c r="K258" t="s">
        <v>1597</v>
      </c>
      <c r="L258" t="s">
        <v>61</v>
      </c>
      <c r="M258" t="s">
        <v>61</v>
      </c>
      <c r="N258" t="s">
        <v>105</v>
      </c>
      <c r="O258" t="s">
        <v>191</v>
      </c>
      <c r="P258">
        <v>0</v>
      </c>
      <c r="Q258">
        <v>0</v>
      </c>
      <c r="R258">
        <v>0</v>
      </c>
      <c r="S258">
        <v>0</v>
      </c>
      <c r="T258">
        <v>0</v>
      </c>
      <c r="U258">
        <v>0</v>
      </c>
      <c r="V258">
        <v>0</v>
      </c>
      <c r="W258">
        <v>40</v>
      </c>
      <c r="X258" t="s">
        <v>68</v>
      </c>
      <c r="Y258" t="s">
        <v>61</v>
      </c>
      <c r="Z258">
        <v>0</v>
      </c>
      <c r="AA258">
        <v>0</v>
      </c>
      <c r="AB258">
        <v>0</v>
      </c>
      <c r="AC258">
        <v>0</v>
      </c>
      <c r="AD258">
        <v>0</v>
      </c>
      <c r="AE258">
        <v>0</v>
      </c>
      <c r="AF258">
        <v>2</v>
      </c>
      <c r="AG258">
        <v>0</v>
      </c>
      <c r="AH258">
        <v>0</v>
      </c>
      <c r="AI258">
        <v>0</v>
      </c>
      <c r="AJ258">
        <v>0</v>
      </c>
      <c r="AK258">
        <v>0</v>
      </c>
      <c r="AL258">
        <v>0</v>
      </c>
      <c r="AM258">
        <v>0</v>
      </c>
      <c r="AN258">
        <v>0</v>
      </c>
      <c r="AO258">
        <v>0</v>
      </c>
      <c r="AP258">
        <v>0</v>
      </c>
      <c r="AQ258">
        <v>0</v>
      </c>
      <c r="AR258">
        <v>0</v>
      </c>
      <c r="AS258">
        <v>0</v>
      </c>
      <c r="AT258">
        <v>0</v>
      </c>
      <c r="AU258">
        <v>0</v>
      </c>
      <c r="AV258">
        <v>0</v>
      </c>
      <c r="AW258">
        <v>0</v>
      </c>
      <c r="AX258" t="s">
        <v>61</v>
      </c>
      <c r="AY258">
        <v>4756</v>
      </c>
      <c r="AZ258">
        <v>48</v>
      </c>
      <c r="BA258">
        <v>0</v>
      </c>
      <c r="BB258">
        <v>0</v>
      </c>
      <c r="BC258" t="s">
        <v>61</v>
      </c>
      <c r="BD258" t="s">
        <v>1598</v>
      </c>
      <c r="BE258">
        <v>0</v>
      </c>
      <c r="BF258" t="s">
        <v>61</v>
      </c>
      <c r="BG258" t="s">
        <v>1399</v>
      </c>
      <c r="BH258" t="s">
        <v>1400</v>
      </c>
      <c r="BI258" t="s">
        <v>1599</v>
      </c>
    </row>
    <row r="259" spans="1:61" x14ac:dyDescent="0.2">
      <c r="A259" t="s">
        <v>1930</v>
      </c>
      <c r="B259" t="s">
        <v>1894</v>
      </c>
      <c r="C259" t="s">
        <v>61</v>
      </c>
      <c r="D259" t="s">
        <v>61</v>
      </c>
      <c r="E259" t="s">
        <v>1931</v>
      </c>
      <c r="F259" t="s">
        <v>3894</v>
      </c>
      <c r="G259" t="s">
        <v>185</v>
      </c>
      <c r="H259" t="s">
        <v>64</v>
      </c>
      <c r="I259" t="s">
        <v>1932</v>
      </c>
      <c r="J259" t="s">
        <v>3922</v>
      </c>
      <c r="K259" t="s">
        <v>189</v>
      </c>
      <c r="L259" t="s">
        <v>61</v>
      </c>
      <c r="M259" t="s">
        <v>61</v>
      </c>
      <c r="N259" t="s">
        <v>190</v>
      </c>
      <c r="O259" t="s">
        <v>191</v>
      </c>
      <c r="P259">
        <v>0</v>
      </c>
      <c r="Q259">
        <v>0</v>
      </c>
      <c r="R259">
        <v>0</v>
      </c>
      <c r="S259">
        <v>0</v>
      </c>
      <c r="T259">
        <v>0</v>
      </c>
      <c r="U259">
        <v>0</v>
      </c>
      <c r="V259">
        <v>0</v>
      </c>
      <c r="W259">
        <v>35</v>
      </c>
      <c r="X259" t="s">
        <v>95</v>
      </c>
      <c r="Y259" t="s">
        <v>61</v>
      </c>
      <c r="Z259">
        <v>0</v>
      </c>
      <c r="AA259">
        <v>0</v>
      </c>
      <c r="AB259">
        <v>0</v>
      </c>
      <c r="AC259">
        <v>0</v>
      </c>
      <c r="AD259">
        <v>0</v>
      </c>
      <c r="AE259">
        <v>0</v>
      </c>
      <c r="AF259">
        <v>0</v>
      </c>
      <c r="AG259">
        <v>0</v>
      </c>
      <c r="AH259">
        <v>0</v>
      </c>
      <c r="AI259">
        <v>0</v>
      </c>
      <c r="AJ259">
        <v>0</v>
      </c>
      <c r="AK259">
        <v>0</v>
      </c>
      <c r="AL259">
        <v>0</v>
      </c>
      <c r="AM259">
        <v>0</v>
      </c>
      <c r="AN259">
        <v>0</v>
      </c>
      <c r="AO259">
        <v>0</v>
      </c>
      <c r="AP259">
        <v>0</v>
      </c>
      <c r="AQ259">
        <v>0</v>
      </c>
      <c r="AR259">
        <v>0</v>
      </c>
      <c r="AS259">
        <v>0</v>
      </c>
      <c r="AT259">
        <v>0</v>
      </c>
      <c r="AU259">
        <v>0</v>
      </c>
      <c r="AV259">
        <v>0</v>
      </c>
      <c r="AW259">
        <v>3</v>
      </c>
      <c r="AX259" t="s">
        <v>1933</v>
      </c>
      <c r="AY259">
        <v>833</v>
      </c>
      <c r="AZ259">
        <v>0</v>
      </c>
      <c r="BA259">
        <v>0</v>
      </c>
      <c r="BB259">
        <v>0</v>
      </c>
      <c r="BC259" t="s">
        <v>46</v>
      </c>
      <c r="BD259" t="s">
        <v>1934</v>
      </c>
      <c r="BE259">
        <v>0</v>
      </c>
      <c r="BF259" t="s">
        <v>1935</v>
      </c>
      <c r="BG259" t="s">
        <v>192</v>
      </c>
      <c r="BH259" t="s">
        <v>193</v>
      </c>
      <c r="BI259" t="s">
        <v>1936</v>
      </c>
    </row>
    <row r="260" spans="1:61" x14ac:dyDescent="0.2">
      <c r="A260" t="s">
        <v>1533</v>
      </c>
      <c r="B260" t="s">
        <v>1496</v>
      </c>
      <c r="C260" t="s">
        <v>61</v>
      </c>
      <c r="D260" t="s">
        <v>61</v>
      </c>
      <c r="E260" t="s">
        <v>1534</v>
      </c>
      <c r="F260" t="s">
        <v>2990</v>
      </c>
      <c r="G260" t="s">
        <v>124</v>
      </c>
      <c r="H260" t="s">
        <v>64</v>
      </c>
      <c r="I260" t="s">
        <v>125</v>
      </c>
      <c r="J260" t="s">
        <v>3922</v>
      </c>
      <c r="K260" t="s">
        <v>126</v>
      </c>
      <c r="L260" t="s">
        <v>61</v>
      </c>
      <c r="M260" t="s">
        <v>61</v>
      </c>
      <c r="N260" t="s">
        <v>258</v>
      </c>
      <c r="O260" t="s">
        <v>127</v>
      </c>
      <c r="P260">
        <v>0</v>
      </c>
      <c r="Q260">
        <v>959</v>
      </c>
      <c r="R260">
        <v>0</v>
      </c>
      <c r="S260">
        <v>0</v>
      </c>
      <c r="T260">
        <v>0</v>
      </c>
      <c r="U260">
        <v>0</v>
      </c>
      <c r="V260">
        <v>0</v>
      </c>
      <c r="W260">
        <v>0</v>
      </c>
      <c r="X260" t="s">
        <v>95</v>
      </c>
      <c r="Y260" t="s">
        <v>61</v>
      </c>
      <c r="Z260">
        <v>0</v>
      </c>
      <c r="AA260">
        <v>0</v>
      </c>
      <c r="AB260">
        <v>1.4</v>
      </c>
      <c r="AC260">
        <v>0</v>
      </c>
      <c r="AD260">
        <v>0</v>
      </c>
      <c r="AE260">
        <v>0</v>
      </c>
      <c r="AF260">
        <v>0</v>
      </c>
      <c r="AG260">
        <v>2</v>
      </c>
      <c r="AH260">
        <v>0</v>
      </c>
      <c r="AI260">
        <v>0</v>
      </c>
      <c r="AJ260">
        <v>0</v>
      </c>
      <c r="AK260">
        <v>0</v>
      </c>
      <c r="AL260">
        <v>0</v>
      </c>
      <c r="AM260">
        <v>0</v>
      </c>
      <c r="AN260">
        <v>0</v>
      </c>
      <c r="AO260">
        <v>0</v>
      </c>
      <c r="AP260">
        <v>0</v>
      </c>
      <c r="AQ260">
        <v>0</v>
      </c>
      <c r="AR260">
        <v>0</v>
      </c>
      <c r="AS260">
        <v>0</v>
      </c>
      <c r="AT260">
        <v>0</v>
      </c>
      <c r="AU260">
        <v>0</v>
      </c>
      <c r="AV260">
        <v>0</v>
      </c>
      <c r="AW260">
        <v>0</v>
      </c>
      <c r="AX260" t="s">
        <v>61</v>
      </c>
      <c r="AY260">
        <v>969</v>
      </c>
      <c r="AZ260">
        <v>0</v>
      </c>
      <c r="BA260">
        <v>0</v>
      </c>
      <c r="BB260">
        <v>0</v>
      </c>
      <c r="BC260" t="s">
        <v>46</v>
      </c>
      <c r="BD260" t="s">
        <v>1535</v>
      </c>
      <c r="BE260">
        <v>98</v>
      </c>
      <c r="BF260" t="s">
        <v>1536</v>
      </c>
      <c r="BG260" t="s">
        <v>129</v>
      </c>
      <c r="BH260" t="s">
        <v>130</v>
      </c>
      <c r="BI260" t="s">
        <v>1537</v>
      </c>
    </row>
    <row r="261" spans="1:61" x14ac:dyDescent="0.2">
      <c r="A261" t="s">
        <v>1619</v>
      </c>
      <c r="B261" t="s">
        <v>196</v>
      </c>
      <c r="C261" t="s">
        <v>1620</v>
      </c>
      <c r="D261" t="s">
        <v>61</v>
      </c>
      <c r="E261" t="s">
        <v>1620</v>
      </c>
      <c r="F261" t="s">
        <v>2990</v>
      </c>
      <c r="G261" t="s">
        <v>333</v>
      </c>
      <c r="H261" t="s">
        <v>64</v>
      </c>
      <c r="I261" t="s">
        <v>334</v>
      </c>
      <c r="J261" t="s">
        <v>3922</v>
      </c>
      <c r="K261" t="s">
        <v>335</v>
      </c>
      <c r="L261" t="s">
        <v>61</v>
      </c>
      <c r="M261" t="s">
        <v>61</v>
      </c>
      <c r="N261" t="s">
        <v>61</v>
      </c>
      <c r="O261" t="s">
        <v>127</v>
      </c>
      <c r="P261">
        <v>0</v>
      </c>
      <c r="Q261">
        <v>0</v>
      </c>
      <c r="R261">
        <v>0</v>
      </c>
      <c r="S261">
        <v>0</v>
      </c>
      <c r="T261">
        <v>0</v>
      </c>
      <c r="U261">
        <v>0</v>
      </c>
      <c r="V261">
        <v>0</v>
      </c>
      <c r="W261">
        <v>0</v>
      </c>
      <c r="X261" t="s">
        <v>95</v>
      </c>
      <c r="Y261" t="s">
        <v>61</v>
      </c>
      <c r="Z261">
        <v>0</v>
      </c>
      <c r="AA261">
        <v>0</v>
      </c>
      <c r="AB261">
        <v>0.1</v>
      </c>
      <c r="AC261">
        <v>0</v>
      </c>
      <c r="AD261">
        <v>0</v>
      </c>
      <c r="AE261">
        <v>0</v>
      </c>
      <c r="AF261">
        <v>0</v>
      </c>
      <c r="AG261">
        <v>0</v>
      </c>
      <c r="AH261">
        <v>0</v>
      </c>
      <c r="AI261">
        <v>0</v>
      </c>
      <c r="AJ261">
        <v>0</v>
      </c>
      <c r="AK261">
        <v>0</v>
      </c>
      <c r="AL261">
        <v>0</v>
      </c>
      <c r="AM261">
        <v>0</v>
      </c>
      <c r="AN261">
        <v>0</v>
      </c>
      <c r="AO261">
        <v>0</v>
      </c>
      <c r="AP261">
        <v>0</v>
      </c>
      <c r="AQ261">
        <v>0</v>
      </c>
      <c r="AR261">
        <v>0</v>
      </c>
      <c r="AS261">
        <v>0</v>
      </c>
      <c r="AT261">
        <v>0</v>
      </c>
      <c r="AU261">
        <v>0</v>
      </c>
      <c r="AV261">
        <v>0</v>
      </c>
      <c r="AW261">
        <v>0</v>
      </c>
      <c r="AX261" t="s">
        <v>61</v>
      </c>
      <c r="AY261">
        <v>0</v>
      </c>
      <c r="AZ261">
        <v>0</v>
      </c>
      <c r="BA261">
        <v>0</v>
      </c>
      <c r="BB261">
        <v>0</v>
      </c>
      <c r="BC261" t="s">
        <v>61</v>
      </c>
      <c r="BD261" t="s">
        <v>61</v>
      </c>
      <c r="BE261">
        <v>0</v>
      </c>
      <c r="BF261" t="s">
        <v>1621</v>
      </c>
      <c r="BG261" t="s">
        <v>281</v>
      </c>
      <c r="BH261" t="s">
        <v>282</v>
      </c>
      <c r="BI261" t="s">
        <v>1622</v>
      </c>
    </row>
    <row r="262" spans="1:61" x14ac:dyDescent="0.2">
      <c r="A262" t="s">
        <v>1230</v>
      </c>
      <c r="B262" t="s">
        <v>1129</v>
      </c>
      <c r="C262" t="s">
        <v>61</v>
      </c>
      <c r="D262" t="s">
        <v>61</v>
      </c>
      <c r="E262" t="s">
        <v>1076</v>
      </c>
      <c r="F262" t="s">
        <v>3895</v>
      </c>
      <c r="G262" t="s">
        <v>1077</v>
      </c>
      <c r="H262" t="s">
        <v>64</v>
      </c>
      <c r="I262" t="s">
        <v>1231</v>
      </c>
      <c r="J262" t="s">
        <v>3922</v>
      </c>
      <c r="K262" t="s">
        <v>1232</v>
      </c>
      <c r="L262" t="s">
        <v>61</v>
      </c>
      <c r="M262" t="s">
        <v>61</v>
      </c>
      <c r="N262" t="s">
        <v>61</v>
      </c>
      <c r="O262" t="s">
        <v>191</v>
      </c>
      <c r="P262">
        <v>364</v>
      </c>
      <c r="Q262">
        <v>221</v>
      </c>
      <c r="R262">
        <v>13</v>
      </c>
      <c r="S262">
        <v>0</v>
      </c>
      <c r="T262">
        <v>0</v>
      </c>
      <c r="U262">
        <v>0</v>
      </c>
      <c r="V262">
        <v>0</v>
      </c>
      <c r="W262">
        <v>42</v>
      </c>
      <c r="X262" t="s">
        <v>68</v>
      </c>
      <c r="Y262" t="s">
        <v>61</v>
      </c>
      <c r="Z262">
        <v>5</v>
      </c>
      <c r="AA262">
        <v>15</v>
      </c>
      <c r="AB262">
        <v>0</v>
      </c>
      <c r="AC262">
        <v>0</v>
      </c>
      <c r="AD262">
        <v>0</v>
      </c>
      <c r="AE262">
        <v>0</v>
      </c>
      <c r="AF262">
        <v>0</v>
      </c>
      <c r="AG262">
        <v>1</v>
      </c>
      <c r="AH262">
        <v>0</v>
      </c>
      <c r="AI262">
        <v>0</v>
      </c>
      <c r="AJ262">
        <v>1</v>
      </c>
      <c r="AK262">
        <v>0</v>
      </c>
      <c r="AL262">
        <v>0</v>
      </c>
      <c r="AM262">
        <v>0</v>
      </c>
      <c r="AN262">
        <v>0</v>
      </c>
      <c r="AO262">
        <v>0</v>
      </c>
      <c r="AP262">
        <v>0.4</v>
      </c>
      <c r="AQ262">
        <v>0</v>
      </c>
      <c r="AR262">
        <v>0</v>
      </c>
      <c r="AS262">
        <v>0</v>
      </c>
      <c r="AT262">
        <v>0</v>
      </c>
      <c r="AU262">
        <v>0</v>
      </c>
      <c r="AV262">
        <v>0</v>
      </c>
      <c r="AW262">
        <v>0</v>
      </c>
      <c r="AX262" t="s">
        <v>61</v>
      </c>
      <c r="AY262">
        <v>279</v>
      </c>
      <c r="AZ262">
        <v>23</v>
      </c>
      <c r="BA262">
        <v>1</v>
      </c>
      <c r="BB262">
        <v>0</v>
      </c>
      <c r="BC262" t="s">
        <v>1233</v>
      </c>
      <c r="BD262" t="s">
        <v>1234</v>
      </c>
      <c r="BE262">
        <v>99</v>
      </c>
      <c r="BF262" t="s">
        <v>61</v>
      </c>
      <c r="BG262" t="s">
        <v>1082</v>
      </c>
      <c r="BH262" t="s">
        <v>950</v>
      </c>
      <c r="BI262" t="s">
        <v>1235</v>
      </c>
    </row>
    <row r="263" spans="1:61" x14ac:dyDescent="0.2">
      <c r="A263" t="s">
        <v>1075</v>
      </c>
      <c r="B263" t="s">
        <v>898</v>
      </c>
      <c r="C263" t="s">
        <v>61</v>
      </c>
      <c r="D263" t="s">
        <v>61</v>
      </c>
      <c r="E263" t="s">
        <v>1076</v>
      </c>
      <c r="F263" t="s">
        <v>3895</v>
      </c>
      <c r="G263" t="s">
        <v>1077</v>
      </c>
      <c r="H263" t="s">
        <v>64</v>
      </c>
      <c r="I263" t="s">
        <v>1078</v>
      </c>
      <c r="J263" t="s">
        <v>3922</v>
      </c>
      <c r="K263" t="s">
        <v>1079</v>
      </c>
      <c r="L263" t="s">
        <v>61</v>
      </c>
      <c r="M263" t="s">
        <v>61</v>
      </c>
      <c r="N263" t="s">
        <v>190</v>
      </c>
      <c r="O263" t="s">
        <v>191</v>
      </c>
      <c r="P263">
        <v>312</v>
      </c>
      <c r="Q263">
        <v>221</v>
      </c>
      <c r="R263">
        <v>13</v>
      </c>
      <c r="S263">
        <v>0</v>
      </c>
      <c r="T263">
        <v>0</v>
      </c>
      <c r="U263">
        <v>0</v>
      </c>
      <c r="V263">
        <v>0</v>
      </c>
      <c r="W263">
        <v>46</v>
      </c>
      <c r="X263" t="s">
        <v>68</v>
      </c>
      <c r="Y263" t="s">
        <v>61</v>
      </c>
      <c r="Z263">
        <v>5</v>
      </c>
      <c r="AA263">
        <v>15</v>
      </c>
      <c r="AB263">
        <v>0</v>
      </c>
      <c r="AC263">
        <v>0</v>
      </c>
      <c r="AD263">
        <v>0</v>
      </c>
      <c r="AE263">
        <v>0</v>
      </c>
      <c r="AF263">
        <v>0</v>
      </c>
      <c r="AG263">
        <v>1</v>
      </c>
      <c r="AH263">
        <v>0</v>
      </c>
      <c r="AI263">
        <v>0</v>
      </c>
      <c r="AJ263">
        <v>1</v>
      </c>
      <c r="AK263">
        <v>0</v>
      </c>
      <c r="AL263">
        <v>0</v>
      </c>
      <c r="AM263">
        <v>0</v>
      </c>
      <c r="AN263">
        <v>0</v>
      </c>
      <c r="AO263">
        <v>0</v>
      </c>
      <c r="AP263">
        <v>0.4</v>
      </c>
      <c r="AQ263">
        <v>0</v>
      </c>
      <c r="AR263">
        <v>0</v>
      </c>
      <c r="AS263">
        <v>0</v>
      </c>
      <c r="AT263">
        <v>0</v>
      </c>
      <c r="AU263">
        <v>0</v>
      </c>
      <c r="AV263">
        <v>0</v>
      </c>
      <c r="AW263">
        <v>0</v>
      </c>
      <c r="AX263" t="s">
        <v>61</v>
      </c>
      <c r="AY263">
        <v>249</v>
      </c>
      <c r="AZ263">
        <v>23</v>
      </c>
      <c r="BA263">
        <v>1</v>
      </c>
      <c r="BB263">
        <v>0</v>
      </c>
      <c r="BC263" t="s">
        <v>1080</v>
      </c>
      <c r="BD263" t="s">
        <v>1081</v>
      </c>
      <c r="BE263">
        <v>99</v>
      </c>
      <c r="BF263" t="s">
        <v>61</v>
      </c>
      <c r="BG263" t="s">
        <v>1082</v>
      </c>
      <c r="BH263" t="s">
        <v>950</v>
      </c>
      <c r="BI263" t="s">
        <v>1083</v>
      </c>
    </row>
    <row r="264" spans="1:61" x14ac:dyDescent="0.2">
      <c r="A264" t="s">
        <v>943</v>
      </c>
      <c r="B264" t="s">
        <v>898</v>
      </c>
      <c r="C264" t="s">
        <v>61</v>
      </c>
      <c r="D264" t="s">
        <v>61</v>
      </c>
      <c r="E264" t="s">
        <v>920</v>
      </c>
      <c r="F264" t="s">
        <v>3894</v>
      </c>
      <c r="G264" t="s">
        <v>944</v>
      </c>
      <c r="H264" t="s">
        <v>64</v>
      </c>
      <c r="I264" t="s">
        <v>945</v>
      </c>
      <c r="J264" t="s">
        <v>3922</v>
      </c>
      <c r="K264" t="s">
        <v>946</v>
      </c>
      <c r="L264" t="s">
        <v>61</v>
      </c>
      <c r="M264" t="s">
        <v>61</v>
      </c>
      <c r="N264" t="s">
        <v>420</v>
      </c>
      <c r="O264" t="s">
        <v>127</v>
      </c>
      <c r="P264">
        <v>1400</v>
      </c>
      <c r="Q264">
        <v>438</v>
      </c>
      <c r="R264">
        <v>0</v>
      </c>
      <c r="S264">
        <v>0</v>
      </c>
      <c r="T264">
        <v>0</v>
      </c>
      <c r="U264">
        <v>0</v>
      </c>
      <c r="V264">
        <v>0</v>
      </c>
      <c r="W264">
        <v>40</v>
      </c>
      <c r="X264" t="s">
        <v>68</v>
      </c>
      <c r="Y264" t="s">
        <v>61</v>
      </c>
      <c r="Z264">
        <v>0</v>
      </c>
      <c r="AA264">
        <v>0</v>
      </c>
      <c r="AB264">
        <v>0.15</v>
      </c>
      <c r="AC264">
        <v>0</v>
      </c>
      <c r="AD264">
        <v>0</v>
      </c>
      <c r="AE264">
        <v>0</v>
      </c>
      <c r="AF264">
        <v>0.8</v>
      </c>
      <c r="AG264">
        <v>0.8</v>
      </c>
      <c r="AH264">
        <v>2</v>
      </c>
      <c r="AI264">
        <v>0</v>
      </c>
      <c r="AJ264">
        <v>1</v>
      </c>
      <c r="AK264">
        <v>0.4</v>
      </c>
      <c r="AL264">
        <v>0</v>
      </c>
      <c r="AM264">
        <v>0</v>
      </c>
      <c r="AN264">
        <v>0.8</v>
      </c>
      <c r="AO264">
        <v>0</v>
      </c>
      <c r="AP264">
        <v>1</v>
      </c>
      <c r="AQ264">
        <v>0</v>
      </c>
      <c r="AR264">
        <v>0</v>
      </c>
      <c r="AS264">
        <v>0</v>
      </c>
      <c r="AT264">
        <v>0</v>
      </c>
      <c r="AU264">
        <v>0</v>
      </c>
      <c r="AV264">
        <v>0</v>
      </c>
      <c r="AW264">
        <v>2</v>
      </c>
      <c r="AX264" t="s">
        <v>947</v>
      </c>
      <c r="AY264">
        <v>1933</v>
      </c>
      <c r="AZ264">
        <v>977</v>
      </c>
      <c r="BA264">
        <v>0</v>
      </c>
      <c r="BB264">
        <v>0</v>
      </c>
      <c r="BC264" t="s">
        <v>61</v>
      </c>
      <c r="BD264" t="s">
        <v>925</v>
      </c>
      <c r="BE264">
        <v>95</v>
      </c>
      <c r="BF264" t="s">
        <v>926</v>
      </c>
      <c r="BG264" t="s">
        <v>927</v>
      </c>
      <c r="BH264" t="s">
        <v>928</v>
      </c>
      <c r="BI264" t="s">
        <v>948</v>
      </c>
    </row>
    <row r="265" spans="1:61" x14ac:dyDescent="0.2">
      <c r="A265" t="s">
        <v>957</v>
      </c>
      <c r="B265" t="s">
        <v>898</v>
      </c>
      <c r="C265" t="s">
        <v>61</v>
      </c>
      <c r="D265" t="s">
        <v>61</v>
      </c>
      <c r="E265" t="s">
        <v>958</v>
      </c>
      <c r="F265" t="s">
        <v>2990</v>
      </c>
      <c r="G265" t="s">
        <v>959</v>
      </c>
      <c r="H265" t="s">
        <v>64</v>
      </c>
      <c r="I265" t="s">
        <v>960</v>
      </c>
      <c r="J265" t="s">
        <v>3922</v>
      </c>
      <c r="K265" t="s">
        <v>961</v>
      </c>
      <c r="L265" t="s">
        <v>61</v>
      </c>
      <c r="M265" t="s">
        <v>61</v>
      </c>
      <c r="N265" t="s">
        <v>962</v>
      </c>
      <c r="O265" t="s">
        <v>127</v>
      </c>
      <c r="P265">
        <v>2600</v>
      </c>
      <c r="Q265">
        <v>206</v>
      </c>
      <c r="R265">
        <v>135</v>
      </c>
      <c r="S265">
        <v>0</v>
      </c>
      <c r="T265">
        <v>0</v>
      </c>
      <c r="U265">
        <v>0</v>
      </c>
      <c r="V265">
        <v>0</v>
      </c>
      <c r="W265">
        <v>35</v>
      </c>
      <c r="X265" t="s">
        <v>68</v>
      </c>
      <c r="Y265" t="s">
        <v>61</v>
      </c>
      <c r="Z265">
        <v>0</v>
      </c>
      <c r="AA265">
        <v>60</v>
      </c>
      <c r="AB265">
        <v>0</v>
      </c>
      <c r="AC265">
        <v>0</v>
      </c>
      <c r="AD265">
        <v>0</v>
      </c>
      <c r="AE265">
        <v>0</v>
      </c>
      <c r="AF265">
        <v>1</v>
      </c>
      <c r="AG265">
        <v>0</v>
      </c>
      <c r="AH265">
        <v>0</v>
      </c>
      <c r="AI265">
        <v>0</v>
      </c>
      <c r="AJ265">
        <v>1</v>
      </c>
      <c r="AK265">
        <v>0</v>
      </c>
      <c r="AL265">
        <v>0</v>
      </c>
      <c r="AM265">
        <v>0</v>
      </c>
      <c r="AN265">
        <v>1</v>
      </c>
      <c r="AO265">
        <v>0</v>
      </c>
      <c r="AP265">
        <v>0</v>
      </c>
      <c r="AQ265">
        <v>0</v>
      </c>
      <c r="AR265">
        <v>0</v>
      </c>
      <c r="AS265">
        <v>0</v>
      </c>
      <c r="AT265">
        <v>0</v>
      </c>
      <c r="AU265">
        <v>0</v>
      </c>
      <c r="AV265">
        <v>0</v>
      </c>
      <c r="AW265">
        <v>2</v>
      </c>
      <c r="AX265" t="s">
        <v>963</v>
      </c>
      <c r="AY265">
        <v>1393</v>
      </c>
      <c r="AZ265">
        <v>577</v>
      </c>
      <c r="BA265">
        <v>0</v>
      </c>
      <c r="BB265">
        <v>0</v>
      </c>
      <c r="BC265" t="s">
        <v>61</v>
      </c>
      <c r="BD265" t="s">
        <v>61</v>
      </c>
      <c r="BE265">
        <v>100</v>
      </c>
      <c r="BF265" t="s">
        <v>964</v>
      </c>
      <c r="BG265" t="s">
        <v>927</v>
      </c>
      <c r="BH265" t="s">
        <v>928</v>
      </c>
      <c r="BI265" t="s">
        <v>965</v>
      </c>
    </row>
    <row r="266" spans="1:61" x14ac:dyDescent="0.2">
      <c r="A266" t="s">
        <v>331</v>
      </c>
      <c r="B266" t="s">
        <v>276</v>
      </c>
      <c r="C266" t="s">
        <v>61</v>
      </c>
      <c r="D266" t="s">
        <v>61</v>
      </c>
      <c r="E266" t="s">
        <v>332</v>
      </c>
      <c r="F266" t="s">
        <v>2990</v>
      </c>
      <c r="G266" t="s">
        <v>333</v>
      </c>
      <c r="H266" t="s">
        <v>64</v>
      </c>
      <c r="I266" t="s">
        <v>334</v>
      </c>
      <c r="J266" t="s">
        <v>3922</v>
      </c>
      <c r="K266" t="s">
        <v>335</v>
      </c>
      <c r="L266" t="s">
        <v>61</v>
      </c>
      <c r="M266" t="s">
        <v>61</v>
      </c>
      <c r="N266" t="s">
        <v>61</v>
      </c>
      <c r="O266" t="s">
        <v>127</v>
      </c>
      <c r="P266">
        <v>0</v>
      </c>
      <c r="Q266">
        <v>888</v>
      </c>
      <c r="R266">
        <v>0</v>
      </c>
      <c r="S266">
        <v>0</v>
      </c>
      <c r="T266">
        <v>0</v>
      </c>
      <c r="U266">
        <v>0</v>
      </c>
      <c r="V266">
        <v>0</v>
      </c>
      <c r="W266">
        <v>0</v>
      </c>
      <c r="X266" t="s">
        <v>95</v>
      </c>
      <c r="Y266" t="s">
        <v>61</v>
      </c>
      <c r="Z266">
        <v>0</v>
      </c>
      <c r="AA266">
        <v>0</v>
      </c>
      <c r="AB266">
        <v>0</v>
      </c>
      <c r="AC266">
        <v>0</v>
      </c>
      <c r="AD266">
        <v>0</v>
      </c>
      <c r="AE266">
        <v>0</v>
      </c>
      <c r="AF266">
        <v>0</v>
      </c>
      <c r="AG266">
        <v>2</v>
      </c>
      <c r="AH266">
        <v>0</v>
      </c>
      <c r="AI266">
        <v>0</v>
      </c>
      <c r="AJ266">
        <v>0</v>
      </c>
      <c r="AK266">
        <v>0</v>
      </c>
      <c r="AL266">
        <v>0</v>
      </c>
      <c r="AM266">
        <v>0</v>
      </c>
      <c r="AN266">
        <v>0</v>
      </c>
      <c r="AO266">
        <v>0</v>
      </c>
      <c r="AP266">
        <v>0</v>
      </c>
      <c r="AQ266">
        <v>0</v>
      </c>
      <c r="AR266">
        <v>0</v>
      </c>
      <c r="AS266">
        <v>0</v>
      </c>
      <c r="AT266">
        <v>0</v>
      </c>
      <c r="AU266">
        <v>0</v>
      </c>
      <c r="AV266">
        <v>0</v>
      </c>
      <c r="AW266">
        <v>0</v>
      </c>
      <c r="AX266" t="s">
        <v>61</v>
      </c>
      <c r="AY266">
        <v>857</v>
      </c>
      <c r="AZ266">
        <v>0</v>
      </c>
      <c r="BA266">
        <v>0</v>
      </c>
      <c r="BB266">
        <v>0</v>
      </c>
      <c r="BC266" t="s">
        <v>128</v>
      </c>
      <c r="BD266" t="s">
        <v>61</v>
      </c>
      <c r="BE266">
        <v>0</v>
      </c>
      <c r="BF266" t="s">
        <v>61</v>
      </c>
      <c r="BG266" t="s">
        <v>336</v>
      </c>
      <c r="BH266" t="s">
        <v>337</v>
      </c>
      <c r="BI266" t="s">
        <v>338</v>
      </c>
    </row>
    <row r="267" spans="1:61" x14ac:dyDescent="0.2">
      <c r="A267" t="s">
        <v>1623</v>
      </c>
      <c r="B267" t="s">
        <v>1618</v>
      </c>
      <c r="C267" t="s">
        <v>1624</v>
      </c>
      <c r="D267" t="s">
        <v>61</v>
      </c>
      <c r="E267" t="s">
        <v>1624</v>
      </c>
      <c r="F267" t="s">
        <v>2990</v>
      </c>
      <c r="G267" t="s">
        <v>333</v>
      </c>
      <c r="H267" t="s">
        <v>64</v>
      </c>
      <c r="I267" t="s">
        <v>334</v>
      </c>
      <c r="J267" t="s">
        <v>3922</v>
      </c>
      <c r="K267" t="s">
        <v>335</v>
      </c>
      <c r="L267" t="s">
        <v>61</v>
      </c>
      <c r="M267" t="s">
        <v>61</v>
      </c>
      <c r="N267" t="s">
        <v>61</v>
      </c>
      <c r="O267" t="s">
        <v>127</v>
      </c>
      <c r="P267">
        <v>0</v>
      </c>
      <c r="Q267">
        <v>0</v>
      </c>
      <c r="R267">
        <v>0</v>
      </c>
      <c r="S267">
        <v>0</v>
      </c>
      <c r="T267">
        <v>0</v>
      </c>
      <c r="U267">
        <v>0</v>
      </c>
      <c r="V267">
        <v>0</v>
      </c>
      <c r="W267">
        <v>0</v>
      </c>
      <c r="X267" t="s">
        <v>95</v>
      </c>
      <c r="Y267" t="s">
        <v>61</v>
      </c>
      <c r="Z267">
        <v>0</v>
      </c>
      <c r="AA267">
        <v>0</v>
      </c>
      <c r="AB267">
        <v>0</v>
      </c>
      <c r="AC267">
        <v>0</v>
      </c>
      <c r="AD267">
        <v>0</v>
      </c>
      <c r="AE267">
        <v>0</v>
      </c>
      <c r="AF267">
        <v>0.1</v>
      </c>
      <c r="AG267">
        <v>0</v>
      </c>
      <c r="AH267">
        <v>0</v>
      </c>
      <c r="AI267">
        <v>0</v>
      </c>
      <c r="AJ267">
        <v>0</v>
      </c>
      <c r="AK267">
        <v>0</v>
      </c>
      <c r="AL267">
        <v>0</v>
      </c>
      <c r="AM267">
        <v>0</v>
      </c>
      <c r="AN267">
        <v>0</v>
      </c>
      <c r="AO267">
        <v>0</v>
      </c>
      <c r="AP267">
        <v>0</v>
      </c>
      <c r="AQ267">
        <v>0</v>
      </c>
      <c r="AR267">
        <v>0</v>
      </c>
      <c r="AS267">
        <v>0</v>
      </c>
      <c r="AT267">
        <v>0</v>
      </c>
      <c r="AU267">
        <v>0</v>
      </c>
      <c r="AV267">
        <v>0</v>
      </c>
      <c r="AW267">
        <v>0</v>
      </c>
      <c r="AX267" t="s">
        <v>61</v>
      </c>
      <c r="AY267">
        <v>0</v>
      </c>
      <c r="AZ267">
        <v>0</v>
      </c>
      <c r="BA267">
        <v>0</v>
      </c>
      <c r="BB267">
        <v>0</v>
      </c>
      <c r="BC267" t="s">
        <v>61</v>
      </c>
      <c r="BD267" t="s">
        <v>61</v>
      </c>
      <c r="BE267">
        <v>0</v>
      </c>
      <c r="BF267" t="s">
        <v>61</v>
      </c>
      <c r="BG267" t="s">
        <v>336</v>
      </c>
      <c r="BH267" t="s">
        <v>337</v>
      </c>
      <c r="BI267" t="s">
        <v>1625</v>
      </c>
    </row>
    <row r="268" spans="1:61" x14ac:dyDescent="0.2">
      <c r="A268" t="s">
        <v>1629</v>
      </c>
      <c r="B268" t="s">
        <v>276</v>
      </c>
      <c r="C268" t="s">
        <v>1630</v>
      </c>
      <c r="D268" t="s">
        <v>61</v>
      </c>
      <c r="E268" t="s">
        <v>1630</v>
      </c>
      <c r="F268" t="s">
        <v>2990</v>
      </c>
      <c r="G268" t="s">
        <v>333</v>
      </c>
      <c r="H268" t="s">
        <v>64</v>
      </c>
      <c r="I268" t="s">
        <v>334</v>
      </c>
      <c r="J268" t="s">
        <v>3922</v>
      </c>
      <c r="K268" t="s">
        <v>335</v>
      </c>
      <c r="L268" t="s">
        <v>61</v>
      </c>
      <c r="M268" t="s">
        <v>61</v>
      </c>
      <c r="N268" t="s">
        <v>61</v>
      </c>
      <c r="O268" t="s">
        <v>127</v>
      </c>
      <c r="P268">
        <v>0</v>
      </c>
      <c r="Q268">
        <v>0</v>
      </c>
      <c r="R268">
        <v>0</v>
      </c>
      <c r="S268">
        <v>0</v>
      </c>
      <c r="T268">
        <v>0</v>
      </c>
      <c r="U268">
        <v>0</v>
      </c>
      <c r="V268">
        <v>0</v>
      </c>
      <c r="W268">
        <v>0</v>
      </c>
      <c r="X268" t="s">
        <v>95</v>
      </c>
      <c r="Y268" t="s">
        <v>61</v>
      </c>
      <c r="Z268">
        <v>0</v>
      </c>
      <c r="AA268">
        <v>0</v>
      </c>
      <c r="AB268">
        <v>0.1</v>
      </c>
      <c r="AC268">
        <v>0</v>
      </c>
      <c r="AD268">
        <v>0</v>
      </c>
      <c r="AE268">
        <v>0</v>
      </c>
      <c r="AF268">
        <v>0</v>
      </c>
      <c r="AG268">
        <v>0</v>
      </c>
      <c r="AH268">
        <v>0</v>
      </c>
      <c r="AI268">
        <v>0</v>
      </c>
      <c r="AJ268">
        <v>0</v>
      </c>
      <c r="AK268">
        <v>0</v>
      </c>
      <c r="AL268">
        <v>0</v>
      </c>
      <c r="AM268">
        <v>0</v>
      </c>
      <c r="AN268">
        <v>0</v>
      </c>
      <c r="AO268">
        <v>0</v>
      </c>
      <c r="AP268">
        <v>0</v>
      </c>
      <c r="AQ268">
        <v>0</v>
      </c>
      <c r="AR268">
        <v>0</v>
      </c>
      <c r="AS268">
        <v>0</v>
      </c>
      <c r="AT268">
        <v>0</v>
      </c>
      <c r="AU268">
        <v>0</v>
      </c>
      <c r="AV268">
        <v>0</v>
      </c>
      <c r="AW268">
        <v>0</v>
      </c>
      <c r="AX268" t="s">
        <v>61</v>
      </c>
      <c r="AY268">
        <v>0</v>
      </c>
      <c r="AZ268">
        <v>0</v>
      </c>
      <c r="BA268">
        <v>0</v>
      </c>
      <c r="BB268">
        <v>0</v>
      </c>
      <c r="BC268" t="s">
        <v>61</v>
      </c>
      <c r="BD268" t="s">
        <v>61</v>
      </c>
      <c r="BE268">
        <v>0</v>
      </c>
      <c r="BF268" t="s">
        <v>61</v>
      </c>
      <c r="BG268" t="s">
        <v>336</v>
      </c>
      <c r="BH268" t="s">
        <v>337</v>
      </c>
      <c r="BI268" t="s">
        <v>1631</v>
      </c>
    </row>
    <row r="269" spans="1:61" x14ac:dyDescent="0.2">
      <c r="A269" t="s">
        <v>1626</v>
      </c>
      <c r="B269" t="s">
        <v>171</v>
      </c>
      <c r="C269" t="s">
        <v>1627</v>
      </c>
      <c r="D269" t="s">
        <v>61</v>
      </c>
      <c r="E269" t="s">
        <v>1627</v>
      </c>
      <c r="F269" t="s">
        <v>2990</v>
      </c>
      <c r="G269" t="s">
        <v>333</v>
      </c>
      <c r="H269" t="s">
        <v>64</v>
      </c>
      <c r="I269" t="s">
        <v>334</v>
      </c>
      <c r="J269" t="s">
        <v>3922</v>
      </c>
      <c r="K269" t="s">
        <v>335</v>
      </c>
      <c r="L269" t="s">
        <v>61</v>
      </c>
      <c r="M269" t="s">
        <v>61</v>
      </c>
      <c r="N269" t="s">
        <v>61</v>
      </c>
      <c r="O269" t="s">
        <v>127</v>
      </c>
      <c r="P269">
        <v>0</v>
      </c>
      <c r="Q269">
        <v>0</v>
      </c>
      <c r="R269">
        <v>0</v>
      </c>
      <c r="S269">
        <v>0</v>
      </c>
      <c r="T269">
        <v>0</v>
      </c>
      <c r="U269">
        <v>0</v>
      </c>
      <c r="V269">
        <v>0</v>
      </c>
      <c r="W269">
        <v>0</v>
      </c>
      <c r="X269" t="s">
        <v>95</v>
      </c>
      <c r="Y269" t="s">
        <v>61</v>
      </c>
      <c r="Z269">
        <v>0</v>
      </c>
      <c r="AA269">
        <v>0</v>
      </c>
      <c r="AB269">
        <v>0.5</v>
      </c>
      <c r="AC269">
        <v>0</v>
      </c>
      <c r="AD269">
        <v>0</v>
      </c>
      <c r="AE269">
        <v>0</v>
      </c>
      <c r="AF269">
        <v>0</v>
      </c>
      <c r="AG269">
        <v>0</v>
      </c>
      <c r="AH269">
        <v>0</v>
      </c>
      <c r="AI269">
        <v>0</v>
      </c>
      <c r="AJ269">
        <v>0</v>
      </c>
      <c r="AK269">
        <v>0</v>
      </c>
      <c r="AL269">
        <v>0</v>
      </c>
      <c r="AM269">
        <v>0.1</v>
      </c>
      <c r="AN269">
        <v>0.2</v>
      </c>
      <c r="AO269">
        <v>0</v>
      </c>
      <c r="AP269">
        <v>0</v>
      </c>
      <c r="AQ269">
        <v>0</v>
      </c>
      <c r="AR269">
        <v>0</v>
      </c>
      <c r="AS269">
        <v>0</v>
      </c>
      <c r="AT269">
        <v>0</v>
      </c>
      <c r="AU269">
        <v>0</v>
      </c>
      <c r="AV269">
        <v>0</v>
      </c>
      <c r="AW269">
        <v>0</v>
      </c>
      <c r="AX269" t="s">
        <v>61</v>
      </c>
      <c r="AY269">
        <v>0</v>
      </c>
      <c r="AZ269">
        <v>0</v>
      </c>
      <c r="BA269">
        <v>0</v>
      </c>
      <c r="BB269">
        <v>0</v>
      </c>
      <c r="BC269" t="s">
        <v>61</v>
      </c>
      <c r="BD269" t="s">
        <v>61</v>
      </c>
      <c r="BE269">
        <v>0</v>
      </c>
      <c r="BF269" t="s">
        <v>61</v>
      </c>
      <c r="BG269" t="s">
        <v>336</v>
      </c>
      <c r="BH269" t="s">
        <v>337</v>
      </c>
      <c r="BI269" t="s">
        <v>1628</v>
      </c>
    </row>
    <row r="270" spans="1:61" x14ac:dyDescent="0.2">
      <c r="A270" t="s">
        <v>1685</v>
      </c>
      <c r="B270" t="s">
        <v>1496</v>
      </c>
      <c r="C270" t="s">
        <v>1686</v>
      </c>
      <c r="D270" t="s">
        <v>61</v>
      </c>
      <c r="E270" t="s">
        <v>1686</v>
      </c>
      <c r="F270" t="s">
        <v>2990</v>
      </c>
      <c r="G270" t="s">
        <v>333</v>
      </c>
      <c r="H270" t="s">
        <v>64</v>
      </c>
      <c r="I270" t="s">
        <v>334</v>
      </c>
      <c r="J270" t="s">
        <v>3922</v>
      </c>
      <c r="K270" t="s">
        <v>335</v>
      </c>
      <c r="L270" t="s">
        <v>61</v>
      </c>
      <c r="M270" t="s">
        <v>61</v>
      </c>
      <c r="N270" t="s">
        <v>61</v>
      </c>
      <c r="O270" t="s">
        <v>127</v>
      </c>
      <c r="P270">
        <v>0</v>
      </c>
      <c r="Q270">
        <v>184</v>
      </c>
      <c r="R270">
        <v>0</v>
      </c>
      <c r="S270">
        <v>0</v>
      </c>
      <c r="T270">
        <v>0</v>
      </c>
      <c r="U270">
        <v>0</v>
      </c>
      <c r="V270">
        <v>0</v>
      </c>
      <c r="W270">
        <v>0</v>
      </c>
      <c r="X270" t="s">
        <v>95</v>
      </c>
      <c r="Y270" t="s">
        <v>61</v>
      </c>
      <c r="Z270">
        <v>0</v>
      </c>
      <c r="AA270">
        <v>0</v>
      </c>
      <c r="AB270">
        <v>0</v>
      </c>
      <c r="AC270">
        <v>0</v>
      </c>
      <c r="AD270">
        <v>0</v>
      </c>
      <c r="AE270">
        <v>0</v>
      </c>
      <c r="AF270">
        <v>0</v>
      </c>
      <c r="AG270">
        <v>0</v>
      </c>
      <c r="AH270">
        <v>0</v>
      </c>
      <c r="AI270">
        <v>0</v>
      </c>
      <c r="AJ270">
        <v>0</v>
      </c>
      <c r="AK270">
        <v>0</v>
      </c>
      <c r="AL270">
        <v>0</v>
      </c>
      <c r="AM270">
        <v>0</v>
      </c>
      <c r="AN270">
        <v>0</v>
      </c>
      <c r="AO270">
        <v>0</v>
      </c>
      <c r="AP270">
        <v>0</v>
      </c>
      <c r="AQ270">
        <v>0</v>
      </c>
      <c r="AR270">
        <v>0</v>
      </c>
      <c r="AS270">
        <v>0</v>
      </c>
      <c r="AT270">
        <v>0</v>
      </c>
      <c r="AU270">
        <v>0</v>
      </c>
      <c r="AV270">
        <v>0</v>
      </c>
      <c r="AW270">
        <v>0</v>
      </c>
      <c r="AX270" t="s">
        <v>61</v>
      </c>
      <c r="AY270">
        <v>0</v>
      </c>
      <c r="AZ270">
        <v>0</v>
      </c>
      <c r="BA270">
        <v>0</v>
      </c>
      <c r="BB270">
        <v>0</v>
      </c>
      <c r="BC270" t="s">
        <v>61</v>
      </c>
      <c r="BD270" t="s">
        <v>61</v>
      </c>
      <c r="BE270">
        <v>0</v>
      </c>
      <c r="BF270" t="s">
        <v>61</v>
      </c>
      <c r="BG270" t="s">
        <v>336</v>
      </c>
      <c r="BH270" t="s">
        <v>337</v>
      </c>
      <c r="BI270" t="s">
        <v>1687</v>
      </c>
    </row>
    <row r="271" spans="1:61" x14ac:dyDescent="0.2">
      <c r="A271" t="s">
        <v>1017</v>
      </c>
      <c r="B271" t="s">
        <v>898</v>
      </c>
      <c r="C271" t="s">
        <v>61</v>
      </c>
      <c r="D271" t="s">
        <v>61</v>
      </c>
      <c r="E271" t="s">
        <v>920</v>
      </c>
      <c r="F271" t="s">
        <v>3894</v>
      </c>
      <c r="G271" t="s">
        <v>1018</v>
      </c>
      <c r="H271" t="s">
        <v>64</v>
      </c>
      <c r="I271" t="s">
        <v>1019</v>
      </c>
      <c r="J271" t="s">
        <v>3922</v>
      </c>
      <c r="K271" t="s">
        <v>1020</v>
      </c>
      <c r="L271" t="s">
        <v>61</v>
      </c>
      <c r="M271" t="s">
        <v>61</v>
      </c>
      <c r="N271" t="s">
        <v>386</v>
      </c>
      <c r="O271" t="s">
        <v>127</v>
      </c>
      <c r="P271">
        <v>0</v>
      </c>
      <c r="Q271">
        <v>459</v>
      </c>
      <c r="R271">
        <v>0</v>
      </c>
      <c r="S271">
        <v>0</v>
      </c>
      <c r="T271">
        <v>0</v>
      </c>
      <c r="U271">
        <v>0</v>
      </c>
      <c r="V271">
        <v>0</v>
      </c>
      <c r="W271">
        <v>35</v>
      </c>
      <c r="X271" t="s">
        <v>68</v>
      </c>
      <c r="Y271" t="s">
        <v>61</v>
      </c>
      <c r="Z271">
        <v>102</v>
      </c>
      <c r="AA271">
        <v>83</v>
      </c>
      <c r="AB271">
        <v>0</v>
      </c>
      <c r="AC271">
        <v>0</v>
      </c>
      <c r="AD271">
        <v>0</v>
      </c>
      <c r="AE271">
        <v>0</v>
      </c>
      <c r="AF271">
        <v>1.04</v>
      </c>
      <c r="AG271">
        <v>0</v>
      </c>
      <c r="AH271">
        <v>0.93</v>
      </c>
      <c r="AI271">
        <v>1.87</v>
      </c>
      <c r="AJ271">
        <v>0.93</v>
      </c>
      <c r="AK271">
        <v>0.72</v>
      </c>
      <c r="AL271">
        <v>0</v>
      </c>
      <c r="AM271">
        <v>0</v>
      </c>
      <c r="AN271">
        <v>0.93</v>
      </c>
      <c r="AO271">
        <v>0</v>
      </c>
      <c r="AP271">
        <v>1.4</v>
      </c>
      <c r="AQ271">
        <v>0</v>
      </c>
      <c r="AR271">
        <v>0</v>
      </c>
      <c r="AS271">
        <v>0</v>
      </c>
      <c r="AT271">
        <v>0</v>
      </c>
      <c r="AU271">
        <v>0</v>
      </c>
      <c r="AV271">
        <v>0</v>
      </c>
      <c r="AW271">
        <v>0</v>
      </c>
      <c r="AX271" t="s">
        <v>61</v>
      </c>
      <c r="AY271">
        <v>3032</v>
      </c>
      <c r="AZ271">
        <v>682</v>
      </c>
      <c r="BA271">
        <v>0</v>
      </c>
      <c r="BB271">
        <v>0</v>
      </c>
      <c r="BC271" t="s">
        <v>61</v>
      </c>
      <c r="BD271" t="s">
        <v>925</v>
      </c>
      <c r="BE271">
        <v>97</v>
      </c>
      <c r="BF271" t="s">
        <v>926</v>
      </c>
      <c r="BG271" t="s">
        <v>927</v>
      </c>
      <c r="BH271" t="s">
        <v>928</v>
      </c>
      <c r="BI271" t="s">
        <v>1021</v>
      </c>
    </row>
    <row r="272" spans="1:61" x14ac:dyDescent="0.2">
      <c r="A272" t="s">
        <v>1393</v>
      </c>
      <c r="B272" t="s">
        <v>1394</v>
      </c>
      <c r="C272" t="s">
        <v>61</v>
      </c>
      <c r="D272" t="s">
        <v>61</v>
      </c>
      <c r="E272" t="s">
        <v>1395</v>
      </c>
      <c r="F272" t="s">
        <v>2990</v>
      </c>
      <c r="G272" t="s">
        <v>102</v>
      </c>
      <c r="H272" t="s">
        <v>64</v>
      </c>
      <c r="I272" t="s">
        <v>1396</v>
      </c>
      <c r="J272" t="s">
        <v>3922</v>
      </c>
      <c r="K272" t="s">
        <v>104</v>
      </c>
      <c r="L272" t="s">
        <v>61</v>
      </c>
      <c r="M272" t="s">
        <v>61</v>
      </c>
      <c r="N272" t="s">
        <v>1397</v>
      </c>
      <c r="O272" t="s">
        <v>191</v>
      </c>
      <c r="P272">
        <v>0</v>
      </c>
      <c r="Q272">
        <v>425</v>
      </c>
      <c r="R272">
        <v>0</v>
      </c>
      <c r="S272">
        <v>0</v>
      </c>
      <c r="T272">
        <v>0</v>
      </c>
      <c r="U272">
        <v>0</v>
      </c>
      <c r="V272">
        <v>0</v>
      </c>
      <c r="W272">
        <v>0</v>
      </c>
      <c r="X272" t="s">
        <v>95</v>
      </c>
      <c r="Y272" t="s">
        <v>61</v>
      </c>
      <c r="Z272">
        <v>0</v>
      </c>
      <c r="AA272">
        <v>0</v>
      </c>
      <c r="AB272">
        <v>0</v>
      </c>
      <c r="AC272">
        <v>0</v>
      </c>
      <c r="AD272">
        <v>0</v>
      </c>
      <c r="AE272">
        <v>0</v>
      </c>
      <c r="AF272">
        <v>0</v>
      </c>
      <c r="AG272">
        <v>0</v>
      </c>
      <c r="AH272">
        <v>0</v>
      </c>
      <c r="AI272">
        <v>0</v>
      </c>
      <c r="AJ272">
        <v>0</v>
      </c>
      <c r="AK272">
        <v>0</v>
      </c>
      <c r="AL272">
        <v>0</v>
      </c>
      <c r="AM272">
        <v>0</v>
      </c>
      <c r="AN272">
        <v>0</v>
      </c>
      <c r="AO272">
        <v>0</v>
      </c>
      <c r="AP272">
        <v>0</v>
      </c>
      <c r="AQ272">
        <v>0</v>
      </c>
      <c r="AR272">
        <v>0</v>
      </c>
      <c r="AS272">
        <v>0</v>
      </c>
      <c r="AT272">
        <v>0</v>
      </c>
      <c r="AU272">
        <v>0</v>
      </c>
      <c r="AV272">
        <v>0</v>
      </c>
      <c r="AW272">
        <v>0</v>
      </c>
      <c r="AX272" t="s">
        <v>61</v>
      </c>
      <c r="AY272">
        <v>644</v>
      </c>
      <c r="AZ272">
        <v>0</v>
      </c>
      <c r="BA272">
        <v>0</v>
      </c>
      <c r="BB272">
        <v>0</v>
      </c>
      <c r="BC272" t="s">
        <v>61</v>
      </c>
      <c r="BD272" t="s">
        <v>61</v>
      </c>
      <c r="BE272">
        <v>100</v>
      </c>
      <c r="BF272" t="s">
        <v>1398</v>
      </c>
      <c r="BG272" t="s">
        <v>1399</v>
      </c>
      <c r="BH272" t="s">
        <v>1400</v>
      </c>
      <c r="BI272" t="s">
        <v>1401</v>
      </c>
    </row>
    <row r="273" spans="1:62" x14ac:dyDescent="0.2">
      <c r="A273" t="s">
        <v>1011</v>
      </c>
      <c r="B273" t="s">
        <v>898</v>
      </c>
      <c r="C273" t="s">
        <v>61</v>
      </c>
      <c r="D273" t="s">
        <v>61</v>
      </c>
      <c r="E273" t="s">
        <v>1012</v>
      </c>
      <c r="F273" t="s">
        <v>2990</v>
      </c>
      <c r="G273" t="s">
        <v>112</v>
      </c>
      <c r="H273" t="s">
        <v>64</v>
      </c>
      <c r="I273" t="s">
        <v>113</v>
      </c>
      <c r="J273" t="s">
        <v>3922</v>
      </c>
      <c r="K273" t="s">
        <v>114</v>
      </c>
      <c r="L273" t="s">
        <v>61</v>
      </c>
      <c r="M273" t="s">
        <v>61</v>
      </c>
      <c r="N273" t="s">
        <v>400</v>
      </c>
      <c r="O273" t="s">
        <v>127</v>
      </c>
      <c r="P273">
        <v>0</v>
      </c>
      <c r="Q273">
        <v>974</v>
      </c>
      <c r="R273">
        <v>0</v>
      </c>
      <c r="S273">
        <v>0</v>
      </c>
      <c r="T273">
        <v>0</v>
      </c>
      <c r="U273">
        <v>0</v>
      </c>
      <c r="V273">
        <v>0</v>
      </c>
      <c r="W273">
        <v>40</v>
      </c>
      <c r="X273" t="s">
        <v>68</v>
      </c>
      <c r="Y273" t="s">
        <v>61</v>
      </c>
      <c r="Z273">
        <v>0</v>
      </c>
      <c r="AA273">
        <v>0</v>
      </c>
      <c r="AB273">
        <v>0</v>
      </c>
      <c r="AC273">
        <v>0</v>
      </c>
      <c r="AD273">
        <v>0</v>
      </c>
      <c r="AE273">
        <v>0</v>
      </c>
      <c r="AF273">
        <v>2</v>
      </c>
      <c r="AG273">
        <v>0</v>
      </c>
      <c r="AH273">
        <v>0</v>
      </c>
      <c r="AI273">
        <v>1.5</v>
      </c>
      <c r="AJ273">
        <v>2</v>
      </c>
      <c r="AK273">
        <v>1</v>
      </c>
      <c r="AL273">
        <v>0</v>
      </c>
      <c r="AM273">
        <v>1</v>
      </c>
      <c r="AN273">
        <v>1</v>
      </c>
      <c r="AO273">
        <v>0</v>
      </c>
      <c r="AP273">
        <v>3</v>
      </c>
      <c r="AQ273">
        <v>0</v>
      </c>
      <c r="AR273">
        <v>0</v>
      </c>
      <c r="AS273">
        <v>0</v>
      </c>
      <c r="AT273">
        <v>0</v>
      </c>
      <c r="AU273">
        <v>0</v>
      </c>
      <c r="AV273">
        <v>0</v>
      </c>
      <c r="AW273">
        <v>1</v>
      </c>
      <c r="AX273" t="s">
        <v>1013</v>
      </c>
      <c r="AY273">
        <v>2382</v>
      </c>
      <c r="AZ273">
        <v>483</v>
      </c>
      <c r="BA273">
        <v>0</v>
      </c>
      <c r="BB273">
        <v>0</v>
      </c>
      <c r="BC273" t="s">
        <v>61</v>
      </c>
      <c r="BD273" t="s">
        <v>1014</v>
      </c>
      <c r="BE273">
        <v>100</v>
      </c>
      <c r="BF273" t="s">
        <v>1015</v>
      </c>
      <c r="BG273" t="s">
        <v>927</v>
      </c>
      <c r="BH273" t="s">
        <v>928</v>
      </c>
      <c r="BI273" t="s">
        <v>1016</v>
      </c>
    </row>
    <row r="274" spans="1:62" x14ac:dyDescent="0.2">
      <c r="A274" t="s">
        <v>1048</v>
      </c>
      <c r="B274" t="s">
        <v>898</v>
      </c>
      <c r="C274" t="s">
        <v>61</v>
      </c>
      <c r="D274" t="s">
        <v>61</v>
      </c>
      <c r="E274" t="s">
        <v>1039</v>
      </c>
      <c r="F274" t="s">
        <v>3894</v>
      </c>
      <c r="G274" t="s">
        <v>1049</v>
      </c>
      <c r="H274" t="s">
        <v>64</v>
      </c>
      <c r="I274" t="s">
        <v>1050</v>
      </c>
      <c r="J274" t="s">
        <v>3922</v>
      </c>
      <c r="K274" t="s">
        <v>1051</v>
      </c>
      <c r="L274" t="s">
        <v>61</v>
      </c>
      <c r="M274" t="s">
        <v>61</v>
      </c>
      <c r="N274" t="s">
        <v>61</v>
      </c>
      <c r="O274" t="s">
        <v>127</v>
      </c>
      <c r="P274">
        <v>1736</v>
      </c>
      <c r="Q274">
        <v>456</v>
      </c>
      <c r="R274">
        <v>0</v>
      </c>
      <c r="S274">
        <v>0</v>
      </c>
      <c r="T274">
        <v>0</v>
      </c>
      <c r="U274">
        <v>0</v>
      </c>
      <c r="V274">
        <v>0</v>
      </c>
      <c r="W274">
        <v>40</v>
      </c>
      <c r="X274" t="s">
        <v>68</v>
      </c>
      <c r="Y274" t="s">
        <v>61</v>
      </c>
      <c r="Z274">
        <v>0</v>
      </c>
      <c r="AA274">
        <v>109</v>
      </c>
      <c r="AB274">
        <v>0.01</v>
      </c>
      <c r="AC274">
        <v>0</v>
      </c>
      <c r="AD274">
        <v>0</v>
      </c>
      <c r="AE274">
        <v>0</v>
      </c>
      <c r="AF274">
        <v>0.71</v>
      </c>
      <c r="AG274">
        <v>0</v>
      </c>
      <c r="AH274">
        <v>0.7</v>
      </c>
      <c r="AI274">
        <v>0.39</v>
      </c>
      <c r="AJ274">
        <v>0.68</v>
      </c>
      <c r="AK274">
        <v>0.68</v>
      </c>
      <c r="AL274">
        <v>0.13</v>
      </c>
      <c r="AM274">
        <v>0</v>
      </c>
      <c r="AN274">
        <v>0.65</v>
      </c>
      <c r="AO274">
        <v>0</v>
      </c>
      <c r="AP274">
        <v>0.73</v>
      </c>
      <c r="AQ274">
        <v>0</v>
      </c>
      <c r="AR274">
        <v>0</v>
      </c>
      <c r="AS274">
        <v>0</v>
      </c>
      <c r="AT274">
        <v>0</v>
      </c>
      <c r="AU274">
        <v>0</v>
      </c>
      <c r="AV274">
        <v>0</v>
      </c>
      <c r="AW274">
        <v>0.15</v>
      </c>
      <c r="AX274" t="s">
        <v>1052</v>
      </c>
      <c r="AY274">
        <v>3081</v>
      </c>
      <c r="AZ274">
        <v>1345</v>
      </c>
      <c r="BA274">
        <v>0</v>
      </c>
      <c r="BB274">
        <v>0</v>
      </c>
      <c r="BC274" t="s">
        <v>61</v>
      </c>
      <c r="BD274" t="s">
        <v>61</v>
      </c>
      <c r="BE274">
        <v>99.8</v>
      </c>
      <c r="BF274" t="s">
        <v>61</v>
      </c>
      <c r="BG274" t="s">
        <v>927</v>
      </c>
      <c r="BH274" t="s">
        <v>928</v>
      </c>
      <c r="BI274" t="s">
        <v>1053</v>
      </c>
    </row>
    <row r="275" spans="1:62" x14ac:dyDescent="0.2">
      <c r="A275" t="s">
        <v>702</v>
      </c>
      <c r="B275" t="s">
        <v>171</v>
      </c>
      <c r="C275" t="s">
        <v>61</v>
      </c>
      <c r="D275" t="s">
        <v>61</v>
      </c>
      <c r="E275" t="s">
        <v>703</v>
      </c>
      <c r="F275" t="s">
        <v>731</v>
      </c>
      <c r="G275" t="s">
        <v>704</v>
      </c>
      <c r="H275" t="s">
        <v>64</v>
      </c>
      <c r="I275" t="s">
        <v>705</v>
      </c>
      <c r="J275" t="s">
        <v>3922</v>
      </c>
      <c r="K275" t="s">
        <v>706</v>
      </c>
      <c r="L275" t="s">
        <v>61</v>
      </c>
      <c r="M275" t="s">
        <v>61</v>
      </c>
      <c r="N275" t="s">
        <v>61</v>
      </c>
      <c r="O275" t="s">
        <v>191</v>
      </c>
      <c r="P275">
        <v>0</v>
      </c>
      <c r="Q275">
        <v>28</v>
      </c>
      <c r="R275">
        <v>0</v>
      </c>
      <c r="S275">
        <v>0</v>
      </c>
      <c r="T275">
        <v>0</v>
      </c>
      <c r="U275">
        <v>0</v>
      </c>
      <c r="V275">
        <v>0</v>
      </c>
      <c r="W275">
        <v>2.5</v>
      </c>
      <c r="X275" t="s">
        <v>68</v>
      </c>
      <c r="Y275" t="s">
        <v>61</v>
      </c>
      <c r="Z275">
        <v>0</v>
      </c>
      <c r="AA275">
        <v>28</v>
      </c>
      <c r="AB275">
        <v>0</v>
      </c>
      <c r="AC275">
        <v>0</v>
      </c>
      <c r="AD275">
        <v>0</v>
      </c>
      <c r="AE275">
        <v>0</v>
      </c>
      <c r="AF275">
        <v>0.03</v>
      </c>
      <c r="AG275">
        <v>0.03</v>
      </c>
      <c r="AH275">
        <v>0</v>
      </c>
      <c r="AI275">
        <v>0</v>
      </c>
      <c r="AJ275">
        <v>0</v>
      </c>
      <c r="AK275">
        <v>0</v>
      </c>
      <c r="AL275">
        <v>0.03</v>
      </c>
      <c r="AM275">
        <v>0</v>
      </c>
      <c r="AN275">
        <v>0</v>
      </c>
      <c r="AO275">
        <v>0</v>
      </c>
      <c r="AP275">
        <v>0.03</v>
      </c>
      <c r="AQ275">
        <v>0</v>
      </c>
      <c r="AR275">
        <v>0</v>
      </c>
      <c r="AS275">
        <v>0</v>
      </c>
      <c r="AT275">
        <v>0</v>
      </c>
      <c r="AU275">
        <v>0</v>
      </c>
      <c r="AV275">
        <v>0</v>
      </c>
      <c r="AW275">
        <v>0</v>
      </c>
      <c r="AX275" t="s">
        <v>707</v>
      </c>
      <c r="AY275">
        <v>60</v>
      </c>
      <c r="AZ275">
        <v>84</v>
      </c>
      <c r="BA275">
        <v>0</v>
      </c>
      <c r="BB275">
        <v>0</v>
      </c>
      <c r="BC275" t="s">
        <v>61</v>
      </c>
      <c r="BD275" t="s">
        <v>61</v>
      </c>
      <c r="BE275">
        <v>12</v>
      </c>
      <c r="BF275" t="s">
        <v>61</v>
      </c>
      <c r="BG275" t="s">
        <v>708</v>
      </c>
      <c r="BH275" t="s">
        <v>709</v>
      </c>
      <c r="BI275" t="s">
        <v>710</v>
      </c>
    </row>
    <row r="276" spans="1:62" x14ac:dyDescent="0.2">
      <c r="A276" t="s">
        <v>1116</v>
      </c>
      <c r="B276" t="s">
        <v>1107</v>
      </c>
      <c r="C276" t="s">
        <v>61</v>
      </c>
      <c r="D276" t="s">
        <v>61</v>
      </c>
      <c r="E276" t="s">
        <v>1117</v>
      </c>
      <c r="F276" t="s">
        <v>2990</v>
      </c>
      <c r="G276" t="s">
        <v>423</v>
      </c>
      <c r="H276" t="s">
        <v>64</v>
      </c>
      <c r="I276" t="s">
        <v>424</v>
      </c>
      <c r="J276" t="s">
        <v>3922</v>
      </c>
      <c r="K276" t="s">
        <v>425</v>
      </c>
      <c r="L276" t="s">
        <v>1118</v>
      </c>
      <c r="M276" t="s">
        <v>1119</v>
      </c>
      <c r="N276" t="s">
        <v>61</v>
      </c>
      <c r="O276" t="s">
        <v>127</v>
      </c>
      <c r="P276">
        <v>0</v>
      </c>
      <c r="Q276">
        <v>0</v>
      </c>
      <c r="R276">
        <v>0</v>
      </c>
      <c r="S276">
        <v>0</v>
      </c>
      <c r="T276">
        <v>0</v>
      </c>
      <c r="U276">
        <v>0</v>
      </c>
      <c r="V276">
        <v>0</v>
      </c>
      <c r="W276">
        <v>37.5</v>
      </c>
      <c r="X276" t="s">
        <v>95</v>
      </c>
      <c r="Y276" t="s">
        <v>61</v>
      </c>
      <c r="Z276">
        <v>0</v>
      </c>
      <c r="AA276">
        <v>0</v>
      </c>
      <c r="AB276">
        <v>0</v>
      </c>
      <c r="AC276">
        <v>3</v>
      </c>
      <c r="AD276">
        <v>0</v>
      </c>
      <c r="AE276">
        <v>0</v>
      </c>
      <c r="AF276">
        <v>0</v>
      </c>
      <c r="AG276">
        <v>2</v>
      </c>
      <c r="AH276">
        <v>0</v>
      </c>
      <c r="AI276">
        <v>0</v>
      </c>
      <c r="AJ276">
        <v>0</v>
      </c>
      <c r="AK276">
        <v>0</v>
      </c>
      <c r="AL276">
        <v>0</v>
      </c>
      <c r="AM276">
        <v>0</v>
      </c>
      <c r="AN276">
        <v>1</v>
      </c>
      <c r="AO276">
        <v>0</v>
      </c>
      <c r="AP276">
        <v>0</v>
      </c>
      <c r="AQ276">
        <v>0</v>
      </c>
      <c r="AR276">
        <v>0</v>
      </c>
      <c r="AS276">
        <v>0</v>
      </c>
      <c r="AT276">
        <v>0</v>
      </c>
      <c r="AU276">
        <v>0</v>
      </c>
      <c r="AV276">
        <v>0</v>
      </c>
      <c r="AW276">
        <v>0</v>
      </c>
      <c r="AX276" t="s">
        <v>61</v>
      </c>
      <c r="AY276">
        <v>355</v>
      </c>
      <c r="AZ276">
        <v>0</v>
      </c>
      <c r="BA276">
        <v>0</v>
      </c>
      <c r="BB276">
        <v>0</v>
      </c>
      <c r="BC276" t="s">
        <v>61</v>
      </c>
      <c r="BD276" t="s">
        <v>61</v>
      </c>
      <c r="BE276">
        <v>0</v>
      </c>
      <c r="BF276" t="s">
        <v>1120</v>
      </c>
      <c r="BG276" t="s">
        <v>1121</v>
      </c>
      <c r="BH276" t="s">
        <v>1122</v>
      </c>
      <c r="BI276" t="s">
        <v>1123</v>
      </c>
    </row>
    <row r="277" spans="1:62" x14ac:dyDescent="0.2">
      <c r="A277" t="s">
        <v>1993</v>
      </c>
      <c r="B277" t="s">
        <v>1964</v>
      </c>
      <c r="C277" t="s">
        <v>61</v>
      </c>
      <c r="D277" t="s">
        <v>61</v>
      </c>
      <c r="E277" t="s">
        <v>1994</v>
      </c>
      <c r="F277" t="s">
        <v>2990</v>
      </c>
      <c r="G277" t="s">
        <v>1995</v>
      </c>
      <c r="H277" t="s">
        <v>64</v>
      </c>
      <c r="I277" t="s">
        <v>1996</v>
      </c>
      <c r="J277" t="s">
        <v>3922</v>
      </c>
      <c r="K277" t="s">
        <v>1997</v>
      </c>
      <c r="L277" t="s">
        <v>61</v>
      </c>
      <c r="M277" t="s">
        <v>61</v>
      </c>
      <c r="N277" t="s">
        <v>1998</v>
      </c>
      <c r="O277" t="s">
        <v>127</v>
      </c>
      <c r="P277">
        <v>0</v>
      </c>
      <c r="Q277">
        <v>0</v>
      </c>
      <c r="R277">
        <v>0</v>
      </c>
      <c r="S277">
        <v>20</v>
      </c>
      <c r="T277">
        <v>78.3</v>
      </c>
      <c r="U277">
        <v>0</v>
      </c>
      <c r="V277">
        <v>129.69999999999999</v>
      </c>
      <c r="W277">
        <v>0</v>
      </c>
      <c r="X277" t="s">
        <v>95</v>
      </c>
      <c r="Y277" t="s">
        <v>61</v>
      </c>
      <c r="Z277">
        <v>0</v>
      </c>
      <c r="AA277">
        <v>0</v>
      </c>
      <c r="AB277">
        <v>0</v>
      </c>
      <c r="AC277">
        <v>0.1</v>
      </c>
      <c r="AD277">
        <v>0</v>
      </c>
      <c r="AE277">
        <v>0</v>
      </c>
      <c r="AF277">
        <v>0</v>
      </c>
      <c r="AG277">
        <v>1</v>
      </c>
      <c r="AH277">
        <v>8.6</v>
      </c>
      <c r="AI277">
        <v>0</v>
      </c>
      <c r="AJ277">
        <v>0</v>
      </c>
      <c r="AK277">
        <v>0</v>
      </c>
      <c r="AL277">
        <v>0</v>
      </c>
      <c r="AM277">
        <v>0</v>
      </c>
      <c r="AN277">
        <v>0</v>
      </c>
      <c r="AO277">
        <v>0</v>
      </c>
      <c r="AP277">
        <v>0</v>
      </c>
      <c r="AQ277">
        <v>0</v>
      </c>
      <c r="AR277">
        <v>0</v>
      </c>
      <c r="AS277">
        <v>1</v>
      </c>
      <c r="AT277">
        <v>0</v>
      </c>
      <c r="AU277">
        <v>0</v>
      </c>
      <c r="AV277">
        <v>0</v>
      </c>
      <c r="AW277">
        <v>1.2</v>
      </c>
      <c r="AX277" t="s">
        <v>61</v>
      </c>
      <c r="AY277">
        <v>0</v>
      </c>
      <c r="AZ277">
        <v>0</v>
      </c>
      <c r="BA277">
        <v>0</v>
      </c>
      <c r="BB277">
        <v>0</v>
      </c>
      <c r="BC277" t="s">
        <v>61</v>
      </c>
      <c r="BD277" t="s">
        <v>1999</v>
      </c>
      <c r="BE277">
        <v>0</v>
      </c>
      <c r="BF277" t="s">
        <v>61</v>
      </c>
      <c r="BG277" t="s">
        <v>520</v>
      </c>
      <c r="BH277" t="s">
        <v>521</v>
      </c>
      <c r="BI277" t="s">
        <v>2000</v>
      </c>
    </row>
    <row r="278" spans="1:62" x14ac:dyDescent="0.2">
      <c r="A278" t="s">
        <v>919</v>
      </c>
      <c r="B278" t="s">
        <v>898</v>
      </c>
      <c r="C278" t="s">
        <v>61</v>
      </c>
      <c r="D278" t="s">
        <v>61</v>
      </c>
      <c r="E278" t="s">
        <v>920</v>
      </c>
      <c r="F278" t="s">
        <v>2990</v>
      </c>
      <c r="G278" t="s">
        <v>921</v>
      </c>
      <c r="H278" t="s">
        <v>64</v>
      </c>
      <c r="I278" t="s">
        <v>922</v>
      </c>
      <c r="J278" t="s">
        <v>3922</v>
      </c>
      <c r="K278" t="s">
        <v>923</v>
      </c>
      <c r="L278" t="s">
        <v>61</v>
      </c>
      <c r="M278" t="s">
        <v>61</v>
      </c>
      <c r="N278" t="s">
        <v>924</v>
      </c>
      <c r="O278" t="s">
        <v>127</v>
      </c>
      <c r="P278">
        <v>0</v>
      </c>
      <c r="Q278">
        <v>1278</v>
      </c>
      <c r="R278">
        <v>0</v>
      </c>
      <c r="S278">
        <v>0</v>
      </c>
      <c r="T278">
        <v>0</v>
      </c>
      <c r="U278">
        <v>0</v>
      </c>
      <c r="V278">
        <v>0</v>
      </c>
      <c r="W278">
        <v>37.5</v>
      </c>
      <c r="X278" t="s">
        <v>68</v>
      </c>
      <c r="Y278" t="s">
        <v>407</v>
      </c>
      <c r="Z278">
        <v>0</v>
      </c>
      <c r="AA278">
        <v>17</v>
      </c>
      <c r="AB278">
        <v>0.09</v>
      </c>
      <c r="AC278">
        <v>0</v>
      </c>
      <c r="AD278">
        <v>0</v>
      </c>
      <c r="AE278">
        <v>0</v>
      </c>
      <c r="AF278">
        <v>1</v>
      </c>
      <c r="AG278">
        <v>0</v>
      </c>
      <c r="AH278">
        <v>1.5</v>
      </c>
      <c r="AI278">
        <v>1</v>
      </c>
      <c r="AJ278">
        <v>0</v>
      </c>
      <c r="AK278">
        <v>0.4</v>
      </c>
      <c r="AL278">
        <v>0</v>
      </c>
      <c r="AM278">
        <v>0</v>
      </c>
      <c r="AN278">
        <v>1</v>
      </c>
      <c r="AO278">
        <v>0</v>
      </c>
      <c r="AP278">
        <v>1</v>
      </c>
      <c r="AQ278">
        <v>0</v>
      </c>
      <c r="AR278">
        <v>0</v>
      </c>
      <c r="AS278">
        <v>0</v>
      </c>
      <c r="AT278">
        <v>0</v>
      </c>
      <c r="AU278">
        <v>0</v>
      </c>
      <c r="AV278">
        <v>0</v>
      </c>
      <c r="AW278">
        <v>0</v>
      </c>
      <c r="AX278" t="s">
        <v>61</v>
      </c>
      <c r="AY278">
        <v>2754</v>
      </c>
      <c r="AZ278">
        <v>967</v>
      </c>
      <c r="BA278">
        <v>0</v>
      </c>
      <c r="BB278">
        <v>0</v>
      </c>
      <c r="BC278" t="s">
        <v>61</v>
      </c>
      <c r="BD278" t="s">
        <v>925</v>
      </c>
      <c r="BE278">
        <v>97.7</v>
      </c>
      <c r="BF278" t="s">
        <v>926</v>
      </c>
      <c r="BG278" t="s">
        <v>927</v>
      </c>
      <c r="BH278" t="s">
        <v>928</v>
      </c>
      <c r="BI278" t="s">
        <v>929</v>
      </c>
    </row>
    <row r="279" spans="1:62" x14ac:dyDescent="0.2">
      <c r="A279" t="s">
        <v>1045</v>
      </c>
      <c r="B279" t="s">
        <v>898</v>
      </c>
      <c r="C279" t="s">
        <v>61</v>
      </c>
      <c r="D279" t="s">
        <v>61</v>
      </c>
      <c r="E279" t="s">
        <v>1039</v>
      </c>
      <c r="F279" t="s">
        <v>2990</v>
      </c>
      <c r="G279" t="s">
        <v>437</v>
      </c>
      <c r="H279" t="s">
        <v>64</v>
      </c>
      <c r="I279" t="s">
        <v>1046</v>
      </c>
      <c r="J279" t="s">
        <v>3922</v>
      </c>
      <c r="K279" t="s">
        <v>439</v>
      </c>
      <c r="L279" t="s">
        <v>61</v>
      </c>
      <c r="M279" t="s">
        <v>61</v>
      </c>
      <c r="N279" t="s">
        <v>61</v>
      </c>
      <c r="O279" t="s">
        <v>127</v>
      </c>
      <c r="P279">
        <v>0</v>
      </c>
      <c r="Q279">
        <v>979</v>
      </c>
      <c r="R279">
        <v>979</v>
      </c>
      <c r="S279">
        <v>0</v>
      </c>
      <c r="T279">
        <v>0</v>
      </c>
      <c r="U279">
        <v>0</v>
      </c>
      <c r="V279">
        <v>0</v>
      </c>
      <c r="W279">
        <v>44</v>
      </c>
      <c r="X279" t="s">
        <v>68</v>
      </c>
      <c r="Y279" t="s">
        <v>407</v>
      </c>
      <c r="Z279">
        <v>0</v>
      </c>
      <c r="AA279">
        <v>0</v>
      </c>
      <c r="AB279">
        <v>0.2</v>
      </c>
      <c r="AC279">
        <v>0.4</v>
      </c>
      <c r="AD279">
        <v>0</v>
      </c>
      <c r="AE279">
        <v>0</v>
      </c>
      <c r="AF279">
        <v>2.5</v>
      </c>
      <c r="AG279">
        <v>0</v>
      </c>
      <c r="AH279">
        <v>1</v>
      </c>
      <c r="AI279">
        <v>0</v>
      </c>
      <c r="AJ279">
        <v>1</v>
      </c>
      <c r="AK279">
        <v>1</v>
      </c>
      <c r="AL279">
        <v>0</v>
      </c>
      <c r="AM279">
        <v>1</v>
      </c>
      <c r="AN279">
        <v>1</v>
      </c>
      <c r="AO279">
        <v>0</v>
      </c>
      <c r="AP279">
        <v>2</v>
      </c>
      <c r="AQ279">
        <v>0</v>
      </c>
      <c r="AR279">
        <v>0</v>
      </c>
      <c r="AS279">
        <v>0</v>
      </c>
      <c r="AT279">
        <v>0</v>
      </c>
      <c r="AU279">
        <v>0</v>
      </c>
      <c r="AV279">
        <v>0</v>
      </c>
      <c r="AW279">
        <v>1</v>
      </c>
      <c r="AX279" t="s">
        <v>1041</v>
      </c>
      <c r="AY279">
        <v>3173</v>
      </c>
      <c r="AZ279">
        <v>599</v>
      </c>
      <c r="BA279">
        <v>12</v>
      </c>
      <c r="BB279">
        <v>0</v>
      </c>
      <c r="BC279" t="s">
        <v>1042</v>
      </c>
      <c r="BD279" t="s">
        <v>1043</v>
      </c>
      <c r="BE279">
        <v>98</v>
      </c>
      <c r="BF279" t="s">
        <v>61</v>
      </c>
      <c r="BG279" t="s">
        <v>927</v>
      </c>
      <c r="BH279" t="s">
        <v>928</v>
      </c>
      <c r="BI279" t="s">
        <v>1047</v>
      </c>
    </row>
    <row r="280" spans="1:62" x14ac:dyDescent="0.2">
      <c r="A280" t="s">
        <v>1038</v>
      </c>
      <c r="B280" t="s">
        <v>898</v>
      </c>
      <c r="C280" t="s">
        <v>61</v>
      </c>
      <c r="D280" t="s">
        <v>61</v>
      </c>
      <c r="E280" t="s">
        <v>1039</v>
      </c>
      <c r="F280" t="s">
        <v>2990</v>
      </c>
      <c r="G280" t="s">
        <v>431</v>
      </c>
      <c r="H280" t="s">
        <v>64</v>
      </c>
      <c r="I280" t="s">
        <v>1040</v>
      </c>
      <c r="J280" t="s">
        <v>3922</v>
      </c>
      <c r="K280" t="s">
        <v>433</v>
      </c>
      <c r="L280" t="s">
        <v>61</v>
      </c>
      <c r="M280" t="s">
        <v>61</v>
      </c>
      <c r="N280" t="s">
        <v>61</v>
      </c>
      <c r="O280" t="s">
        <v>127</v>
      </c>
      <c r="P280">
        <v>0</v>
      </c>
      <c r="Q280">
        <v>857</v>
      </c>
      <c r="R280">
        <v>857</v>
      </c>
      <c r="S280">
        <v>0</v>
      </c>
      <c r="T280">
        <v>0</v>
      </c>
      <c r="U280">
        <v>0</v>
      </c>
      <c r="V280">
        <v>0</v>
      </c>
      <c r="W280">
        <v>44</v>
      </c>
      <c r="X280" t="s">
        <v>68</v>
      </c>
      <c r="Y280" t="s">
        <v>407</v>
      </c>
      <c r="Z280">
        <v>0</v>
      </c>
      <c r="AA280">
        <v>0</v>
      </c>
      <c r="AB280">
        <v>0.8</v>
      </c>
      <c r="AC280">
        <v>0.2</v>
      </c>
      <c r="AD280">
        <v>0</v>
      </c>
      <c r="AE280">
        <v>0</v>
      </c>
      <c r="AF280">
        <v>2</v>
      </c>
      <c r="AG280">
        <v>0</v>
      </c>
      <c r="AH280">
        <v>1</v>
      </c>
      <c r="AI280">
        <v>0</v>
      </c>
      <c r="AJ280">
        <v>1</v>
      </c>
      <c r="AK280">
        <v>1</v>
      </c>
      <c r="AL280">
        <v>0</v>
      </c>
      <c r="AM280">
        <v>1</v>
      </c>
      <c r="AN280">
        <v>1</v>
      </c>
      <c r="AO280">
        <v>0</v>
      </c>
      <c r="AP280">
        <v>2</v>
      </c>
      <c r="AQ280">
        <v>0</v>
      </c>
      <c r="AR280">
        <v>0</v>
      </c>
      <c r="AS280">
        <v>0</v>
      </c>
      <c r="AT280">
        <v>0</v>
      </c>
      <c r="AU280">
        <v>0</v>
      </c>
      <c r="AV280">
        <v>0</v>
      </c>
      <c r="AW280">
        <v>1</v>
      </c>
      <c r="AX280" t="s">
        <v>1041</v>
      </c>
      <c r="AY280">
        <v>2627</v>
      </c>
      <c r="AZ280">
        <v>556</v>
      </c>
      <c r="BA280">
        <v>0</v>
      </c>
      <c r="BB280">
        <v>0</v>
      </c>
      <c r="BC280" t="s">
        <v>1042</v>
      </c>
      <c r="BD280" t="s">
        <v>1043</v>
      </c>
      <c r="BE280">
        <v>98</v>
      </c>
      <c r="BF280" t="s">
        <v>61</v>
      </c>
      <c r="BG280" t="s">
        <v>927</v>
      </c>
      <c r="BH280" t="s">
        <v>928</v>
      </c>
      <c r="BI280" t="s">
        <v>1044</v>
      </c>
    </row>
    <row r="281" spans="1:62" x14ac:dyDescent="0.2">
      <c r="A281" t="s">
        <v>195</v>
      </c>
      <c r="B281" t="s">
        <v>196</v>
      </c>
      <c r="C281" t="s">
        <v>61</v>
      </c>
      <c r="D281" t="s">
        <v>61</v>
      </c>
      <c r="E281" t="s">
        <v>197</v>
      </c>
      <c r="F281" t="s">
        <v>3894</v>
      </c>
      <c r="G281" t="s">
        <v>198</v>
      </c>
      <c r="H281" t="s">
        <v>64</v>
      </c>
      <c r="I281" t="s">
        <v>199</v>
      </c>
      <c r="J281" t="s">
        <v>3922</v>
      </c>
      <c r="K281" t="s">
        <v>200</v>
      </c>
      <c r="L281" t="s">
        <v>61</v>
      </c>
      <c r="M281" t="s">
        <v>61</v>
      </c>
      <c r="N281" t="s">
        <v>94</v>
      </c>
      <c r="O281" t="s">
        <v>94</v>
      </c>
      <c r="P281">
        <v>0</v>
      </c>
      <c r="Q281">
        <v>180</v>
      </c>
      <c r="R281">
        <v>0</v>
      </c>
      <c r="S281">
        <v>0</v>
      </c>
      <c r="T281">
        <v>0</v>
      </c>
      <c r="U281">
        <v>0</v>
      </c>
      <c r="V281">
        <v>0</v>
      </c>
      <c r="W281">
        <v>1.5</v>
      </c>
      <c r="X281" t="s">
        <v>68</v>
      </c>
      <c r="Y281" t="s">
        <v>61</v>
      </c>
      <c r="Z281">
        <v>60</v>
      </c>
      <c r="AA281">
        <v>120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v>0</v>
      </c>
      <c r="AU281">
        <v>0</v>
      </c>
      <c r="AV281">
        <v>0</v>
      </c>
      <c r="AW281">
        <v>1</v>
      </c>
      <c r="AX281" t="s">
        <v>201</v>
      </c>
      <c r="AY281">
        <v>7454</v>
      </c>
      <c r="AZ281">
        <v>0</v>
      </c>
      <c r="BA281">
        <v>0</v>
      </c>
      <c r="BB281">
        <v>0</v>
      </c>
      <c r="BC281" t="s">
        <v>202</v>
      </c>
      <c r="BD281" t="s">
        <v>203</v>
      </c>
      <c r="BE281">
        <v>100</v>
      </c>
      <c r="BF281" t="s">
        <v>204</v>
      </c>
      <c r="BG281" t="s">
        <v>205</v>
      </c>
      <c r="BH281" t="s">
        <v>206</v>
      </c>
      <c r="BI281" t="s">
        <v>207</v>
      </c>
    </row>
    <row r="282" spans="1:62" x14ac:dyDescent="0.2">
      <c r="A282" t="s">
        <v>1800</v>
      </c>
      <c r="B282" t="s">
        <v>1766</v>
      </c>
      <c r="C282" t="s">
        <v>61</v>
      </c>
      <c r="D282" t="s">
        <v>61</v>
      </c>
      <c r="E282" t="s">
        <v>1720</v>
      </c>
      <c r="F282" t="s">
        <v>3894</v>
      </c>
      <c r="G282" t="s">
        <v>1801</v>
      </c>
      <c r="H282" t="s">
        <v>64</v>
      </c>
      <c r="I282" t="s">
        <v>1802</v>
      </c>
      <c r="J282" t="s">
        <v>3922</v>
      </c>
      <c r="K282" t="s">
        <v>1803</v>
      </c>
      <c r="L282" t="s">
        <v>61</v>
      </c>
      <c r="M282" t="s">
        <v>61</v>
      </c>
      <c r="N282" t="s">
        <v>1804</v>
      </c>
      <c r="O282" t="s">
        <v>878</v>
      </c>
      <c r="P282">
        <v>160</v>
      </c>
      <c r="Q282">
        <v>135</v>
      </c>
      <c r="R282">
        <v>135</v>
      </c>
      <c r="S282">
        <v>0</v>
      </c>
      <c r="T282">
        <v>0</v>
      </c>
      <c r="U282">
        <v>0</v>
      </c>
      <c r="V282">
        <v>0</v>
      </c>
      <c r="W282">
        <v>7.5</v>
      </c>
      <c r="X282" t="s">
        <v>68</v>
      </c>
      <c r="Y282" t="s">
        <v>61</v>
      </c>
      <c r="Z282">
        <v>64</v>
      </c>
      <c r="AA282">
        <v>150</v>
      </c>
      <c r="AB282">
        <v>0</v>
      </c>
      <c r="AC282">
        <v>0</v>
      </c>
      <c r="AD282">
        <v>0.2</v>
      </c>
      <c r="AE282">
        <v>0</v>
      </c>
      <c r="AF282">
        <v>0</v>
      </c>
      <c r="AG282">
        <v>0.6</v>
      </c>
      <c r="AH282">
        <v>0</v>
      </c>
      <c r="AI282">
        <v>0</v>
      </c>
      <c r="AJ282">
        <v>0</v>
      </c>
      <c r="AK282">
        <v>0</v>
      </c>
      <c r="AL282">
        <v>0</v>
      </c>
      <c r="AM282">
        <v>0</v>
      </c>
      <c r="AN282">
        <v>0</v>
      </c>
      <c r="AO282">
        <v>0</v>
      </c>
      <c r="AP282">
        <v>0</v>
      </c>
      <c r="AQ282">
        <v>0</v>
      </c>
      <c r="AR282">
        <v>0</v>
      </c>
      <c r="AS282">
        <v>0</v>
      </c>
      <c r="AT282">
        <v>0</v>
      </c>
      <c r="AU282">
        <v>0</v>
      </c>
      <c r="AV282">
        <v>0</v>
      </c>
      <c r="AW282">
        <v>0</v>
      </c>
      <c r="AX282" t="s">
        <v>1805</v>
      </c>
      <c r="AY282">
        <v>152</v>
      </c>
      <c r="AZ282">
        <v>2</v>
      </c>
      <c r="BA282">
        <v>0</v>
      </c>
      <c r="BB282">
        <v>0</v>
      </c>
      <c r="BC282" t="s">
        <v>691</v>
      </c>
      <c r="BD282" t="s">
        <v>1806</v>
      </c>
      <c r="BE282">
        <v>100</v>
      </c>
      <c r="BF282" t="s">
        <v>1807</v>
      </c>
      <c r="BG282" t="s">
        <v>1808</v>
      </c>
      <c r="BH282" t="s">
        <v>1809</v>
      </c>
      <c r="BI282" t="s">
        <v>1810</v>
      </c>
    </row>
    <row r="283" spans="1:62" x14ac:dyDescent="0.2">
      <c r="A283" t="s">
        <v>376</v>
      </c>
      <c r="B283" t="s">
        <v>276</v>
      </c>
      <c r="C283" t="s">
        <v>61</v>
      </c>
      <c r="D283" t="s">
        <v>61</v>
      </c>
      <c r="E283" t="s">
        <v>277</v>
      </c>
      <c r="F283" t="s">
        <v>2990</v>
      </c>
      <c r="G283" t="s">
        <v>377</v>
      </c>
      <c r="H283" t="s">
        <v>64</v>
      </c>
      <c r="I283" t="s">
        <v>378</v>
      </c>
      <c r="J283" t="s">
        <v>3922</v>
      </c>
      <c r="K283" t="s">
        <v>379</v>
      </c>
      <c r="L283" t="s">
        <v>61</v>
      </c>
      <c r="M283" t="s">
        <v>61</v>
      </c>
      <c r="N283" t="s">
        <v>94</v>
      </c>
      <c r="O283" t="s">
        <v>94</v>
      </c>
      <c r="P283">
        <v>0</v>
      </c>
      <c r="Q283">
        <v>0</v>
      </c>
      <c r="R283">
        <v>0</v>
      </c>
      <c r="S283">
        <v>0</v>
      </c>
      <c r="T283">
        <v>0</v>
      </c>
      <c r="U283">
        <v>0</v>
      </c>
      <c r="V283">
        <v>0</v>
      </c>
      <c r="W283">
        <v>0</v>
      </c>
      <c r="X283" t="s">
        <v>95</v>
      </c>
      <c r="Y283" t="s">
        <v>61</v>
      </c>
      <c r="Z283">
        <v>0</v>
      </c>
      <c r="AA283">
        <v>0</v>
      </c>
      <c r="AB283">
        <v>0</v>
      </c>
      <c r="AC283">
        <v>0</v>
      </c>
      <c r="AD283">
        <v>0</v>
      </c>
      <c r="AE283">
        <v>0</v>
      </c>
      <c r="AF283">
        <v>0</v>
      </c>
      <c r="AG283">
        <v>3</v>
      </c>
      <c r="AH283">
        <v>0</v>
      </c>
      <c r="AI283">
        <v>0</v>
      </c>
      <c r="AJ283">
        <v>0</v>
      </c>
      <c r="AK283">
        <v>0</v>
      </c>
      <c r="AL283">
        <v>0</v>
      </c>
      <c r="AM283">
        <v>0</v>
      </c>
      <c r="AN283">
        <v>0</v>
      </c>
      <c r="AO283">
        <v>0</v>
      </c>
      <c r="AP283">
        <v>0</v>
      </c>
      <c r="AQ283">
        <v>0</v>
      </c>
      <c r="AR283">
        <v>0</v>
      </c>
      <c r="AS283">
        <v>0</v>
      </c>
      <c r="AT283">
        <v>0</v>
      </c>
      <c r="AU283">
        <v>0</v>
      </c>
      <c r="AV283">
        <v>0</v>
      </c>
      <c r="AW283">
        <v>0</v>
      </c>
      <c r="AX283" t="s">
        <v>61</v>
      </c>
      <c r="AY283">
        <v>1647</v>
      </c>
      <c r="AZ283">
        <v>0</v>
      </c>
      <c r="BA283">
        <v>0</v>
      </c>
      <c r="BB283">
        <v>0</v>
      </c>
      <c r="BC283" t="s">
        <v>128</v>
      </c>
      <c r="BD283" t="s">
        <v>380</v>
      </c>
      <c r="BE283">
        <v>0</v>
      </c>
      <c r="BF283" t="s">
        <v>61</v>
      </c>
      <c r="BG283" t="s">
        <v>281</v>
      </c>
      <c r="BH283" t="s">
        <v>282</v>
      </c>
      <c r="BI283" t="s">
        <v>381</v>
      </c>
    </row>
    <row r="284" spans="1:62" x14ac:dyDescent="0.2">
      <c r="A284" t="s">
        <v>275</v>
      </c>
      <c r="B284" t="s">
        <v>276</v>
      </c>
      <c r="C284" t="s">
        <v>61</v>
      </c>
      <c r="D284" t="s">
        <v>61</v>
      </c>
      <c r="E284" t="s">
        <v>277</v>
      </c>
      <c r="F284" t="s">
        <v>2990</v>
      </c>
      <c r="G284" t="s">
        <v>278</v>
      </c>
      <c r="H284" t="s">
        <v>64</v>
      </c>
      <c r="I284" t="s">
        <v>279</v>
      </c>
      <c r="J284" t="s">
        <v>3922</v>
      </c>
      <c r="K284" t="s">
        <v>280</v>
      </c>
      <c r="L284" t="s">
        <v>61</v>
      </c>
      <c r="M284" t="s">
        <v>61</v>
      </c>
      <c r="N284" t="s">
        <v>61</v>
      </c>
      <c r="O284" t="s">
        <v>127</v>
      </c>
      <c r="P284">
        <v>0</v>
      </c>
      <c r="Q284">
        <v>173</v>
      </c>
      <c r="R284">
        <v>0</v>
      </c>
      <c r="S284">
        <v>0</v>
      </c>
      <c r="T284">
        <v>0</v>
      </c>
      <c r="U284">
        <v>0</v>
      </c>
      <c r="V284">
        <v>0</v>
      </c>
      <c r="W284">
        <v>0</v>
      </c>
      <c r="X284" t="s">
        <v>95</v>
      </c>
      <c r="Y284" t="s">
        <v>61</v>
      </c>
      <c r="Z284">
        <v>0</v>
      </c>
      <c r="AA284">
        <v>0</v>
      </c>
      <c r="AB284">
        <v>0</v>
      </c>
      <c r="AC284">
        <v>0</v>
      </c>
      <c r="AD284">
        <v>0</v>
      </c>
      <c r="AE284">
        <v>0</v>
      </c>
      <c r="AF284">
        <v>0</v>
      </c>
      <c r="AG284">
        <v>0.4</v>
      </c>
      <c r="AH284">
        <v>0</v>
      </c>
      <c r="AI284">
        <v>0</v>
      </c>
      <c r="AJ284">
        <v>0</v>
      </c>
      <c r="AK284">
        <v>0</v>
      </c>
      <c r="AL284">
        <v>0</v>
      </c>
      <c r="AM284">
        <v>0</v>
      </c>
      <c r="AN284">
        <v>0</v>
      </c>
      <c r="AO284">
        <v>0</v>
      </c>
      <c r="AP284">
        <v>0</v>
      </c>
      <c r="AQ284">
        <v>0</v>
      </c>
      <c r="AR284">
        <v>0</v>
      </c>
      <c r="AS284">
        <v>0</v>
      </c>
      <c r="AT284">
        <v>0</v>
      </c>
      <c r="AU284">
        <v>0</v>
      </c>
      <c r="AV284">
        <v>0</v>
      </c>
      <c r="AW284">
        <v>0</v>
      </c>
      <c r="AX284" t="s">
        <v>61</v>
      </c>
      <c r="AY284">
        <v>208</v>
      </c>
      <c r="AZ284">
        <v>0</v>
      </c>
      <c r="BA284">
        <v>0</v>
      </c>
      <c r="BB284">
        <v>0</v>
      </c>
      <c r="BC284" t="s">
        <v>128</v>
      </c>
      <c r="BD284" t="s">
        <v>61</v>
      </c>
      <c r="BE284">
        <v>0</v>
      </c>
      <c r="BF284" t="s">
        <v>61</v>
      </c>
      <c r="BG284" t="s">
        <v>281</v>
      </c>
      <c r="BH284" t="s">
        <v>282</v>
      </c>
      <c r="BI284" t="s">
        <v>283</v>
      </c>
    </row>
    <row r="285" spans="1:62" x14ac:dyDescent="0.2">
      <c r="A285" t="s">
        <v>326</v>
      </c>
      <c r="B285" t="s">
        <v>276</v>
      </c>
      <c r="C285" t="s">
        <v>61</v>
      </c>
      <c r="D285" t="s">
        <v>61</v>
      </c>
      <c r="E285" t="s">
        <v>277</v>
      </c>
      <c r="F285" t="s">
        <v>2990</v>
      </c>
      <c r="G285" t="s">
        <v>327</v>
      </c>
      <c r="H285" t="s">
        <v>64</v>
      </c>
      <c r="I285" t="s">
        <v>328</v>
      </c>
      <c r="J285" t="s">
        <v>3922</v>
      </c>
      <c r="K285" t="s">
        <v>329</v>
      </c>
      <c r="L285" t="s">
        <v>61</v>
      </c>
      <c r="M285" t="s">
        <v>61</v>
      </c>
      <c r="N285" t="s">
        <v>61</v>
      </c>
      <c r="O285" t="s">
        <v>127</v>
      </c>
      <c r="P285">
        <v>0</v>
      </c>
      <c r="Q285">
        <v>112</v>
      </c>
      <c r="R285">
        <v>0</v>
      </c>
      <c r="S285">
        <v>0</v>
      </c>
      <c r="T285">
        <v>0</v>
      </c>
      <c r="U285">
        <v>0</v>
      </c>
      <c r="V285">
        <v>0</v>
      </c>
      <c r="W285">
        <v>0</v>
      </c>
      <c r="X285" t="s">
        <v>95</v>
      </c>
      <c r="Y285" t="s">
        <v>61</v>
      </c>
      <c r="Z285">
        <v>0</v>
      </c>
      <c r="AA285">
        <v>0</v>
      </c>
      <c r="AB285">
        <v>0</v>
      </c>
      <c r="AC285">
        <v>0</v>
      </c>
      <c r="AD285">
        <v>0</v>
      </c>
      <c r="AE285">
        <v>0</v>
      </c>
      <c r="AF285">
        <v>0</v>
      </c>
      <c r="AG285">
        <v>0.4</v>
      </c>
      <c r="AH285">
        <v>0</v>
      </c>
      <c r="AI285">
        <v>0</v>
      </c>
      <c r="AJ285">
        <v>0</v>
      </c>
      <c r="AK285">
        <v>0</v>
      </c>
      <c r="AL285">
        <v>0</v>
      </c>
      <c r="AM285">
        <v>0</v>
      </c>
      <c r="AN285">
        <v>0</v>
      </c>
      <c r="AO285">
        <v>0</v>
      </c>
      <c r="AP285">
        <v>0</v>
      </c>
      <c r="AQ285">
        <v>0</v>
      </c>
      <c r="AR285">
        <v>0</v>
      </c>
      <c r="AS285">
        <v>0</v>
      </c>
      <c r="AT285">
        <v>0</v>
      </c>
      <c r="AU285">
        <v>0</v>
      </c>
      <c r="AV285">
        <v>0</v>
      </c>
      <c r="AW285">
        <v>0</v>
      </c>
      <c r="AX285" t="s">
        <v>61</v>
      </c>
      <c r="AY285">
        <v>186</v>
      </c>
      <c r="AZ285">
        <v>0</v>
      </c>
      <c r="BA285">
        <v>0</v>
      </c>
      <c r="BB285">
        <v>0</v>
      </c>
      <c r="BC285" t="s">
        <v>128</v>
      </c>
      <c r="BD285" t="s">
        <v>61</v>
      </c>
      <c r="BE285">
        <v>0</v>
      </c>
      <c r="BF285" t="s">
        <v>61</v>
      </c>
      <c r="BG285" t="s">
        <v>281</v>
      </c>
      <c r="BH285" t="s">
        <v>282</v>
      </c>
      <c r="BI285" t="s">
        <v>330</v>
      </c>
    </row>
    <row r="286" spans="1:62" x14ac:dyDescent="0.2">
      <c r="A286" t="s">
        <v>396</v>
      </c>
      <c r="B286" t="s">
        <v>276</v>
      </c>
      <c r="C286" t="s">
        <v>61</v>
      </c>
      <c r="D286" t="s">
        <v>61</v>
      </c>
      <c r="E286" t="s">
        <v>389</v>
      </c>
      <c r="F286" t="s">
        <v>2990</v>
      </c>
      <c r="G286" t="s">
        <v>390</v>
      </c>
      <c r="H286" t="s">
        <v>64</v>
      </c>
      <c r="I286" t="s">
        <v>391</v>
      </c>
      <c r="J286" t="s">
        <v>3922</v>
      </c>
      <c r="K286" t="s">
        <v>392</v>
      </c>
      <c r="L286" t="s">
        <v>61</v>
      </c>
      <c r="M286" t="s">
        <v>61</v>
      </c>
      <c r="N286" t="s">
        <v>61</v>
      </c>
      <c r="O286" t="s">
        <v>127</v>
      </c>
      <c r="P286">
        <v>0</v>
      </c>
      <c r="Q286">
        <v>393</v>
      </c>
      <c r="R286">
        <v>0</v>
      </c>
      <c r="S286">
        <v>0</v>
      </c>
      <c r="T286">
        <v>0</v>
      </c>
      <c r="U286">
        <v>0</v>
      </c>
      <c r="V286">
        <v>0</v>
      </c>
      <c r="W286">
        <v>0</v>
      </c>
      <c r="X286" t="s">
        <v>95</v>
      </c>
      <c r="Y286" t="s">
        <v>61</v>
      </c>
      <c r="Z286">
        <v>0</v>
      </c>
      <c r="AA286">
        <v>0</v>
      </c>
      <c r="AB286">
        <v>0</v>
      </c>
      <c r="AC286">
        <v>0</v>
      </c>
      <c r="AD286">
        <v>0</v>
      </c>
      <c r="AE286">
        <v>0</v>
      </c>
      <c r="AF286">
        <v>0</v>
      </c>
      <c r="AG286">
        <v>1.4</v>
      </c>
      <c r="AH286">
        <v>0</v>
      </c>
      <c r="AI286">
        <v>0</v>
      </c>
      <c r="AJ286">
        <v>0</v>
      </c>
      <c r="AK286">
        <v>0</v>
      </c>
      <c r="AL286">
        <v>0</v>
      </c>
      <c r="AM286">
        <v>0</v>
      </c>
      <c r="AN286">
        <v>0</v>
      </c>
      <c r="AO286">
        <v>0</v>
      </c>
      <c r="AP286">
        <v>0</v>
      </c>
      <c r="AQ286">
        <v>0</v>
      </c>
      <c r="AR286">
        <v>0</v>
      </c>
      <c r="AS286">
        <v>0</v>
      </c>
      <c r="AT286">
        <v>0</v>
      </c>
      <c r="AU286">
        <v>0</v>
      </c>
      <c r="AV286">
        <v>0</v>
      </c>
      <c r="AW286">
        <v>0</v>
      </c>
      <c r="AX286" t="s">
        <v>61</v>
      </c>
      <c r="AY286">
        <v>441</v>
      </c>
      <c r="AZ286">
        <v>0</v>
      </c>
      <c r="BA286">
        <v>0</v>
      </c>
      <c r="BB286">
        <v>0</v>
      </c>
      <c r="BC286" t="s">
        <v>128</v>
      </c>
      <c r="BD286" t="s">
        <v>61</v>
      </c>
      <c r="BE286">
        <v>0</v>
      </c>
      <c r="BF286" t="s">
        <v>393</v>
      </c>
      <c r="BG286" t="s">
        <v>281</v>
      </c>
      <c r="BH286" t="s">
        <v>282</v>
      </c>
      <c r="BI286" t="s">
        <v>397</v>
      </c>
    </row>
    <row r="287" spans="1:62" x14ac:dyDescent="0.2">
      <c r="A287" t="s">
        <v>411</v>
      </c>
      <c r="B287" t="s">
        <v>276</v>
      </c>
      <c r="C287" t="s">
        <v>61</v>
      </c>
      <c r="D287" t="s">
        <v>61</v>
      </c>
      <c r="E287" t="s">
        <v>277</v>
      </c>
      <c r="F287" t="s">
        <v>2990</v>
      </c>
      <c r="G287" t="s">
        <v>412</v>
      </c>
      <c r="H287" t="s">
        <v>64</v>
      </c>
      <c r="I287" t="s">
        <v>413</v>
      </c>
      <c r="J287" t="s">
        <v>3922</v>
      </c>
      <c r="K287" t="s">
        <v>414</v>
      </c>
      <c r="L287" t="s">
        <v>61</v>
      </c>
      <c r="M287" t="s">
        <v>61</v>
      </c>
      <c r="N287" t="s">
        <v>61</v>
      </c>
      <c r="O287" t="s">
        <v>127</v>
      </c>
      <c r="P287">
        <v>0</v>
      </c>
      <c r="Q287">
        <v>173</v>
      </c>
      <c r="R287">
        <v>0</v>
      </c>
      <c r="S287">
        <v>0</v>
      </c>
      <c r="T287">
        <v>0</v>
      </c>
      <c r="U287">
        <v>0</v>
      </c>
      <c r="V287">
        <v>0</v>
      </c>
      <c r="W287">
        <v>0</v>
      </c>
      <c r="X287" t="s">
        <v>95</v>
      </c>
      <c r="Y287" t="s">
        <v>61</v>
      </c>
      <c r="Z287">
        <v>0</v>
      </c>
      <c r="AA287">
        <v>0</v>
      </c>
      <c r="AB287">
        <v>0</v>
      </c>
      <c r="AC287">
        <v>0</v>
      </c>
      <c r="AD287">
        <v>0</v>
      </c>
      <c r="AE287">
        <v>0</v>
      </c>
      <c r="AF287">
        <v>0</v>
      </c>
      <c r="AG287">
        <v>0.5</v>
      </c>
      <c r="AH287">
        <v>0</v>
      </c>
      <c r="AI287">
        <v>0</v>
      </c>
      <c r="AJ287">
        <v>0</v>
      </c>
      <c r="AK287">
        <v>0</v>
      </c>
      <c r="AL287">
        <v>0</v>
      </c>
      <c r="AM287">
        <v>0</v>
      </c>
      <c r="AN287">
        <v>0</v>
      </c>
      <c r="AO287">
        <v>0</v>
      </c>
      <c r="AP287">
        <v>0</v>
      </c>
      <c r="AQ287">
        <v>0</v>
      </c>
      <c r="AR287">
        <v>0</v>
      </c>
      <c r="AS287">
        <v>0</v>
      </c>
      <c r="AT287">
        <v>0</v>
      </c>
      <c r="AU287">
        <v>0</v>
      </c>
      <c r="AV287">
        <v>0</v>
      </c>
      <c r="AW287">
        <v>0</v>
      </c>
      <c r="AX287" t="s">
        <v>61</v>
      </c>
      <c r="AY287">
        <v>187</v>
      </c>
      <c r="AZ287">
        <v>0</v>
      </c>
      <c r="BA287">
        <v>0</v>
      </c>
      <c r="BB287">
        <v>0</v>
      </c>
      <c r="BC287" t="s">
        <v>128</v>
      </c>
      <c r="BD287" t="s">
        <v>61</v>
      </c>
      <c r="BE287">
        <v>0</v>
      </c>
      <c r="BF287" t="s">
        <v>61</v>
      </c>
      <c r="BG287" t="s">
        <v>281</v>
      </c>
      <c r="BH287" t="s">
        <v>282</v>
      </c>
      <c r="BI287" t="s">
        <v>415</v>
      </c>
    </row>
    <row r="288" spans="1:62" x14ac:dyDescent="0.2">
      <c r="A288" t="s">
        <v>462</v>
      </c>
      <c r="B288" t="s">
        <v>276</v>
      </c>
      <c r="C288" t="s">
        <v>61</v>
      </c>
      <c r="D288" t="s">
        <v>61</v>
      </c>
      <c r="E288" t="s">
        <v>277</v>
      </c>
      <c r="F288" t="s">
        <v>2990</v>
      </c>
      <c r="G288" t="s">
        <v>143</v>
      </c>
      <c r="H288" t="s">
        <v>64</v>
      </c>
      <c r="I288" t="s">
        <v>144</v>
      </c>
      <c r="J288" t="s">
        <v>3922</v>
      </c>
      <c r="K288" t="s">
        <v>145</v>
      </c>
      <c r="L288" t="s">
        <v>61</v>
      </c>
      <c r="M288" t="s">
        <v>61</v>
      </c>
      <c r="N288" t="s">
        <v>61</v>
      </c>
      <c r="O288" t="s">
        <v>127</v>
      </c>
      <c r="P288">
        <v>0</v>
      </c>
      <c r="Q288">
        <v>1058</v>
      </c>
      <c r="R288">
        <v>0</v>
      </c>
      <c r="S288">
        <v>0</v>
      </c>
      <c r="T288">
        <v>0</v>
      </c>
      <c r="U288">
        <v>0</v>
      </c>
      <c r="V288">
        <v>0</v>
      </c>
      <c r="W288">
        <v>52.5</v>
      </c>
      <c r="X288" t="s">
        <v>68</v>
      </c>
      <c r="Y288" t="s">
        <v>69</v>
      </c>
      <c r="Z288">
        <v>0</v>
      </c>
      <c r="AA288">
        <v>0</v>
      </c>
      <c r="AB288">
        <v>0</v>
      </c>
      <c r="AC288">
        <v>0</v>
      </c>
      <c r="AD288">
        <v>0</v>
      </c>
      <c r="AE288">
        <v>0</v>
      </c>
      <c r="AF288">
        <v>0</v>
      </c>
      <c r="AG288">
        <v>2.4</v>
      </c>
      <c r="AH288">
        <v>0</v>
      </c>
      <c r="AI288">
        <v>0</v>
      </c>
      <c r="AJ288">
        <v>0</v>
      </c>
      <c r="AK288">
        <v>0</v>
      </c>
      <c r="AL288">
        <v>0</v>
      </c>
      <c r="AM288">
        <v>0</v>
      </c>
      <c r="AN288">
        <v>0</v>
      </c>
      <c r="AO288">
        <v>0</v>
      </c>
      <c r="AP288">
        <v>0</v>
      </c>
      <c r="AQ288">
        <v>0</v>
      </c>
      <c r="AR288">
        <v>0</v>
      </c>
      <c r="AS288">
        <v>0</v>
      </c>
      <c r="AT288">
        <v>0</v>
      </c>
      <c r="AU288">
        <v>0</v>
      </c>
      <c r="AV288">
        <v>0</v>
      </c>
      <c r="AW288">
        <v>0</v>
      </c>
      <c r="AX288" t="s">
        <v>61</v>
      </c>
      <c r="AY288">
        <v>1190</v>
      </c>
      <c r="AZ288">
        <v>0</v>
      </c>
      <c r="BA288">
        <v>0</v>
      </c>
      <c r="BB288">
        <v>0</v>
      </c>
      <c r="BC288" t="s">
        <v>128</v>
      </c>
      <c r="BD288" t="s">
        <v>61</v>
      </c>
      <c r="BE288">
        <v>100</v>
      </c>
      <c r="BF288" t="s">
        <v>463</v>
      </c>
      <c r="BG288" t="s">
        <v>281</v>
      </c>
      <c r="BH288" t="s">
        <v>282</v>
      </c>
      <c r="BI288" s="36">
        <v>44992</v>
      </c>
      <c r="BJ288" t="s">
        <v>4120</v>
      </c>
    </row>
    <row r="289" spans="1:61" x14ac:dyDescent="0.2">
      <c r="A289" t="s">
        <v>464</v>
      </c>
      <c r="B289" t="s">
        <v>276</v>
      </c>
      <c r="C289" t="s">
        <v>61</v>
      </c>
      <c r="D289" t="s">
        <v>61</v>
      </c>
      <c r="E289" t="s">
        <v>277</v>
      </c>
      <c r="F289" t="s">
        <v>2990</v>
      </c>
      <c r="G289" t="s">
        <v>465</v>
      </c>
      <c r="H289" t="s">
        <v>64</v>
      </c>
      <c r="I289" t="s">
        <v>466</v>
      </c>
      <c r="J289" t="s">
        <v>3922</v>
      </c>
      <c r="K289" t="s">
        <v>467</v>
      </c>
      <c r="L289" t="s">
        <v>61</v>
      </c>
      <c r="M289" t="s">
        <v>61</v>
      </c>
      <c r="N289" t="s">
        <v>61</v>
      </c>
      <c r="O289" t="s">
        <v>127</v>
      </c>
      <c r="P289">
        <v>0</v>
      </c>
      <c r="Q289">
        <v>849</v>
      </c>
      <c r="R289">
        <v>0</v>
      </c>
      <c r="S289">
        <v>0</v>
      </c>
      <c r="T289">
        <v>0</v>
      </c>
      <c r="U289">
        <v>0</v>
      </c>
      <c r="V289">
        <v>0</v>
      </c>
      <c r="W289">
        <v>0</v>
      </c>
      <c r="X289" t="s">
        <v>95</v>
      </c>
      <c r="Y289" t="s">
        <v>61</v>
      </c>
      <c r="Z289">
        <v>0</v>
      </c>
      <c r="AA289">
        <v>0</v>
      </c>
      <c r="AB289">
        <v>0</v>
      </c>
      <c r="AC289">
        <v>0</v>
      </c>
      <c r="AD289">
        <v>0</v>
      </c>
      <c r="AE289">
        <v>0</v>
      </c>
      <c r="AF289">
        <v>0</v>
      </c>
      <c r="AG289">
        <v>1.4</v>
      </c>
      <c r="AH289">
        <v>0</v>
      </c>
      <c r="AI289">
        <v>0</v>
      </c>
      <c r="AJ289">
        <v>0</v>
      </c>
      <c r="AK289">
        <v>0</v>
      </c>
      <c r="AL289">
        <v>0</v>
      </c>
      <c r="AM289">
        <v>0</v>
      </c>
      <c r="AN289">
        <v>0</v>
      </c>
      <c r="AO289">
        <v>0</v>
      </c>
      <c r="AP289">
        <v>0</v>
      </c>
      <c r="AQ289">
        <v>0</v>
      </c>
      <c r="AR289">
        <v>0</v>
      </c>
      <c r="AS289">
        <v>0</v>
      </c>
      <c r="AT289">
        <v>0</v>
      </c>
      <c r="AU289">
        <v>0</v>
      </c>
      <c r="AV289">
        <v>0</v>
      </c>
      <c r="AW289">
        <v>0</v>
      </c>
      <c r="AX289" t="s">
        <v>61</v>
      </c>
      <c r="AY289">
        <v>928</v>
      </c>
      <c r="AZ289">
        <v>0</v>
      </c>
      <c r="BA289">
        <v>0</v>
      </c>
      <c r="BB289">
        <v>0</v>
      </c>
      <c r="BC289" t="s">
        <v>128</v>
      </c>
      <c r="BD289" t="s">
        <v>61</v>
      </c>
      <c r="BE289">
        <v>0</v>
      </c>
      <c r="BF289" t="s">
        <v>61</v>
      </c>
      <c r="BG289" t="s">
        <v>281</v>
      </c>
      <c r="BH289" t="s">
        <v>282</v>
      </c>
      <c r="BI289" t="s">
        <v>468</v>
      </c>
    </row>
    <row r="290" spans="1:61" x14ac:dyDescent="0.2">
      <c r="A290" t="s">
        <v>2034</v>
      </c>
      <c r="B290" t="s">
        <v>1403</v>
      </c>
      <c r="C290" t="s">
        <v>61</v>
      </c>
      <c r="D290" t="s">
        <v>61</v>
      </c>
      <c r="E290" t="s">
        <v>25</v>
      </c>
      <c r="F290" t="s">
        <v>2990</v>
      </c>
      <c r="G290" t="s">
        <v>431</v>
      </c>
      <c r="H290" t="s">
        <v>2035</v>
      </c>
      <c r="I290" t="s">
        <v>432</v>
      </c>
      <c r="J290" t="s">
        <v>3922</v>
      </c>
      <c r="K290" t="s">
        <v>433</v>
      </c>
      <c r="L290" t="s">
        <v>61</v>
      </c>
      <c r="M290" t="s">
        <v>61</v>
      </c>
      <c r="N290" t="s">
        <v>61</v>
      </c>
      <c r="O290" t="s">
        <v>127</v>
      </c>
      <c r="P290">
        <v>0</v>
      </c>
      <c r="Q290">
        <v>0</v>
      </c>
      <c r="R290">
        <v>0</v>
      </c>
      <c r="S290">
        <v>0</v>
      </c>
      <c r="T290">
        <v>0</v>
      </c>
      <c r="U290">
        <v>0</v>
      </c>
      <c r="V290">
        <v>0</v>
      </c>
      <c r="W290">
        <v>0</v>
      </c>
      <c r="X290" t="s">
        <v>95</v>
      </c>
      <c r="Y290" t="s">
        <v>61</v>
      </c>
      <c r="Z290">
        <v>0</v>
      </c>
      <c r="AA290">
        <v>0</v>
      </c>
      <c r="AB290">
        <v>1</v>
      </c>
      <c r="AC290">
        <v>0</v>
      </c>
      <c r="AD290">
        <v>0</v>
      </c>
      <c r="AE290">
        <v>0</v>
      </c>
      <c r="AF290">
        <v>0</v>
      </c>
      <c r="AG290">
        <v>0</v>
      </c>
      <c r="AH290">
        <v>0</v>
      </c>
      <c r="AI290">
        <v>0</v>
      </c>
      <c r="AJ290">
        <v>0</v>
      </c>
      <c r="AK290">
        <v>0</v>
      </c>
      <c r="AL290">
        <v>0</v>
      </c>
      <c r="AM290">
        <v>0</v>
      </c>
      <c r="AN290">
        <v>0</v>
      </c>
      <c r="AO290">
        <v>0</v>
      </c>
      <c r="AP290">
        <v>0</v>
      </c>
      <c r="AQ290">
        <v>0</v>
      </c>
      <c r="AR290">
        <v>0</v>
      </c>
      <c r="AS290">
        <v>0</v>
      </c>
      <c r="AT290">
        <v>0</v>
      </c>
      <c r="AU290">
        <v>0</v>
      </c>
      <c r="AV290">
        <v>0</v>
      </c>
      <c r="AW290">
        <v>0</v>
      </c>
      <c r="AX290" t="s">
        <v>61</v>
      </c>
      <c r="AY290">
        <v>0</v>
      </c>
      <c r="AZ290">
        <v>0</v>
      </c>
      <c r="BA290">
        <v>0</v>
      </c>
      <c r="BB290">
        <v>0</v>
      </c>
      <c r="BC290" t="s">
        <v>61</v>
      </c>
      <c r="BD290" t="s">
        <v>61</v>
      </c>
      <c r="BE290">
        <v>0</v>
      </c>
      <c r="BF290" t="s">
        <v>2036</v>
      </c>
      <c r="BG290" t="s">
        <v>427</v>
      </c>
      <c r="BH290" t="s">
        <v>428</v>
      </c>
      <c r="BI290" t="s">
        <v>2037</v>
      </c>
    </row>
    <row r="291" spans="1:61" x14ac:dyDescent="0.2">
      <c r="A291" t="s">
        <v>2038</v>
      </c>
      <c r="B291" t="s">
        <v>171</v>
      </c>
      <c r="C291" t="s">
        <v>61</v>
      </c>
      <c r="D291" t="s">
        <v>61</v>
      </c>
      <c r="E291" t="s">
        <v>2039</v>
      </c>
      <c r="F291" t="s">
        <v>3895</v>
      </c>
      <c r="G291" t="s">
        <v>713</v>
      </c>
      <c r="H291" t="s">
        <v>2035</v>
      </c>
      <c r="I291" t="s">
        <v>714</v>
      </c>
      <c r="J291" t="s">
        <v>3922</v>
      </c>
      <c r="K291" t="s">
        <v>715</v>
      </c>
      <c r="L291" t="s">
        <v>61</v>
      </c>
      <c r="M291" t="s">
        <v>61</v>
      </c>
      <c r="N291" t="s">
        <v>716</v>
      </c>
      <c r="O291" t="s">
        <v>878</v>
      </c>
      <c r="P291">
        <v>20</v>
      </c>
      <c r="Q291">
        <v>12</v>
      </c>
      <c r="R291">
        <v>0</v>
      </c>
      <c r="S291">
        <v>0</v>
      </c>
      <c r="T291">
        <v>0</v>
      </c>
      <c r="U291">
        <v>0</v>
      </c>
      <c r="V291">
        <v>0</v>
      </c>
      <c r="W291">
        <v>0</v>
      </c>
      <c r="X291" t="s">
        <v>95</v>
      </c>
      <c r="Y291" t="s">
        <v>61</v>
      </c>
      <c r="Z291">
        <v>0</v>
      </c>
      <c r="AA291">
        <v>60</v>
      </c>
      <c r="AB291">
        <v>0.01</v>
      </c>
      <c r="AC291">
        <v>0</v>
      </c>
      <c r="AD291">
        <v>0</v>
      </c>
      <c r="AE291">
        <v>0</v>
      </c>
      <c r="AF291">
        <v>0</v>
      </c>
      <c r="AG291">
        <v>0</v>
      </c>
      <c r="AH291">
        <v>0</v>
      </c>
      <c r="AI291">
        <v>0</v>
      </c>
      <c r="AJ291">
        <v>0</v>
      </c>
      <c r="AK291">
        <v>0</v>
      </c>
      <c r="AL291">
        <v>0</v>
      </c>
      <c r="AM291">
        <v>0</v>
      </c>
      <c r="AN291">
        <v>0</v>
      </c>
      <c r="AO291">
        <v>0</v>
      </c>
      <c r="AP291">
        <v>0</v>
      </c>
      <c r="AQ291">
        <v>0</v>
      </c>
      <c r="AR291">
        <v>0</v>
      </c>
      <c r="AS291">
        <v>0</v>
      </c>
      <c r="AT291">
        <v>0</v>
      </c>
      <c r="AU291">
        <v>0</v>
      </c>
      <c r="AV291">
        <v>0</v>
      </c>
      <c r="AW291">
        <v>0</v>
      </c>
      <c r="AX291" t="s">
        <v>61</v>
      </c>
      <c r="AY291">
        <v>18</v>
      </c>
      <c r="AZ291">
        <v>5</v>
      </c>
      <c r="BA291">
        <v>0</v>
      </c>
      <c r="BB291">
        <v>0</v>
      </c>
      <c r="BC291" t="s">
        <v>61</v>
      </c>
      <c r="BD291" t="s">
        <v>2040</v>
      </c>
      <c r="BE291">
        <v>0</v>
      </c>
      <c r="BF291" t="s">
        <v>2041</v>
      </c>
      <c r="BG291" t="s">
        <v>719</v>
      </c>
      <c r="BH291" t="s">
        <v>720</v>
      </c>
      <c r="BI291" t="s">
        <v>2042</v>
      </c>
    </row>
    <row r="292" spans="1:61" x14ac:dyDescent="0.2">
      <c r="A292" t="s">
        <v>2043</v>
      </c>
      <c r="B292" t="s">
        <v>171</v>
      </c>
      <c r="C292" t="s">
        <v>61</v>
      </c>
      <c r="D292" t="s">
        <v>61</v>
      </c>
      <c r="E292" t="s">
        <v>675</v>
      </c>
      <c r="F292" t="s">
        <v>2990</v>
      </c>
      <c r="G292" t="s">
        <v>484</v>
      </c>
      <c r="H292" t="s">
        <v>2035</v>
      </c>
      <c r="I292" t="s">
        <v>2044</v>
      </c>
      <c r="J292" t="s">
        <v>3922</v>
      </c>
      <c r="K292" t="s">
        <v>200</v>
      </c>
      <c r="L292" t="s">
        <v>61</v>
      </c>
      <c r="M292" t="s">
        <v>61</v>
      </c>
      <c r="N292" t="s">
        <v>94</v>
      </c>
      <c r="O292" t="s">
        <v>94</v>
      </c>
      <c r="P292">
        <v>0</v>
      </c>
      <c r="Q292">
        <v>0</v>
      </c>
      <c r="R292">
        <v>0</v>
      </c>
      <c r="S292">
        <v>0</v>
      </c>
      <c r="T292">
        <v>0</v>
      </c>
      <c r="U292">
        <v>0</v>
      </c>
      <c r="V292">
        <v>0</v>
      </c>
      <c r="W292">
        <v>35</v>
      </c>
      <c r="X292" t="s">
        <v>68</v>
      </c>
      <c r="Y292" t="s">
        <v>61</v>
      </c>
      <c r="Z292">
        <v>0</v>
      </c>
      <c r="AA292">
        <v>200</v>
      </c>
      <c r="AB292">
        <v>2.7</v>
      </c>
      <c r="AC292">
        <v>0</v>
      </c>
      <c r="AD292">
        <v>0</v>
      </c>
      <c r="AE292">
        <v>0</v>
      </c>
      <c r="AF292">
        <v>0</v>
      </c>
      <c r="AG292">
        <v>0</v>
      </c>
      <c r="AH292">
        <v>0</v>
      </c>
      <c r="AI292">
        <v>0</v>
      </c>
      <c r="AJ292">
        <v>0</v>
      </c>
      <c r="AK292">
        <v>0</v>
      </c>
      <c r="AL292">
        <v>0</v>
      </c>
      <c r="AM292">
        <v>0</v>
      </c>
      <c r="AN292">
        <v>0</v>
      </c>
      <c r="AO292">
        <v>0</v>
      </c>
      <c r="AP292">
        <v>0</v>
      </c>
      <c r="AQ292">
        <v>0</v>
      </c>
      <c r="AR292">
        <v>0</v>
      </c>
      <c r="AS292">
        <v>0</v>
      </c>
      <c r="AT292">
        <v>0</v>
      </c>
      <c r="AU292">
        <v>0</v>
      </c>
      <c r="AV292">
        <v>0</v>
      </c>
      <c r="AW292">
        <v>0</v>
      </c>
      <c r="AX292" t="s">
        <v>61</v>
      </c>
      <c r="AY292">
        <v>0</v>
      </c>
      <c r="AZ292">
        <v>0</v>
      </c>
      <c r="BA292">
        <v>0</v>
      </c>
      <c r="BB292">
        <v>0</v>
      </c>
      <c r="BC292" t="s">
        <v>61</v>
      </c>
      <c r="BD292" t="s">
        <v>61</v>
      </c>
      <c r="BE292">
        <v>99</v>
      </c>
      <c r="BF292" t="s">
        <v>677</v>
      </c>
      <c r="BG292" t="s">
        <v>678</v>
      </c>
      <c r="BH292" t="s">
        <v>679</v>
      </c>
      <c r="BI292" t="s">
        <v>2045</v>
      </c>
    </row>
    <row r="293" spans="1:61" x14ac:dyDescent="0.2">
      <c r="A293" t="s">
        <v>2046</v>
      </c>
      <c r="B293" t="s">
        <v>1403</v>
      </c>
      <c r="C293" t="s">
        <v>2047</v>
      </c>
      <c r="D293" t="s">
        <v>61</v>
      </c>
      <c r="E293" t="s">
        <v>2048</v>
      </c>
      <c r="F293" t="s">
        <v>2990</v>
      </c>
      <c r="G293" t="s">
        <v>266</v>
      </c>
      <c r="H293" t="s">
        <v>2035</v>
      </c>
      <c r="I293" t="s">
        <v>267</v>
      </c>
      <c r="J293" t="s">
        <v>3922</v>
      </c>
      <c r="K293" t="s">
        <v>268</v>
      </c>
      <c r="L293" t="s">
        <v>61</v>
      </c>
      <c r="M293" t="s">
        <v>61</v>
      </c>
      <c r="N293" t="s">
        <v>1057</v>
      </c>
      <c r="O293" t="s">
        <v>2033</v>
      </c>
      <c r="P293">
        <v>157</v>
      </c>
      <c r="Q293">
        <v>104</v>
      </c>
      <c r="R293">
        <v>83</v>
      </c>
      <c r="S293">
        <v>0</v>
      </c>
      <c r="T293">
        <v>0</v>
      </c>
      <c r="U293">
        <v>0</v>
      </c>
      <c r="V293">
        <v>0</v>
      </c>
      <c r="W293">
        <v>37.5</v>
      </c>
      <c r="X293" t="s">
        <v>68</v>
      </c>
      <c r="Y293" t="s">
        <v>61</v>
      </c>
      <c r="Z293">
        <v>15</v>
      </c>
      <c r="AA293">
        <v>61</v>
      </c>
      <c r="AB293">
        <v>1</v>
      </c>
      <c r="AC293">
        <v>0</v>
      </c>
      <c r="AD293">
        <v>0</v>
      </c>
      <c r="AE293">
        <v>0</v>
      </c>
      <c r="AF293">
        <v>0</v>
      </c>
      <c r="AG293">
        <v>0</v>
      </c>
      <c r="AH293">
        <v>0</v>
      </c>
      <c r="AI293">
        <v>0</v>
      </c>
      <c r="AJ293">
        <v>0</v>
      </c>
      <c r="AK293">
        <v>0</v>
      </c>
      <c r="AL293">
        <v>0</v>
      </c>
      <c r="AM293">
        <v>0</v>
      </c>
      <c r="AN293">
        <v>0</v>
      </c>
      <c r="AO293">
        <v>0</v>
      </c>
      <c r="AP293">
        <v>0</v>
      </c>
      <c r="AQ293">
        <v>0</v>
      </c>
      <c r="AR293">
        <v>0</v>
      </c>
      <c r="AS293">
        <v>0</v>
      </c>
      <c r="AT293">
        <v>0</v>
      </c>
      <c r="AU293">
        <v>0</v>
      </c>
      <c r="AV293">
        <v>0</v>
      </c>
      <c r="AW293">
        <v>0</v>
      </c>
      <c r="AX293" t="s">
        <v>61</v>
      </c>
      <c r="AY293">
        <v>131</v>
      </c>
      <c r="BA293">
        <v>131</v>
      </c>
      <c r="BB293">
        <v>0</v>
      </c>
      <c r="BC293" t="s">
        <v>61</v>
      </c>
      <c r="BD293" t="s">
        <v>61</v>
      </c>
      <c r="BE293">
        <v>0</v>
      </c>
      <c r="BF293" t="s">
        <v>2049</v>
      </c>
      <c r="BG293" t="s">
        <v>272</v>
      </c>
      <c r="BH293" t="s">
        <v>273</v>
      </c>
      <c r="BI293" t="s">
        <v>2050</v>
      </c>
    </row>
    <row r="294" spans="1:61" x14ac:dyDescent="0.2">
      <c r="A294" t="s">
        <v>2051</v>
      </c>
      <c r="B294" t="s">
        <v>171</v>
      </c>
      <c r="C294" t="s">
        <v>61</v>
      </c>
      <c r="D294" t="s">
        <v>61</v>
      </c>
      <c r="E294" t="s">
        <v>2052</v>
      </c>
      <c r="F294" t="s">
        <v>2990</v>
      </c>
      <c r="G294" t="s">
        <v>534</v>
      </c>
      <c r="H294" t="s">
        <v>2035</v>
      </c>
      <c r="I294" t="s">
        <v>535</v>
      </c>
      <c r="J294" t="s">
        <v>3922</v>
      </c>
      <c r="K294" t="s">
        <v>536</v>
      </c>
      <c r="L294" t="s">
        <v>61</v>
      </c>
      <c r="M294" t="s">
        <v>61</v>
      </c>
      <c r="N294" t="s">
        <v>2053</v>
      </c>
      <c r="O294" t="s">
        <v>127</v>
      </c>
      <c r="P294">
        <v>0</v>
      </c>
      <c r="Q294">
        <v>758</v>
      </c>
      <c r="R294">
        <v>53</v>
      </c>
      <c r="S294">
        <v>0</v>
      </c>
      <c r="T294">
        <v>0</v>
      </c>
      <c r="U294">
        <v>0</v>
      </c>
      <c r="V294">
        <v>34</v>
      </c>
      <c r="W294">
        <v>37.5</v>
      </c>
      <c r="X294" t="s">
        <v>68</v>
      </c>
      <c r="Y294" t="s">
        <v>61</v>
      </c>
      <c r="Z294">
        <v>0</v>
      </c>
      <c r="AA294">
        <v>44.7</v>
      </c>
      <c r="AB294">
        <v>0</v>
      </c>
      <c r="AC294">
        <v>0</v>
      </c>
      <c r="AD294">
        <v>0</v>
      </c>
      <c r="AE294">
        <v>0</v>
      </c>
      <c r="AF294">
        <v>0</v>
      </c>
      <c r="AG294">
        <v>0</v>
      </c>
      <c r="AH294">
        <v>0</v>
      </c>
      <c r="AI294">
        <v>0</v>
      </c>
      <c r="AJ294">
        <v>0</v>
      </c>
      <c r="AK294">
        <v>0</v>
      </c>
      <c r="AL294">
        <v>1.3</v>
      </c>
      <c r="AM294">
        <v>1</v>
      </c>
      <c r="AN294">
        <v>2.7</v>
      </c>
      <c r="AO294">
        <v>0</v>
      </c>
      <c r="AP294">
        <v>0</v>
      </c>
      <c r="AQ294">
        <v>0</v>
      </c>
      <c r="AR294">
        <v>0</v>
      </c>
      <c r="AS294">
        <v>1.5</v>
      </c>
      <c r="AT294">
        <v>0</v>
      </c>
      <c r="AU294">
        <v>0</v>
      </c>
      <c r="AV294">
        <v>0</v>
      </c>
      <c r="AW294">
        <v>0</v>
      </c>
      <c r="AX294" t="s">
        <v>61</v>
      </c>
      <c r="AY294">
        <v>4632</v>
      </c>
      <c r="AZ294">
        <v>0</v>
      </c>
      <c r="BA294">
        <v>0</v>
      </c>
      <c r="BB294">
        <v>0</v>
      </c>
      <c r="BC294" t="s">
        <v>61</v>
      </c>
      <c r="BD294" t="s">
        <v>61</v>
      </c>
      <c r="BE294">
        <v>100</v>
      </c>
      <c r="BF294" t="s">
        <v>2054</v>
      </c>
      <c r="BG294" t="s">
        <v>539</v>
      </c>
      <c r="BH294" t="s">
        <v>540</v>
      </c>
      <c r="BI294" t="s">
        <v>2055</v>
      </c>
    </row>
    <row r="295" spans="1:61" x14ac:dyDescent="0.2">
      <c r="A295" t="s">
        <v>2056</v>
      </c>
      <c r="B295" t="s">
        <v>482</v>
      </c>
      <c r="C295" t="s">
        <v>61</v>
      </c>
      <c r="D295" t="s">
        <v>61</v>
      </c>
      <c r="E295" t="s">
        <v>491</v>
      </c>
      <c r="F295" t="s">
        <v>2990</v>
      </c>
      <c r="G295" t="s">
        <v>534</v>
      </c>
      <c r="H295" t="s">
        <v>2035</v>
      </c>
      <c r="I295" t="s">
        <v>535</v>
      </c>
      <c r="J295" t="s">
        <v>3922</v>
      </c>
      <c r="K295" t="s">
        <v>536</v>
      </c>
      <c r="L295" t="s">
        <v>61</v>
      </c>
      <c r="M295" t="s">
        <v>61</v>
      </c>
      <c r="N295" t="s">
        <v>2053</v>
      </c>
      <c r="O295" t="s">
        <v>127</v>
      </c>
      <c r="P295">
        <v>0</v>
      </c>
      <c r="Q295">
        <v>154</v>
      </c>
      <c r="R295">
        <v>0</v>
      </c>
      <c r="S295">
        <v>0</v>
      </c>
      <c r="T295">
        <v>0</v>
      </c>
      <c r="U295">
        <v>0</v>
      </c>
      <c r="V295">
        <v>0</v>
      </c>
      <c r="W295">
        <v>37.5</v>
      </c>
      <c r="X295" t="s">
        <v>68</v>
      </c>
      <c r="Y295" t="s">
        <v>61</v>
      </c>
      <c r="Z295">
        <v>12</v>
      </c>
      <c r="AA295">
        <v>144</v>
      </c>
      <c r="AB295">
        <v>0</v>
      </c>
      <c r="AC295">
        <v>0</v>
      </c>
      <c r="AD295">
        <v>0</v>
      </c>
      <c r="AE295">
        <v>0</v>
      </c>
      <c r="AF295">
        <v>0</v>
      </c>
      <c r="AG295">
        <v>3</v>
      </c>
      <c r="AH295">
        <v>0</v>
      </c>
      <c r="AI295">
        <v>0</v>
      </c>
      <c r="AJ295">
        <v>2</v>
      </c>
      <c r="AK295">
        <v>0</v>
      </c>
      <c r="AL295">
        <v>0.3</v>
      </c>
      <c r="AM295">
        <v>0.5</v>
      </c>
      <c r="AN295">
        <v>1.25</v>
      </c>
      <c r="AO295">
        <v>0</v>
      </c>
      <c r="AP295">
        <v>2.7</v>
      </c>
      <c r="AQ295">
        <v>0</v>
      </c>
      <c r="AR295">
        <v>0</v>
      </c>
      <c r="AS295">
        <v>1.5</v>
      </c>
      <c r="AT295">
        <v>0</v>
      </c>
      <c r="AU295">
        <v>0</v>
      </c>
      <c r="AV295">
        <v>0</v>
      </c>
      <c r="AW295">
        <v>0</v>
      </c>
      <c r="AX295" t="s">
        <v>61</v>
      </c>
      <c r="AY295">
        <v>3983</v>
      </c>
      <c r="AZ295">
        <v>0</v>
      </c>
      <c r="BA295">
        <v>0</v>
      </c>
      <c r="BB295">
        <v>0</v>
      </c>
      <c r="BC295" t="s">
        <v>61</v>
      </c>
      <c r="BD295" t="s">
        <v>61</v>
      </c>
      <c r="BE295">
        <v>100</v>
      </c>
      <c r="BF295" t="s">
        <v>2057</v>
      </c>
      <c r="BG295" t="s">
        <v>539</v>
      </c>
      <c r="BH295" t="s">
        <v>540</v>
      </c>
      <c r="BI295" t="s">
        <v>2058</v>
      </c>
    </row>
    <row r="296" spans="1:61" x14ac:dyDescent="0.2">
      <c r="A296" t="s">
        <v>2059</v>
      </c>
      <c r="B296" t="s">
        <v>1894</v>
      </c>
      <c r="C296" t="s">
        <v>61</v>
      </c>
      <c r="D296" t="s">
        <v>61</v>
      </c>
      <c r="E296" t="s">
        <v>1916</v>
      </c>
      <c r="F296" t="s">
        <v>2990</v>
      </c>
      <c r="G296" t="s">
        <v>454</v>
      </c>
      <c r="H296" t="s">
        <v>2035</v>
      </c>
      <c r="I296" t="s">
        <v>2060</v>
      </c>
      <c r="J296" t="s">
        <v>3922</v>
      </c>
      <c r="K296" t="s">
        <v>456</v>
      </c>
      <c r="L296" t="s">
        <v>61</v>
      </c>
      <c r="M296" t="s">
        <v>61</v>
      </c>
      <c r="N296" t="s">
        <v>94</v>
      </c>
      <c r="O296" t="s">
        <v>94</v>
      </c>
      <c r="P296">
        <v>0</v>
      </c>
      <c r="Q296">
        <v>0</v>
      </c>
      <c r="R296">
        <v>0</v>
      </c>
      <c r="S296">
        <v>0</v>
      </c>
      <c r="T296">
        <v>0</v>
      </c>
      <c r="U296">
        <v>0</v>
      </c>
      <c r="V296">
        <v>0</v>
      </c>
      <c r="W296">
        <v>0</v>
      </c>
      <c r="X296" t="s">
        <v>95</v>
      </c>
      <c r="Y296" t="s">
        <v>61</v>
      </c>
      <c r="Z296">
        <v>0</v>
      </c>
      <c r="AA296">
        <v>0</v>
      </c>
      <c r="AB296">
        <v>0</v>
      </c>
      <c r="AC296">
        <v>0</v>
      </c>
      <c r="AD296">
        <v>0</v>
      </c>
      <c r="AE296">
        <v>0</v>
      </c>
      <c r="AF296">
        <v>0</v>
      </c>
      <c r="AG296">
        <v>0</v>
      </c>
      <c r="AH296">
        <v>0</v>
      </c>
      <c r="AI296">
        <v>0</v>
      </c>
      <c r="AJ296">
        <v>0</v>
      </c>
      <c r="AK296">
        <v>0</v>
      </c>
      <c r="AL296">
        <v>0</v>
      </c>
      <c r="AM296">
        <v>0</v>
      </c>
      <c r="AN296">
        <v>0</v>
      </c>
      <c r="AO296">
        <v>0</v>
      </c>
      <c r="AP296">
        <v>0</v>
      </c>
      <c r="AQ296">
        <v>0</v>
      </c>
      <c r="AR296">
        <v>0</v>
      </c>
      <c r="AS296">
        <v>0</v>
      </c>
      <c r="AT296">
        <v>0</v>
      </c>
      <c r="AU296">
        <v>0</v>
      </c>
      <c r="AV296">
        <v>0</v>
      </c>
      <c r="AW296">
        <v>0</v>
      </c>
      <c r="AX296" t="s">
        <v>61</v>
      </c>
      <c r="AY296">
        <v>0</v>
      </c>
      <c r="AZ296">
        <v>0</v>
      </c>
      <c r="BA296">
        <v>0</v>
      </c>
      <c r="BB296">
        <v>0</v>
      </c>
      <c r="BC296" t="s">
        <v>61</v>
      </c>
      <c r="BD296" t="s">
        <v>1919</v>
      </c>
      <c r="BE296">
        <v>0</v>
      </c>
      <c r="BF296" t="s">
        <v>1918</v>
      </c>
      <c r="BG296" t="s">
        <v>1921</v>
      </c>
      <c r="BH296" t="s">
        <v>1922</v>
      </c>
      <c r="BI296" t="s">
        <v>2061</v>
      </c>
    </row>
    <row r="297" spans="1:61" x14ac:dyDescent="0.2">
      <c r="A297" t="s">
        <v>2062</v>
      </c>
      <c r="B297" t="s">
        <v>276</v>
      </c>
      <c r="C297" t="s">
        <v>61</v>
      </c>
      <c r="D297" t="s">
        <v>61</v>
      </c>
      <c r="E297" t="s">
        <v>128</v>
      </c>
      <c r="F297" t="s">
        <v>2990</v>
      </c>
      <c r="G297" t="s">
        <v>2063</v>
      </c>
      <c r="H297" t="s">
        <v>2035</v>
      </c>
      <c r="I297" t="s">
        <v>2064</v>
      </c>
      <c r="J297" t="s">
        <v>3922</v>
      </c>
      <c r="K297" t="s">
        <v>2065</v>
      </c>
      <c r="L297" t="s">
        <v>61</v>
      </c>
      <c r="M297" t="s">
        <v>61</v>
      </c>
      <c r="N297" t="s">
        <v>61</v>
      </c>
      <c r="O297" t="s">
        <v>191</v>
      </c>
      <c r="P297">
        <v>0</v>
      </c>
      <c r="Q297">
        <v>0</v>
      </c>
      <c r="R297">
        <v>0</v>
      </c>
      <c r="S297">
        <v>0</v>
      </c>
      <c r="T297">
        <v>0</v>
      </c>
      <c r="U297">
        <v>0</v>
      </c>
      <c r="V297">
        <v>0</v>
      </c>
      <c r="W297">
        <v>0</v>
      </c>
      <c r="X297" t="s">
        <v>68</v>
      </c>
      <c r="Y297" t="s">
        <v>69</v>
      </c>
      <c r="Z297">
        <v>0</v>
      </c>
      <c r="AA297">
        <v>0</v>
      </c>
      <c r="AB297">
        <v>0</v>
      </c>
      <c r="AC297">
        <v>0</v>
      </c>
      <c r="AD297">
        <v>0</v>
      </c>
      <c r="AE297">
        <v>0</v>
      </c>
      <c r="AF297">
        <v>2</v>
      </c>
      <c r="AG297">
        <v>0</v>
      </c>
      <c r="AH297">
        <v>0</v>
      </c>
      <c r="AI297">
        <v>0</v>
      </c>
      <c r="AJ297">
        <v>0.5</v>
      </c>
      <c r="AK297">
        <v>0</v>
      </c>
      <c r="AL297">
        <v>0.2</v>
      </c>
      <c r="AM297">
        <v>0.2</v>
      </c>
      <c r="AN297">
        <v>0.2</v>
      </c>
      <c r="AO297">
        <v>0</v>
      </c>
      <c r="AP297">
        <v>0</v>
      </c>
      <c r="AQ297">
        <v>0</v>
      </c>
      <c r="AR297">
        <v>0</v>
      </c>
      <c r="AS297">
        <v>0</v>
      </c>
      <c r="AT297">
        <v>0.2</v>
      </c>
      <c r="AU297">
        <v>0</v>
      </c>
      <c r="AV297">
        <v>0</v>
      </c>
      <c r="AW297">
        <v>0</v>
      </c>
      <c r="AX297" t="s">
        <v>61</v>
      </c>
      <c r="AY297">
        <v>0</v>
      </c>
      <c r="AZ297">
        <v>0</v>
      </c>
      <c r="BA297">
        <v>0</v>
      </c>
      <c r="BB297">
        <v>0</v>
      </c>
      <c r="BC297" t="s">
        <v>61</v>
      </c>
      <c r="BD297" t="s">
        <v>2066</v>
      </c>
      <c r="BE297">
        <v>100</v>
      </c>
      <c r="BF297" t="s">
        <v>2067</v>
      </c>
      <c r="BG297" t="s">
        <v>2068</v>
      </c>
      <c r="BH297" t="s">
        <v>2069</v>
      </c>
      <c r="BI297" t="s">
        <v>2070</v>
      </c>
    </row>
    <row r="298" spans="1:61" x14ac:dyDescent="0.2">
      <c r="A298" t="s">
        <v>2071</v>
      </c>
      <c r="B298" t="s">
        <v>1403</v>
      </c>
      <c r="C298" t="s">
        <v>61</v>
      </c>
      <c r="D298" t="s">
        <v>61</v>
      </c>
      <c r="E298" t="s">
        <v>1569</v>
      </c>
      <c r="F298" t="s">
        <v>2990</v>
      </c>
      <c r="G298" t="s">
        <v>2063</v>
      </c>
      <c r="H298" t="s">
        <v>2035</v>
      </c>
      <c r="I298" t="s">
        <v>2064</v>
      </c>
      <c r="J298" t="s">
        <v>3922</v>
      </c>
      <c r="K298" t="s">
        <v>2065</v>
      </c>
      <c r="L298" t="s">
        <v>61</v>
      </c>
      <c r="M298" t="s">
        <v>61</v>
      </c>
      <c r="N298" t="s">
        <v>61</v>
      </c>
      <c r="O298" t="s">
        <v>191</v>
      </c>
      <c r="P298">
        <v>0</v>
      </c>
      <c r="Q298">
        <v>0</v>
      </c>
      <c r="R298">
        <v>0</v>
      </c>
      <c r="S298">
        <v>0</v>
      </c>
      <c r="T298">
        <v>0</v>
      </c>
      <c r="U298">
        <v>0</v>
      </c>
      <c r="V298">
        <v>0</v>
      </c>
      <c r="W298">
        <v>0</v>
      </c>
      <c r="X298" t="s">
        <v>68</v>
      </c>
      <c r="Y298" t="s">
        <v>61</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0</v>
      </c>
      <c r="AS298">
        <v>0</v>
      </c>
      <c r="AT298">
        <v>0</v>
      </c>
      <c r="AU298">
        <v>0</v>
      </c>
      <c r="AV298">
        <v>0</v>
      </c>
      <c r="AW298">
        <v>0</v>
      </c>
      <c r="AX298" t="s">
        <v>61</v>
      </c>
      <c r="AY298">
        <v>0</v>
      </c>
      <c r="AZ298">
        <v>0</v>
      </c>
      <c r="BA298">
        <v>0</v>
      </c>
      <c r="BB298">
        <v>0</v>
      </c>
      <c r="BC298" t="s">
        <v>61</v>
      </c>
      <c r="BD298" t="s">
        <v>2072</v>
      </c>
      <c r="BE298">
        <v>0</v>
      </c>
      <c r="BF298" t="s">
        <v>2073</v>
      </c>
      <c r="BG298" t="s">
        <v>2068</v>
      </c>
      <c r="BH298" t="s">
        <v>2069</v>
      </c>
      <c r="BI298" t="s">
        <v>2074</v>
      </c>
    </row>
    <row r="299" spans="1:61" x14ac:dyDescent="0.2">
      <c r="A299" t="s">
        <v>2075</v>
      </c>
      <c r="B299" t="s">
        <v>1496</v>
      </c>
      <c r="C299" t="s">
        <v>2076</v>
      </c>
      <c r="D299" t="s">
        <v>61</v>
      </c>
      <c r="E299" t="s">
        <v>2077</v>
      </c>
      <c r="F299" t="s">
        <v>2990</v>
      </c>
      <c r="G299" t="s">
        <v>2063</v>
      </c>
      <c r="H299" t="s">
        <v>2035</v>
      </c>
      <c r="I299" t="s">
        <v>2064</v>
      </c>
      <c r="J299" t="s">
        <v>3922</v>
      </c>
      <c r="K299" t="s">
        <v>2065</v>
      </c>
      <c r="L299" t="s">
        <v>61</v>
      </c>
      <c r="M299" t="s">
        <v>61</v>
      </c>
      <c r="N299" t="s">
        <v>61</v>
      </c>
      <c r="O299" t="s">
        <v>191</v>
      </c>
      <c r="P299">
        <v>0</v>
      </c>
      <c r="Q299">
        <v>1100</v>
      </c>
      <c r="R299">
        <v>900</v>
      </c>
      <c r="S299">
        <v>0</v>
      </c>
      <c r="T299">
        <v>0</v>
      </c>
      <c r="U299">
        <v>0</v>
      </c>
      <c r="V299">
        <v>0</v>
      </c>
      <c r="W299">
        <v>75</v>
      </c>
      <c r="X299" t="s">
        <v>68</v>
      </c>
      <c r="Y299" t="s">
        <v>61</v>
      </c>
      <c r="Z299">
        <v>0</v>
      </c>
      <c r="AA299">
        <v>0</v>
      </c>
      <c r="AB299">
        <v>0</v>
      </c>
      <c r="AC299">
        <v>0</v>
      </c>
      <c r="AD299">
        <v>0</v>
      </c>
      <c r="AE299">
        <v>0</v>
      </c>
      <c r="AF299">
        <v>0</v>
      </c>
      <c r="AG299">
        <v>0</v>
      </c>
      <c r="AH299">
        <v>0</v>
      </c>
      <c r="AI299">
        <v>0</v>
      </c>
      <c r="AJ299">
        <v>0</v>
      </c>
      <c r="AK299">
        <v>0</v>
      </c>
      <c r="AL299">
        <v>0</v>
      </c>
      <c r="AM299">
        <v>0</v>
      </c>
      <c r="AN299">
        <v>0</v>
      </c>
      <c r="AO299">
        <v>0</v>
      </c>
      <c r="AP299">
        <v>0</v>
      </c>
      <c r="AQ299">
        <v>0</v>
      </c>
      <c r="AR299">
        <v>0</v>
      </c>
      <c r="AS299">
        <v>0</v>
      </c>
      <c r="AT299">
        <v>0</v>
      </c>
      <c r="AU299">
        <v>0</v>
      </c>
      <c r="AV299">
        <v>0</v>
      </c>
      <c r="AW299">
        <v>0</v>
      </c>
      <c r="AX299" t="s">
        <v>2078</v>
      </c>
      <c r="AY299">
        <v>1100</v>
      </c>
      <c r="AZ299">
        <v>0</v>
      </c>
      <c r="BA299">
        <v>0</v>
      </c>
      <c r="BB299">
        <v>0</v>
      </c>
      <c r="BC299" t="s">
        <v>61</v>
      </c>
      <c r="BD299" t="s">
        <v>2079</v>
      </c>
      <c r="BE299">
        <v>100</v>
      </c>
      <c r="BF299" t="s">
        <v>2080</v>
      </c>
      <c r="BG299" t="s">
        <v>2068</v>
      </c>
      <c r="BH299" t="s">
        <v>2069</v>
      </c>
      <c r="BI299" t="s">
        <v>2081</v>
      </c>
    </row>
    <row r="300" spans="1:61" x14ac:dyDescent="0.2">
      <c r="A300" t="s">
        <v>2082</v>
      </c>
      <c r="B300" t="s">
        <v>77</v>
      </c>
      <c r="C300" t="s">
        <v>61</v>
      </c>
      <c r="D300" t="s">
        <v>61</v>
      </c>
      <c r="E300" t="s">
        <v>2083</v>
      </c>
      <c r="F300" t="s">
        <v>2990</v>
      </c>
      <c r="G300" t="s">
        <v>2063</v>
      </c>
      <c r="H300" t="s">
        <v>2035</v>
      </c>
      <c r="I300" t="s">
        <v>2064</v>
      </c>
      <c r="J300" t="s">
        <v>3922</v>
      </c>
      <c r="K300" t="s">
        <v>2065</v>
      </c>
      <c r="L300" t="s">
        <v>61</v>
      </c>
      <c r="M300" t="s">
        <v>61</v>
      </c>
      <c r="N300" t="s">
        <v>61</v>
      </c>
      <c r="O300" t="s">
        <v>191</v>
      </c>
      <c r="P300">
        <v>0</v>
      </c>
      <c r="Q300">
        <v>0</v>
      </c>
      <c r="R300">
        <v>0</v>
      </c>
      <c r="S300">
        <v>24</v>
      </c>
      <c r="T300">
        <v>24</v>
      </c>
      <c r="U300">
        <v>11</v>
      </c>
      <c r="V300">
        <v>0</v>
      </c>
      <c r="W300">
        <v>37.5</v>
      </c>
      <c r="X300" t="s">
        <v>68</v>
      </c>
      <c r="Y300" t="s">
        <v>69</v>
      </c>
      <c r="Z300">
        <v>0</v>
      </c>
      <c r="AA300">
        <v>0</v>
      </c>
      <c r="AB300">
        <v>0.3</v>
      </c>
      <c r="AC300">
        <v>0.3</v>
      </c>
      <c r="AD300">
        <v>1</v>
      </c>
      <c r="AE300">
        <v>0</v>
      </c>
      <c r="AF300">
        <v>0</v>
      </c>
      <c r="AG300">
        <v>3</v>
      </c>
      <c r="AH300">
        <v>3</v>
      </c>
      <c r="AI300">
        <v>0</v>
      </c>
      <c r="AJ300">
        <v>0.5</v>
      </c>
      <c r="AK300">
        <v>0.3</v>
      </c>
      <c r="AL300">
        <v>0.5</v>
      </c>
      <c r="AM300">
        <v>1</v>
      </c>
      <c r="AN300">
        <v>1</v>
      </c>
      <c r="AO300">
        <v>0</v>
      </c>
      <c r="AP300">
        <v>0.3</v>
      </c>
      <c r="AQ300">
        <v>0.5</v>
      </c>
      <c r="AR300">
        <v>0</v>
      </c>
      <c r="AS300">
        <v>0.5</v>
      </c>
      <c r="AT300">
        <v>0.3</v>
      </c>
      <c r="AU300">
        <v>0</v>
      </c>
      <c r="AV300">
        <v>0</v>
      </c>
      <c r="AW300">
        <v>0</v>
      </c>
      <c r="AX300" t="s">
        <v>2084</v>
      </c>
      <c r="AY300">
        <v>0</v>
      </c>
      <c r="AZ300">
        <v>0</v>
      </c>
      <c r="BA300">
        <v>0</v>
      </c>
      <c r="BB300">
        <v>0</v>
      </c>
      <c r="BC300" t="s">
        <v>61</v>
      </c>
      <c r="BD300" t="s">
        <v>2085</v>
      </c>
      <c r="BE300">
        <v>100</v>
      </c>
      <c r="BF300" t="s">
        <v>2086</v>
      </c>
      <c r="BG300" t="s">
        <v>2068</v>
      </c>
      <c r="BH300" t="s">
        <v>2069</v>
      </c>
      <c r="BI300" t="s">
        <v>2087</v>
      </c>
    </row>
    <row r="301" spans="1:61" x14ac:dyDescent="0.2">
      <c r="A301" t="s">
        <v>2088</v>
      </c>
      <c r="B301" t="s">
        <v>1129</v>
      </c>
      <c r="C301" t="s">
        <v>61</v>
      </c>
      <c r="D301" t="s">
        <v>61</v>
      </c>
      <c r="E301" t="s">
        <v>1129</v>
      </c>
      <c r="F301" t="s">
        <v>2990</v>
      </c>
      <c r="G301" t="s">
        <v>454</v>
      </c>
      <c r="H301" t="s">
        <v>2035</v>
      </c>
      <c r="I301" t="s">
        <v>1224</v>
      </c>
      <c r="J301" t="s">
        <v>3922</v>
      </c>
      <c r="K301" t="s">
        <v>456</v>
      </c>
      <c r="L301" t="s">
        <v>61</v>
      </c>
      <c r="M301" t="s">
        <v>61</v>
      </c>
      <c r="N301" t="s">
        <v>94</v>
      </c>
      <c r="O301" t="s">
        <v>94</v>
      </c>
      <c r="P301">
        <v>0</v>
      </c>
      <c r="Q301">
        <v>0</v>
      </c>
      <c r="R301">
        <v>0</v>
      </c>
      <c r="S301">
        <v>0</v>
      </c>
      <c r="T301">
        <v>0</v>
      </c>
      <c r="U301">
        <v>0</v>
      </c>
      <c r="V301">
        <v>0</v>
      </c>
      <c r="W301">
        <v>0</v>
      </c>
      <c r="X301" t="s">
        <v>68</v>
      </c>
      <c r="Y301" t="s">
        <v>61</v>
      </c>
      <c r="Z301">
        <v>0</v>
      </c>
      <c r="AA301">
        <v>0</v>
      </c>
      <c r="AB301">
        <v>0</v>
      </c>
      <c r="AC301">
        <v>2.6</v>
      </c>
      <c r="AD301">
        <v>0</v>
      </c>
      <c r="AE301">
        <v>0</v>
      </c>
      <c r="AF301">
        <v>0</v>
      </c>
      <c r="AG301">
        <v>0</v>
      </c>
      <c r="AH301">
        <v>0</v>
      </c>
      <c r="AI301">
        <v>0</v>
      </c>
      <c r="AJ301">
        <v>0</v>
      </c>
      <c r="AK301">
        <v>0</v>
      </c>
      <c r="AL301">
        <v>0</v>
      </c>
      <c r="AM301">
        <v>0</v>
      </c>
      <c r="AN301">
        <v>0</v>
      </c>
      <c r="AO301">
        <v>0</v>
      </c>
      <c r="AP301">
        <v>0</v>
      </c>
      <c r="AQ301">
        <v>0</v>
      </c>
      <c r="AR301">
        <v>0</v>
      </c>
      <c r="AS301">
        <v>0</v>
      </c>
      <c r="AT301">
        <v>0</v>
      </c>
      <c r="AU301">
        <v>0</v>
      </c>
      <c r="AV301">
        <v>0</v>
      </c>
      <c r="AW301">
        <v>0</v>
      </c>
      <c r="AX301" t="s">
        <v>61</v>
      </c>
      <c r="AY301">
        <v>3800</v>
      </c>
      <c r="AZ301">
        <v>0</v>
      </c>
      <c r="BA301">
        <v>0</v>
      </c>
      <c r="BB301">
        <v>0</v>
      </c>
      <c r="BC301" t="s">
        <v>61</v>
      </c>
      <c r="BD301" t="s">
        <v>61</v>
      </c>
      <c r="BE301">
        <v>100</v>
      </c>
      <c r="BF301" t="s">
        <v>61</v>
      </c>
      <c r="BG301" t="s">
        <v>1227</v>
      </c>
      <c r="BH301" t="s">
        <v>1228</v>
      </c>
      <c r="BI301" t="s">
        <v>2089</v>
      </c>
    </row>
    <row r="302" spans="1:61" x14ac:dyDescent="0.2">
      <c r="A302" t="s">
        <v>2090</v>
      </c>
      <c r="B302" t="s">
        <v>898</v>
      </c>
      <c r="C302" t="s">
        <v>61</v>
      </c>
      <c r="D302" t="s">
        <v>61</v>
      </c>
      <c r="E302" t="s">
        <v>1091</v>
      </c>
      <c r="F302" t="s">
        <v>2990</v>
      </c>
      <c r="G302" t="s">
        <v>152</v>
      </c>
      <c r="H302" t="s">
        <v>2035</v>
      </c>
      <c r="I302" t="s">
        <v>1092</v>
      </c>
      <c r="J302" t="s">
        <v>3922</v>
      </c>
      <c r="K302" t="s">
        <v>154</v>
      </c>
      <c r="L302" t="s">
        <v>61</v>
      </c>
      <c r="M302" t="s">
        <v>61</v>
      </c>
      <c r="N302" t="s">
        <v>94</v>
      </c>
      <c r="O302" t="s">
        <v>191</v>
      </c>
      <c r="P302">
        <v>0</v>
      </c>
      <c r="Q302">
        <v>344</v>
      </c>
      <c r="R302">
        <v>0</v>
      </c>
      <c r="S302">
        <v>0</v>
      </c>
      <c r="T302">
        <v>0</v>
      </c>
      <c r="U302">
        <v>0</v>
      </c>
      <c r="V302">
        <v>0</v>
      </c>
      <c r="W302">
        <v>0</v>
      </c>
      <c r="X302" t="s">
        <v>68</v>
      </c>
      <c r="Y302" t="s">
        <v>61</v>
      </c>
      <c r="Z302">
        <v>0</v>
      </c>
      <c r="AA302">
        <v>0</v>
      </c>
      <c r="AB302">
        <v>0</v>
      </c>
      <c r="AC302">
        <v>1</v>
      </c>
      <c r="AD302">
        <v>0</v>
      </c>
      <c r="AE302">
        <v>0</v>
      </c>
      <c r="AF302">
        <v>0</v>
      </c>
      <c r="AG302">
        <v>0</v>
      </c>
      <c r="AH302">
        <v>0</v>
      </c>
      <c r="AI302">
        <v>0</v>
      </c>
      <c r="AJ302">
        <v>0</v>
      </c>
      <c r="AK302">
        <v>0</v>
      </c>
      <c r="AL302">
        <v>0</v>
      </c>
      <c r="AM302">
        <v>0</v>
      </c>
      <c r="AN302">
        <v>0</v>
      </c>
      <c r="AO302">
        <v>0</v>
      </c>
      <c r="AP302">
        <v>0</v>
      </c>
      <c r="AQ302">
        <v>0</v>
      </c>
      <c r="AR302">
        <v>0</v>
      </c>
      <c r="AS302">
        <v>0</v>
      </c>
      <c r="AT302">
        <v>0</v>
      </c>
      <c r="AU302">
        <v>0</v>
      </c>
      <c r="AV302">
        <v>0</v>
      </c>
      <c r="AW302">
        <v>2</v>
      </c>
      <c r="AX302" t="s">
        <v>2091</v>
      </c>
      <c r="AY302">
        <v>1167</v>
      </c>
      <c r="AZ302">
        <v>0</v>
      </c>
      <c r="BA302">
        <v>0</v>
      </c>
      <c r="BB302">
        <v>0</v>
      </c>
      <c r="BC302" t="s">
        <v>46</v>
      </c>
      <c r="BD302" t="s">
        <v>1094</v>
      </c>
      <c r="BE302">
        <v>75</v>
      </c>
      <c r="BF302" t="s">
        <v>61</v>
      </c>
      <c r="BG302" t="s">
        <v>1095</v>
      </c>
      <c r="BH302" t="s">
        <v>1096</v>
      </c>
      <c r="BI302" t="s">
        <v>2092</v>
      </c>
    </row>
    <row r="303" spans="1:61" x14ac:dyDescent="0.2">
      <c r="A303" t="s">
        <v>2093</v>
      </c>
      <c r="B303" t="s">
        <v>1746</v>
      </c>
      <c r="C303" t="s">
        <v>61</v>
      </c>
      <c r="D303" t="s">
        <v>61</v>
      </c>
      <c r="E303" t="s">
        <v>1752</v>
      </c>
      <c r="F303" t="s">
        <v>2990</v>
      </c>
      <c r="G303" t="s">
        <v>368</v>
      </c>
      <c r="H303" t="s">
        <v>2035</v>
      </c>
      <c r="I303" t="s">
        <v>369</v>
      </c>
      <c r="J303" t="s">
        <v>3922</v>
      </c>
      <c r="K303" t="s">
        <v>370</v>
      </c>
      <c r="L303" t="s">
        <v>371</v>
      </c>
      <c r="M303" t="s">
        <v>372</v>
      </c>
      <c r="N303" t="s">
        <v>309</v>
      </c>
      <c r="O303" t="s">
        <v>878</v>
      </c>
      <c r="P303">
        <v>0</v>
      </c>
      <c r="Q303">
        <v>56</v>
      </c>
      <c r="R303">
        <v>0</v>
      </c>
      <c r="S303">
        <v>0</v>
      </c>
      <c r="T303">
        <v>0</v>
      </c>
      <c r="U303">
        <v>0</v>
      </c>
      <c r="V303">
        <v>0</v>
      </c>
      <c r="W303">
        <v>22.5</v>
      </c>
      <c r="X303" t="s">
        <v>68</v>
      </c>
      <c r="Y303" t="s">
        <v>61</v>
      </c>
      <c r="Z303">
        <v>0</v>
      </c>
      <c r="AA303">
        <v>0</v>
      </c>
      <c r="AB303">
        <v>0</v>
      </c>
      <c r="AC303">
        <v>0</v>
      </c>
      <c r="AD303">
        <v>0</v>
      </c>
      <c r="AE303">
        <v>0</v>
      </c>
      <c r="AF303">
        <v>0</v>
      </c>
      <c r="AG303">
        <v>0</v>
      </c>
      <c r="AH303">
        <v>0</v>
      </c>
      <c r="AI303">
        <v>0</v>
      </c>
      <c r="AJ303">
        <v>0</v>
      </c>
      <c r="AK303">
        <v>0</v>
      </c>
      <c r="AL303">
        <v>0</v>
      </c>
      <c r="AM303">
        <v>0</v>
      </c>
      <c r="AN303">
        <v>0</v>
      </c>
      <c r="AO303">
        <v>0</v>
      </c>
      <c r="AP303">
        <v>0</v>
      </c>
      <c r="AQ303">
        <v>0</v>
      </c>
      <c r="AR303">
        <v>0</v>
      </c>
      <c r="AS303">
        <v>0</v>
      </c>
      <c r="AT303">
        <v>0</v>
      </c>
      <c r="AU303">
        <v>0</v>
      </c>
      <c r="AV303">
        <v>0</v>
      </c>
      <c r="AW303">
        <v>0.6</v>
      </c>
      <c r="AX303" t="s">
        <v>2094</v>
      </c>
      <c r="AY303">
        <v>0</v>
      </c>
      <c r="AZ303">
        <v>0</v>
      </c>
      <c r="BA303">
        <v>0</v>
      </c>
      <c r="BB303">
        <v>0</v>
      </c>
      <c r="BC303" t="s">
        <v>46</v>
      </c>
      <c r="BD303" t="s">
        <v>1682</v>
      </c>
      <c r="BE303">
        <v>0</v>
      </c>
      <c r="BF303" t="s">
        <v>2095</v>
      </c>
      <c r="BG303" t="s">
        <v>86</v>
      </c>
      <c r="BH303" t="s">
        <v>87</v>
      </c>
      <c r="BI303" t="s">
        <v>2096</v>
      </c>
    </row>
    <row r="304" spans="1:61" x14ac:dyDescent="0.2">
      <c r="A304" t="s">
        <v>2097</v>
      </c>
      <c r="B304" t="s">
        <v>1746</v>
      </c>
      <c r="C304" t="s">
        <v>61</v>
      </c>
      <c r="D304" t="s">
        <v>61</v>
      </c>
      <c r="E304" t="s">
        <v>1752</v>
      </c>
      <c r="F304" t="s">
        <v>2990</v>
      </c>
      <c r="G304" t="s">
        <v>306</v>
      </c>
      <c r="H304" t="s">
        <v>2035</v>
      </c>
      <c r="I304" t="s">
        <v>307</v>
      </c>
      <c r="J304" t="s">
        <v>3922</v>
      </c>
      <c r="K304" t="s">
        <v>308</v>
      </c>
      <c r="L304" t="s">
        <v>61</v>
      </c>
      <c r="M304" t="s">
        <v>61</v>
      </c>
      <c r="N304" t="s">
        <v>309</v>
      </c>
      <c r="O304" t="s">
        <v>878</v>
      </c>
      <c r="P304">
        <v>0</v>
      </c>
      <c r="Q304">
        <v>198</v>
      </c>
      <c r="R304">
        <v>0</v>
      </c>
      <c r="S304">
        <v>0</v>
      </c>
      <c r="T304">
        <v>0</v>
      </c>
      <c r="U304">
        <v>0</v>
      </c>
      <c r="V304">
        <v>0</v>
      </c>
      <c r="W304">
        <v>37.5</v>
      </c>
      <c r="X304" t="s">
        <v>68</v>
      </c>
      <c r="Y304" t="s">
        <v>61</v>
      </c>
      <c r="Z304">
        <v>0</v>
      </c>
      <c r="AA304">
        <v>0</v>
      </c>
      <c r="AB304">
        <v>0</v>
      </c>
      <c r="AC304">
        <v>0</v>
      </c>
      <c r="AD304">
        <v>0</v>
      </c>
      <c r="AE304">
        <v>0</v>
      </c>
      <c r="AF304">
        <v>0</v>
      </c>
      <c r="AG304">
        <v>0</v>
      </c>
      <c r="AH304">
        <v>0</v>
      </c>
      <c r="AI304">
        <v>0</v>
      </c>
      <c r="AJ304">
        <v>0</v>
      </c>
      <c r="AK304">
        <v>0</v>
      </c>
      <c r="AL304">
        <v>0</v>
      </c>
      <c r="AM304">
        <v>0</v>
      </c>
      <c r="AN304">
        <v>0</v>
      </c>
      <c r="AO304">
        <v>0</v>
      </c>
      <c r="AP304">
        <v>0</v>
      </c>
      <c r="AQ304">
        <v>0</v>
      </c>
      <c r="AR304">
        <v>0</v>
      </c>
      <c r="AS304">
        <v>0</v>
      </c>
      <c r="AT304">
        <v>0</v>
      </c>
      <c r="AU304">
        <v>0</v>
      </c>
      <c r="AV304">
        <v>0</v>
      </c>
      <c r="AW304">
        <v>1</v>
      </c>
      <c r="AX304" t="s">
        <v>2098</v>
      </c>
      <c r="AY304">
        <v>0</v>
      </c>
      <c r="AZ304">
        <v>0</v>
      </c>
      <c r="BA304">
        <v>0</v>
      </c>
      <c r="BB304">
        <v>0</v>
      </c>
      <c r="BC304" t="s">
        <v>46</v>
      </c>
      <c r="BD304" t="s">
        <v>1682</v>
      </c>
      <c r="BE304">
        <v>0</v>
      </c>
      <c r="BF304" t="s">
        <v>2099</v>
      </c>
      <c r="BG304" t="s">
        <v>86</v>
      </c>
      <c r="BH304" t="s">
        <v>87</v>
      </c>
      <c r="BI304" t="s">
        <v>2100</v>
      </c>
    </row>
    <row r="305" spans="1:61" x14ac:dyDescent="0.2">
      <c r="A305" t="s">
        <v>2101</v>
      </c>
      <c r="B305" t="s">
        <v>482</v>
      </c>
      <c r="C305" t="s">
        <v>61</v>
      </c>
      <c r="D305" t="s">
        <v>61</v>
      </c>
      <c r="E305" t="s">
        <v>491</v>
      </c>
      <c r="F305" t="s">
        <v>2990</v>
      </c>
      <c r="G305" t="s">
        <v>550</v>
      </c>
      <c r="H305" t="s">
        <v>2035</v>
      </c>
      <c r="I305" t="s">
        <v>2102</v>
      </c>
      <c r="J305" t="s">
        <v>3922</v>
      </c>
      <c r="K305" t="s">
        <v>2103</v>
      </c>
      <c r="L305" t="s">
        <v>61</v>
      </c>
      <c r="M305" t="s">
        <v>61</v>
      </c>
      <c r="N305" t="s">
        <v>838</v>
      </c>
      <c r="O305" t="s">
        <v>878</v>
      </c>
      <c r="P305">
        <v>0</v>
      </c>
      <c r="Q305">
        <v>0</v>
      </c>
      <c r="R305">
        <v>0</v>
      </c>
      <c r="S305">
        <v>0</v>
      </c>
      <c r="T305">
        <v>0</v>
      </c>
      <c r="U305">
        <v>0</v>
      </c>
      <c r="V305">
        <v>0</v>
      </c>
      <c r="W305">
        <v>0</v>
      </c>
      <c r="X305" t="s">
        <v>95</v>
      </c>
      <c r="Y305" t="s">
        <v>61</v>
      </c>
      <c r="Z305">
        <v>0</v>
      </c>
      <c r="AA305">
        <v>0</v>
      </c>
      <c r="AB305">
        <v>0</v>
      </c>
      <c r="AC305">
        <v>0</v>
      </c>
      <c r="AD305">
        <v>0</v>
      </c>
      <c r="AE305">
        <v>0</v>
      </c>
      <c r="AF305">
        <v>0</v>
      </c>
      <c r="AG305">
        <v>1.5</v>
      </c>
      <c r="AH305">
        <v>0</v>
      </c>
      <c r="AI305">
        <v>0</v>
      </c>
      <c r="AJ305">
        <v>1</v>
      </c>
      <c r="AK305">
        <v>0</v>
      </c>
      <c r="AL305">
        <v>0</v>
      </c>
      <c r="AM305">
        <v>2.2000000000000002</v>
      </c>
      <c r="AN305">
        <v>0.8</v>
      </c>
      <c r="AO305">
        <v>0</v>
      </c>
      <c r="AP305">
        <v>0</v>
      </c>
      <c r="AQ305">
        <v>1</v>
      </c>
      <c r="AR305">
        <v>0</v>
      </c>
      <c r="AS305">
        <v>0.5</v>
      </c>
      <c r="AT305">
        <v>0</v>
      </c>
      <c r="AU305">
        <v>0</v>
      </c>
      <c r="AV305">
        <v>0</v>
      </c>
      <c r="AW305">
        <v>0</v>
      </c>
      <c r="AX305" t="s">
        <v>2104</v>
      </c>
      <c r="AY305">
        <v>3427</v>
      </c>
      <c r="AZ305">
        <v>1204</v>
      </c>
      <c r="BA305">
        <v>2</v>
      </c>
      <c r="BB305">
        <v>0</v>
      </c>
      <c r="BC305" t="s">
        <v>61</v>
      </c>
      <c r="BD305" t="s">
        <v>61</v>
      </c>
      <c r="BE305">
        <v>95</v>
      </c>
      <c r="BF305" t="s">
        <v>61</v>
      </c>
      <c r="BG305" t="s">
        <v>557</v>
      </c>
      <c r="BH305" t="s">
        <v>558</v>
      </c>
      <c r="BI305" t="s">
        <v>2105</v>
      </c>
    </row>
    <row r="306" spans="1:61" x14ac:dyDescent="0.2">
      <c r="A306" t="s">
        <v>2106</v>
      </c>
      <c r="B306" t="s">
        <v>171</v>
      </c>
      <c r="C306" t="s">
        <v>61</v>
      </c>
      <c r="D306" t="s">
        <v>61</v>
      </c>
      <c r="E306" t="s">
        <v>2107</v>
      </c>
      <c r="F306" t="s">
        <v>2990</v>
      </c>
      <c r="G306" t="s">
        <v>550</v>
      </c>
      <c r="H306" t="s">
        <v>2035</v>
      </c>
      <c r="I306" t="s">
        <v>2102</v>
      </c>
      <c r="J306" t="s">
        <v>3922</v>
      </c>
      <c r="K306" t="s">
        <v>2103</v>
      </c>
      <c r="L306" t="s">
        <v>61</v>
      </c>
      <c r="M306" t="s">
        <v>61</v>
      </c>
      <c r="N306" t="s">
        <v>838</v>
      </c>
      <c r="O306" t="s">
        <v>878</v>
      </c>
      <c r="P306">
        <v>0</v>
      </c>
      <c r="Q306">
        <v>0</v>
      </c>
      <c r="R306">
        <v>0</v>
      </c>
      <c r="S306">
        <v>0</v>
      </c>
      <c r="T306">
        <v>0</v>
      </c>
      <c r="U306">
        <v>0</v>
      </c>
      <c r="V306">
        <v>0</v>
      </c>
      <c r="W306">
        <v>37.5</v>
      </c>
      <c r="X306" t="s">
        <v>95</v>
      </c>
      <c r="Y306" t="s">
        <v>61</v>
      </c>
      <c r="Z306">
        <v>0</v>
      </c>
      <c r="AA306">
        <v>0</v>
      </c>
      <c r="AB306">
        <v>0.35</v>
      </c>
      <c r="AC306">
        <v>0</v>
      </c>
      <c r="AD306">
        <v>0</v>
      </c>
      <c r="AE306">
        <v>0</v>
      </c>
      <c r="AF306">
        <v>0</v>
      </c>
      <c r="AG306">
        <v>9</v>
      </c>
      <c r="AH306">
        <v>1</v>
      </c>
      <c r="AI306">
        <v>0</v>
      </c>
      <c r="AJ306">
        <v>0</v>
      </c>
      <c r="AK306">
        <v>0</v>
      </c>
      <c r="AL306">
        <v>0</v>
      </c>
      <c r="AM306">
        <v>0</v>
      </c>
      <c r="AN306">
        <v>0</v>
      </c>
      <c r="AO306">
        <v>0</v>
      </c>
      <c r="AP306">
        <v>0</v>
      </c>
      <c r="AQ306">
        <v>0</v>
      </c>
      <c r="AR306">
        <v>0</v>
      </c>
      <c r="AS306">
        <v>0</v>
      </c>
      <c r="AT306">
        <v>0</v>
      </c>
      <c r="AU306">
        <v>0</v>
      </c>
      <c r="AV306">
        <v>0</v>
      </c>
      <c r="AW306">
        <v>0</v>
      </c>
      <c r="AX306" t="s">
        <v>61</v>
      </c>
      <c r="AY306">
        <v>3906</v>
      </c>
      <c r="AZ306">
        <v>1779</v>
      </c>
      <c r="BA306">
        <v>4</v>
      </c>
      <c r="BB306">
        <v>0</v>
      </c>
      <c r="BC306" t="s">
        <v>61</v>
      </c>
      <c r="BD306" t="s">
        <v>61</v>
      </c>
      <c r="BE306">
        <v>95</v>
      </c>
      <c r="BF306" t="s">
        <v>2108</v>
      </c>
      <c r="BG306" t="s">
        <v>557</v>
      </c>
      <c r="BH306" t="s">
        <v>558</v>
      </c>
      <c r="BI306" t="s">
        <v>2109</v>
      </c>
    </row>
    <row r="307" spans="1:61" x14ac:dyDescent="0.2">
      <c r="A307" t="s">
        <v>2110</v>
      </c>
      <c r="B307" t="s">
        <v>4122</v>
      </c>
      <c r="C307" t="s">
        <v>61</v>
      </c>
      <c r="D307" t="s">
        <v>61</v>
      </c>
      <c r="E307" t="s">
        <v>2111</v>
      </c>
      <c r="F307" t="s">
        <v>2990</v>
      </c>
      <c r="G307" t="s">
        <v>550</v>
      </c>
      <c r="H307" t="s">
        <v>2035</v>
      </c>
      <c r="I307" t="s">
        <v>2112</v>
      </c>
      <c r="J307" t="s">
        <v>3922</v>
      </c>
      <c r="K307" t="s">
        <v>2113</v>
      </c>
      <c r="L307" t="s">
        <v>61</v>
      </c>
      <c r="M307" t="s">
        <v>61</v>
      </c>
      <c r="N307" t="s">
        <v>61</v>
      </c>
      <c r="O307" t="s">
        <v>878</v>
      </c>
      <c r="P307">
        <v>0</v>
      </c>
      <c r="Q307">
        <v>46</v>
      </c>
      <c r="R307">
        <v>0</v>
      </c>
      <c r="S307">
        <v>0</v>
      </c>
      <c r="T307">
        <v>94</v>
      </c>
      <c r="U307">
        <v>0</v>
      </c>
      <c r="V307">
        <v>0</v>
      </c>
      <c r="W307">
        <v>0</v>
      </c>
      <c r="X307" t="s">
        <v>95</v>
      </c>
      <c r="Y307" t="s">
        <v>61</v>
      </c>
      <c r="Z307">
        <v>0</v>
      </c>
      <c r="AA307">
        <v>0</v>
      </c>
      <c r="AB307">
        <v>0</v>
      </c>
      <c r="AC307">
        <v>1</v>
      </c>
      <c r="AD307">
        <v>0</v>
      </c>
      <c r="AE307">
        <v>0</v>
      </c>
      <c r="AF307">
        <v>1</v>
      </c>
      <c r="AG307">
        <v>5</v>
      </c>
      <c r="AH307">
        <v>10</v>
      </c>
      <c r="AI307">
        <v>0</v>
      </c>
      <c r="AJ307">
        <v>0</v>
      </c>
      <c r="AK307">
        <v>0.1</v>
      </c>
      <c r="AL307">
        <v>0.1</v>
      </c>
      <c r="AM307">
        <v>0</v>
      </c>
      <c r="AN307">
        <v>1</v>
      </c>
      <c r="AO307">
        <v>0</v>
      </c>
      <c r="AP307">
        <v>0</v>
      </c>
      <c r="AQ307">
        <v>0</v>
      </c>
      <c r="AR307">
        <v>0</v>
      </c>
      <c r="AS307">
        <v>0</v>
      </c>
      <c r="AT307">
        <v>0.5</v>
      </c>
      <c r="AU307">
        <v>0</v>
      </c>
      <c r="AV307">
        <v>0</v>
      </c>
      <c r="AW307">
        <v>0</v>
      </c>
      <c r="AX307" t="s">
        <v>61</v>
      </c>
      <c r="AY307">
        <v>0</v>
      </c>
      <c r="AZ307">
        <v>0</v>
      </c>
      <c r="BA307">
        <v>0</v>
      </c>
      <c r="BB307">
        <v>0</v>
      </c>
      <c r="BC307" t="s">
        <v>61</v>
      </c>
      <c r="BD307" t="s">
        <v>61</v>
      </c>
      <c r="BE307">
        <v>0</v>
      </c>
      <c r="BF307" t="s">
        <v>61</v>
      </c>
      <c r="BG307" t="s">
        <v>557</v>
      </c>
      <c r="BH307" t="s">
        <v>558</v>
      </c>
      <c r="BI307" t="s">
        <v>2114</v>
      </c>
    </row>
    <row r="308" spans="1:61" x14ac:dyDescent="0.2">
      <c r="A308" t="s">
        <v>2115</v>
      </c>
      <c r="B308" t="s">
        <v>1766</v>
      </c>
      <c r="C308" t="s">
        <v>61</v>
      </c>
      <c r="D308" t="s">
        <v>61</v>
      </c>
      <c r="E308" t="s">
        <v>2116</v>
      </c>
      <c r="F308" t="s">
        <v>731</v>
      </c>
      <c r="G308" t="s">
        <v>2117</v>
      </c>
      <c r="H308" t="s">
        <v>2035</v>
      </c>
      <c r="I308" t="s">
        <v>2118</v>
      </c>
      <c r="J308" t="s">
        <v>3922</v>
      </c>
      <c r="K308" t="s">
        <v>2119</v>
      </c>
      <c r="L308" t="s">
        <v>61</v>
      </c>
      <c r="M308" t="s">
        <v>61</v>
      </c>
      <c r="N308" t="s">
        <v>61</v>
      </c>
      <c r="O308" t="s">
        <v>878</v>
      </c>
      <c r="P308">
        <v>0</v>
      </c>
      <c r="Q308">
        <v>83</v>
      </c>
      <c r="R308">
        <v>43</v>
      </c>
      <c r="S308">
        <v>0</v>
      </c>
      <c r="T308">
        <v>0</v>
      </c>
      <c r="U308">
        <v>0</v>
      </c>
      <c r="V308">
        <v>0</v>
      </c>
      <c r="W308">
        <v>0</v>
      </c>
      <c r="X308" t="s">
        <v>68</v>
      </c>
      <c r="Y308" t="s">
        <v>61</v>
      </c>
      <c r="Z308">
        <v>0</v>
      </c>
      <c r="AA308">
        <v>0</v>
      </c>
      <c r="AB308">
        <v>0</v>
      </c>
      <c r="AC308">
        <v>0</v>
      </c>
      <c r="AD308">
        <v>0</v>
      </c>
      <c r="AE308">
        <v>0</v>
      </c>
      <c r="AF308">
        <v>0.5</v>
      </c>
      <c r="AG308">
        <v>0</v>
      </c>
      <c r="AH308">
        <v>0</v>
      </c>
      <c r="AI308">
        <v>0</v>
      </c>
      <c r="AJ308">
        <v>0.1</v>
      </c>
      <c r="AK308">
        <v>0.15</v>
      </c>
      <c r="AL308">
        <v>0</v>
      </c>
      <c r="AM308">
        <v>0</v>
      </c>
      <c r="AN308">
        <v>0</v>
      </c>
      <c r="AO308">
        <v>1</v>
      </c>
      <c r="AP308">
        <v>0</v>
      </c>
      <c r="AQ308">
        <v>0</v>
      </c>
      <c r="AR308">
        <v>0</v>
      </c>
      <c r="AS308">
        <v>0</v>
      </c>
      <c r="AT308">
        <v>0</v>
      </c>
      <c r="AU308">
        <v>0</v>
      </c>
      <c r="AV308">
        <v>0</v>
      </c>
      <c r="AW308">
        <v>0</v>
      </c>
      <c r="AX308" t="s">
        <v>2120</v>
      </c>
      <c r="AY308">
        <v>430</v>
      </c>
      <c r="AZ308">
        <v>321</v>
      </c>
      <c r="BA308">
        <v>0</v>
      </c>
      <c r="BB308">
        <v>0</v>
      </c>
      <c r="BC308" t="s">
        <v>731</v>
      </c>
      <c r="BD308" t="s">
        <v>2121</v>
      </c>
      <c r="BE308">
        <v>0</v>
      </c>
      <c r="BF308" t="s">
        <v>2122</v>
      </c>
      <c r="BG308" t="s">
        <v>86</v>
      </c>
      <c r="BH308" t="s">
        <v>87</v>
      </c>
      <c r="BI308" t="s">
        <v>2123</v>
      </c>
    </row>
    <row r="309" spans="1:61" x14ac:dyDescent="0.2">
      <c r="A309" t="s">
        <v>2124</v>
      </c>
      <c r="B309" t="s">
        <v>1573</v>
      </c>
      <c r="C309" t="s">
        <v>61</v>
      </c>
      <c r="D309" t="s">
        <v>61</v>
      </c>
      <c r="E309" t="s">
        <v>2125</v>
      </c>
      <c r="F309" t="s">
        <v>2990</v>
      </c>
      <c r="G309" t="s">
        <v>844</v>
      </c>
      <c r="H309" t="s">
        <v>2035</v>
      </c>
      <c r="I309" t="s">
        <v>2126</v>
      </c>
      <c r="J309" t="s">
        <v>3922</v>
      </c>
      <c r="K309" t="s">
        <v>1410</v>
      </c>
      <c r="L309" t="s">
        <v>61</v>
      </c>
      <c r="M309" t="s">
        <v>61</v>
      </c>
      <c r="N309" t="s">
        <v>214</v>
      </c>
      <c r="O309" t="s">
        <v>878</v>
      </c>
      <c r="P309">
        <v>0</v>
      </c>
      <c r="Q309">
        <v>0</v>
      </c>
      <c r="R309">
        <v>0</v>
      </c>
      <c r="S309">
        <v>0</v>
      </c>
      <c r="T309">
        <v>0</v>
      </c>
      <c r="U309">
        <v>0</v>
      </c>
      <c r="V309">
        <v>0</v>
      </c>
      <c r="W309">
        <v>40</v>
      </c>
      <c r="X309" t="s">
        <v>68</v>
      </c>
      <c r="Y309" t="s">
        <v>61</v>
      </c>
      <c r="Z309">
        <v>0</v>
      </c>
      <c r="AA309">
        <v>0</v>
      </c>
      <c r="AB309">
        <v>0</v>
      </c>
      <c r="AC309">
        <v>0</v>
      </c>
      <c r="AD309">
        <v>0</v>
      </c>
      <c r="AE309">
        <v>0</v>
      </c>
      <c r="AF309">
        <v>1</v>
      </c>
      <c r="AG309">
        <v>3</v>
      </c>
      <c r="AH309">
        <v>0</v>
      </c>
      <c r="AI309">
        <v>0</v>
      </c>
      <c r="AJ309">
        <v>0</v>
      </c>
      <c r="AK309">
        <v>0</v>
      </c>
      <c r="AL309">
        <v>0</v>
      </c>
      <c r="AM309">
        <v>0</v>
      </c>
      <c r="AN309">
        <v>0</v>
      </c>
      <c r="AO309">
        <v>0</v>
      </c>
      <c r="AP309">
        <v>0</v>
      </c>
      <c r="AQ309">
        <v>0</v>
      </c>
      <c r="AR309">
        <v>0</v>
      </c>
      <c r="AS309">
        <v>0</v>
      </c>
      <c r="AT309">
        <v>0</v>
      </c>
      <c r="AU309">
        <v>0</v>
      </c>
      <c r="AV309">
        <v>0</v>
      </c>
      <c r="AW309">
        <v>0</v>
      </c>
      <c r="AX309" t="s">
        <v>2127</v>
      </c>
      <c r="AY309">
        <v>489</v>
      </c>
      <c r="AZ309">
        <v>260</v>
      </c>
      <c r="BA309">
        <v>16</v>
      </c>
      <c r="BB309">
        <v>0</v>
      </c>
      <c r="BC309" t="s">
        <v>46</v>
      </c>
      <c r="BD309" t="s">
        <v>2128</v>
      </c>
      <c r="BE309">
        <v>90</v>
      </c>
      <c r="BF309" t="s">
        <v>2129</v>
      </c>
      <c r="BG309" t="s">
        <v>86</v>
      </c>
      <c r="BH309" t="s">
        <v>87</v>
      </c>
      <c r="BI309" t="s">
        <v>2130</v>
      </c>
    </row>
    <row r="310" spans="1:61" x14ac:dyDescent="0.2">
      <c r="A310" t="s">
        <v>2131</v>
      </c>
      <c r="B310" t="s">
        <v>1766</v>
      </c>
      <c r="C310" t="s">
        <v>61</v>
      </c>
      <c r="D310" t="s">
        <v>61</v>
      </c>
      <c r="E310" t="s">
        <v>1767</v>
      </c>
      <c r="F310" t="s">
        <v>731</v>
      </c>
      <c r="G310" t="s">
        <v>1863</v>
      </c>
      <c r="H310" t="s">
        <v>2035</v>
      </c>
      <c r="I310" t="s">
        <v>1864</v>
      </c>
      <c r="J310" t="s">
        <v>3922</v>
      </c>
      <c r="K310" t="s">
        <v>1865</v>
      </c>
      <c r="L310" t="s">
        <v>61</v>
      </c>
      <c r="M310" t="s">
        <v>61</v>
      </c>
      <c r="N310" t="s">
        <v>61</v>
      </c>
      <c r="O310" t="s">
        <v>878</v>
      </c>
      <c r="P310">
        <v>25</v>
      </c>
      <c r="Q310">
        <v>24</v>
      </c>
      <c r="R310">
        <v>28</v>
      </c>
      <c r="S310">
        <v>0</v>
      </c>
      <c r="T310">
        <v>0</v>
      </c>
      <c r="U310">
        <v>0</v>
      </c>
      <c r="V310">
        <v>0</v>
      </c>
      <c r="W310">
        <v>0</v>
      </c>
      <c r="X310" t="s">
        <v>68</v>
      </c>
      <c r="Y310" t="s">
        <v>61</v>
      </c>
      <c r="Z310">
        <v>0</v>
      </c>
      <c r="AA310">
        <v>38</v>
      </c>
      <c r="AB310">
        <v>0</v>
      </c>
      <c r="AC310">
        <v>0</v>
      </c>
      <c r="AD310">
        <v>0</v>
      </c>
      <c r="AE310">
        <v>0</v>
      </c>
      <c r="AF310">
        <v>0</v>
      </c>
      <c r="AG310">
        <v>0.1</v>
      </c>
      <c r="AH310">
        <v>0</v>
      </c>
      <c r="AI310">
        <v>0</v>
      </c>
      <c r="AJ310">
        <v>0.1</v>
      </c>
      <c r="AK310">
        <v>0.1</v>
      </c>
      <c r="AL310">
        <v>0</v>
      </c>
      <c r="AM310">
        <v>0</v>
      </c>
      <c r="AN310">
        <v>0.2</v>
      </c>
      <c r="AO310">
        <v>0.09</v>
      </c>
      <c r="AP310">
        <v>0</v>
      </c>
      <c r="AQ310">
        <v>0</v>
      </c>
      <c r="AR310">
        <v>0</v>
      </c>
      <c r="AS310">
        <v>0</v>
      </c>
      <c r="AT310">
        <v>0</v>
      </c>
      <c r="AU310">
        <v>0</v>
      </c>
      <c r="AV310">
        <v>0.1</v>
      </c>
      <c r="AW310">
        <v>3</v>
      </c>
      <c r="AX310" t="s">
        <v>2132</v>
      </c>
      <c r="AY310">
        <v>24</v>
      </c>
      <c r="AZ310">
        <v>0</v>
      </c>
      <c r="BA310">
        <v>0</v>
      </c>
      <c r="BB310">
        <v>0</v>
      </c>
      <c r="BC310" t="s">
        <v>731</v>
      </c>
      <c r="BD310" t="s">
        <v>1867</v>
      </c>
      <c r="BE310">
        <v>0</v>
      </c>
      <c r="BF310" t="s">
        <v>2133</v>
      </c>
      <c r="BG310" t="s">
        <v>86</v>
      </c>
      <c r="BH310" t="s">
        <v>87</v>
      </c>
      <c r="BI310" t="s">
        <v>2134</v>
      </c>
    </row>
    <row r="311" spans="1:61" x14ac:dyDescent="0.2">
      <c r="A311" t="s">
        <v>2135</v>
      </c>
      <c r="B311" t="s">
        <v>1766</v>
      </c>
      <c r="C311" t="s">
        <v>61</v>
      </c>
      <c r="D311" t="s">
        <v>61</v>
      </c>
      <c r="E311" t="s">
        <v>1720</v>
      </c>
      <c r="F311" t="s">
        <v>731</v>
      </c>
      <c r="G311" t="s">
        <v>1812</v>
      </c>
      <c r="H311" t="s">
        <v>2035</v>
      </c>
      <c r="I311" t="s">
        <v>1813</v>
      </c>
      <c r="J311" t="s">
        <v>3922</v>
      </c>
      <c r="K311" t="s">
        <v>1814</v>
      </c>
      <c r="L311" t="s">
        <v>61</v>
      </c>
      <c r="M311" t="s">
        <v>61</v>
      </c>
      <c r="N311" t="s">
        <v>61</v>
      </c>
      <c r="O311" t="s">
        <v>878</v>
      </c>
      <c r="P311">
        <v>0</v>
      </c>
      <c r="Q311">
        <v>0</v>
      </c>
      <c r="R311">
        <v>0</v>
      </c>
      <c r="S311">
        <v>0</v>
      </c>
      <c r="T311">
        <v>0</v>
      </c>
      <c r="U311">
        <v>0</v>
      </c>
      <c r="V311">
        <v>0</v>
      </c>
      <c r="W311">
        <v>0</v>
      </c>
      <c r="X311" t="s">
        <v>95</v>
      </c>
      <c r="Y311" t="s">
        <v>61</v>
      </c>
      <c r="Z311">
        <v>0</v>
      </c>
      <c r="AA311">
        <v>0</v>
      </c>
      <c r="AB311">
        <v>0</v>
      </c>
      <c r="AC311">
        <v>0</v>
      </c>
      <c r="AD311">
        <v>0</v>
      </c>
      <c r="AE311">
        <v>0</v>
      </c>
      <c r="AF311">
        <v>0</v>
      </c>
      <c r="AG311">
        <v>0</v>
      </c>
      <c r="AH311">
        <v>0</v>
      </c>
      <c r="AI311">
        <v>0</v>
      </c>
      <c r="AJ311">
        <v>0</v>
      </c>
      <c r="AK311">
        <v>0</v>
      </c>
      <c r="AL311">
        <v>0</v>
      </c>
      <c r="AM311">
        <v>0</v>
      </c>
      <c r="AN311">
        <v>0</v>
      </c>
      <c r="AO311">
        <v>0</v>
      </c>
      <c r="AP311">
        <v>0</v>
      </c>
      <c r="AQ311">
        <v>0</v>
      </c>
      <c r="AR311">
        <v>0</v>
      </c>
      <c r="AS311">
        <v>0</v>
      </c>
      <c r="AT311">
        <v>0</v>
      </c>
      <c r="AU311">
        <v>0</v>
      </c>
      <c r="AV311">
        <v>0</v>
      </c>
      <c r="AW311">
        <v>0</v>
      </c>
      <c r="AX311" t="s">
        <v>61</v>
      </c>
      <c r="AY311">
        <v>0</v>
      </c>
      <c r="AZ311">
        <v>0</v>
      </c>
      <c r="BA311">
        <v>0</v>
      </c>
      <c r="BB311">
        <v>0</v>
      </c>
      <c r="BC311" t="s">
        <v>61</v>
      </c>
      <c r="BD311" t="s">
        <v>61</v>
      </c>
      <c r="BE311">
        <v>0</v>
      </c>
      <c r="BF311" t="s">
        <v>2136</v>
      </c>
      <c r="BG311" t="s">
        <v>86</v>
      </c>
      <c r="BH311" t="s">
        <v>87</v>
      </c>
      <c r="BI311" t="s">
        <v>2137</v>
      </c>
    </row>
    <row r="312" spans="1:61" x14ac:dyDescent="0.2">
      <c r="A312" t="s">
        <v>2138</v>
      </c>
      <c r="B312" t="s">
        <v>1766</v>
      </c>
      <c r="C312" t="s">
        <v>61</v>
      </c>
      <c r="D312" t="s">
        <v>61</v>
      </c>
      <c r="E312" t="s">
        <v>2139</v>
      </c>
      <c r="F312" t="s">
        <v>731</v>
      </c>
      <c r="G312" t="s">
        <v>875</v>
      </c>
      <c r="H312" t="s">
        <v>2035</v>
      </c>
      <c r="I312" t="s">
        <v>2140</v>
      </c>
      <c r="J312" t="s">
        <v>3922</v>
      </c>
      <c r="K312" t="s">
        <v>1890</v>
      </c>
      <c r="L312" t="s">
        <v>61</v>
      </c>
      <c r="M312" t="s">
        <v>61</v>
      </c>
      <c r="N312" t="s">
        <v>309</v>
      </c>
      <c r="O312" t="s">
        <v>878</v>
      </c>
      <c r="P312">
        <v>60</v>
      </c>
      <c r="Q312">
        <v>45</v>
      </c>
      <c r="R312">
        <v>45</v>
      </c>
      <c r="S312">
        <v>0</v>
      </c>
      <c r="T312">
        <v>0</v>
      </c>
      <c r="U312">
        <v>0</v>
      </c>
      <c r="V312">
        <v>0</v>
      </c>
      <c r="W312">
        <v>0</v>
      </c>
      <c r="X312" t="s">
        <v>95</v>
      </c>
      <c r="Y312" t="s">
        <v>61</v>
      </c>
      <c r="Z312">
        <v>0</v>
      </c>
      <c r="AA312">
        <v>60</v>
      </c>
      <c r="AB312">
        <v>0</v>
      </c>
      <c r="AC312">
        <v>0</v>
      </c>
      <c r="AD312">
        <v>0</v>
      </c>
      <c r="AE312">
        <v>0</v>
      </c>
      <c r="AF312">
        <v>0</v>
      </c>
      <c r="AG312">
        <v>0.2</v>
      </c>
      <c r="AH312">
        <v>0</v>
      </c>
      <c r="AI312">
        <v>0</v>
      </c>
      <c r="AJ312">
        <v>0.1</v>
      </c>
      <c r="AK312">
        <v>0.1</v>
      </c>
      <c r="AL312">
        <v>0</v>
      </c>
      <c r="AM312">
        <v>0</v>
      </c>
      <c r="AN312">
        <v>0.1</v>
      </c>
      <c r="AO312">
        <v>0.05</v>
      </c>
      <c r="AP312">
        <v>0</v>
      </c>
      <c r="AQ312">
        <v>0</v>
      </c>
      <c r="AR312">
        <v>0</v>
      </c>
      <c r="AS312">
        <v>0</v>
      </c>
      <c r="AT312">
        <v>0</v>
      </c>
      <c r="AU312">
        <v>0</v>
      </c>
      <c r="AV312">
        <v>0</v>
      </c>
      <c r="AW312">
        <v>0.1</v>
      </c>
      <c r="AX312" t="s">
        <v>2141</v>
      </c>
      <c r="AY312">
        <v>60</v>
      </c>
      <c r="AZ312">
        <v>0</v>
      </c>
      <c r="BA312">
        <v>0</v>
      </c>
      <c r="BB312">
        <v>0</v>
      </c>
      <c r="BC312" t="s">
        <v>731</v>
      </c>
      <c r="BD312" t="s">
        <v>2142</v>
      </c>
      <c r="BE312">
        <v>99</v>
      </c>
      <c r="BF312" t="s">
        <v>2143</v>
      </c>
      <c r="BG312" t="s">
        <v>880</v>
      </c>
      <c r="BH312" t="s">
        <v>881</v>
      </c>
      <c r="BI312" t="s">
        <v>2144</v>
      </c>
    </row>
    <row r="313" spans="1:61" x14ac:dyDescent="0.2">
      <c r="A313" t="s">
        <v>2145</v>
      </c>
      <c r="B313" t="s">
        <v>171</v>
      </c>
      <c r="C313" t="s">
        <v>61</v>
      </c>
      <c r="D313" t="s">
        <v>61</v>
      </c>
      <c r="E313" t="s">
        <v>874</v>
      </c>
      <c r="F313" t="s">
        <v>731</v>
      </c>
      <c r="G313" t="s">
        <v>875</v>
      </c>
      <c r="H313" t="s">
        <v>2035</v>
      </c>
      <c r="I313" t="s">
        <v>876</v>
      </c>
      <c r="J313" t="s">
        <v>3922</v>
      </c>
      <c r="K313" t="s">
        <v>877</v>
      </c>
      <c r="L313" t="s">
        <v>61</v>
      </c>
      <c r="M313" t="s">
        <v>61</v>
      </c>
      <c r="N313" t="s">
        <v>309</v>
      </c>
      <c r="O313" t="s">
        <v>878</v>
      </c>
      <c r="P313">
        <v>480</v>
      </c>
      <c r="Q313">
        <v>161</v>
      </c>
      <c r="R313">
        <v>145</v>
      </c>
      <c r="S313">
        <v>0</v>
      </c>
      <c r="T313">
        <v>0</v>
      </c>
      <c r="U313">
        <v>0</v>
      </c>
      <c r="V313">
        <v>0</v>
      </c>
      <c r="W313">
        <v>40</v>
      </c>
      <c r="X313" t="s">
        <v>68</v>
      </c>
      <c r="Y313" t="s">
        <v>61</v>
      </c>
      <c r="Z313">
        <v>0</v>
      </c>
      <c r="AA313">
        <v>14</v>
      </c>
      <c r="AB313">
        <v>0</v>
      </c>
      <c r="AC313">
        <v>0</v>
      </c>
      <c r="AD313">
        <v>0</v>
      </c>
      <c r="AE313">
        <v>0</v>
      </c>
      <c r="AF313">
        <v>0</v>
      </c>
      <c r="AG313">
        <v>0.7</v>
      </c>
      <c r="AH313">
        <v>0</v>
      </c>
      <c r="AI313">
        <v>0</v>
      </c>
      <c r="AJ313">
        <v>0.3</v>
      </c>
      <c r="AK313">
        <v>0</v>
      </c>
      <c r="AL313">
        <v>0</v>
      </c>
      <c r="AM313">
        <v>0</v>
      </c>
      <c r="AN313">
        <v>0.4</v>
      </c>
      <c r="AO313">
        <v>0</v>
      </c>
      <c r="AP313">
        <v>0</v>
      </c>
      <c r="AQ313">
        <v>0</v>
      </c>
      <c r="AR313">
        <v>0</v>
      </c>
      <c r="AS313">
        <v>0</v>
      </c>
      <c r="AT313">
        <v>0</v>
      </c>
      <c r="AU313">
        <v>0</v>
      </c>
      <c r="AV313">
        <v>0</v>
      </c>
      <c r="AW313">
        <v>0</v>
      </c>
      <c r="AX313" t="s">
        <v>61</v>
      </c>
      <c r="AY313">
        <v>483</v>
      </c>
      <c r="AZ313">
        <v>0</v>
      </c>
      <c r="BA313">
        <v>0</v>
      </c>
      <c r="BB313">
        <v>0</v>
      </c>
      <c r="BC313" t="s">
        <v>731</v>
      </c>
      <c r="BD313" t="s">
        <v>61</v>
      </c>
      <c r="BE313">
        <v>99</v>
      </c>
      <c r="BF313" t="s">
        <v>61</v>
      </c>
      <c r="BG313" t="s">
        <v>86</v>
      </c>
      <c r="BH313" t="s">
        <v>87</v>
      </c>
      <c r="BI313" t="s">
        <v>2146</v>
      </c>
    </row>
    <row r="314" spans="1:61" x14ac:dyDescent="0.2">
      <c r="A314" t="s">
        <v>2147</v>
      </c>
      <c r="B314" t="s">
        <v>1403</v>
      </c>
      <c r="C314" t="s">
        <v>61</v>
      </c>
      <c r="D314" t="s">
        <v>61</v>
      </c>
      <c r="E314" t="s">
        <v>2148</v>
      </c>
      <c r="F314" t="s">
        <v>731</v>
      </c>
      <c r="G314" t="s">
        <v>875</v>
      </c>
      <c r="H314" t="s">
        <v>2035</v>
      </c>
      <c r="I314" t="s">
        <v>876</v>
      </c>
      <c r="J314" t="s">
        <v>3922</v>
      </c>
      <c r="K314" t="s">
        <v>1890</v>
      </c>
      <c r="L314" t="s">
        <v>61</v>
      </c>
      <c r="M314" t="s">
        <v>61</v>
      </c>
      <c r="N314" t="s">
        <v>309</v>
      </c>
      <c r="O314" t="s">
        <v>878</v>
      </c>
      <c r="P314">
        <v>24</v>
      </c>
      <c r="Q314">
        <v>20</v>
      </c>
      <c r="R314">
        <v>20</v>
      </c>
      <c r="S314">
        <v>0</v>
      </c>
      <c r="T314">
        <v>0</v>
      </c>
      <c r="U314">
        <v>0</v>
      </c>
      <c r="V314">
        <v>0</v>
      </c>
      <c r="W314">
        <v>0</v>
      </c>
      <c r="X314" t="s">
        <v>68</v>
      </c>
      <c r="Y314" t="s">
        <v>61</v>
      </c>
      <c r="Z314">
        <v>0</v>
      </c>
      <c r="AA314">
        <v>0</v>
      </c>
      <c r="AB314">
        <v>0.02</v>
      </c>
      <c r="AC314">
        <v>0</v>
      </c>
      <c r="AD314">
        <v>0</v>
      </c>
      <c r="AE314">
        <v>0</v>
      </c>
      <c r="AF314">
        <v>0</v>
      </c>
      <c r="AG314">
        <v>0.1</v>
      </c>
      <c r="AH314">
        <v>0</v>
      </c>
      <c r="AI314">
        <v>0</v>
      </c>
      <c r="AJ314">
        <v>0</v>
      </c>
      <c r="AK314">
        <v>0</v>
      </c>
      <c r="AL314">
        <v>0</v>
      </c>
      <c r="AM314">
        <v>0</v>
      </c>
      <c r="AN314">
        <v>0</v>
      </c>
      <c r="AO314">
        <v>0</v>
      </c>
      <c r="AP314">
        <v>0</v>
      </c>
      <c r="AQ314">
        <v>0</v>
      </c>
      <c r="AR314">
        <v>0</v>
      </c>
      <c r="AS314">
        <v>0</v>
      </c>
      <c r="AT314">
        <v>0</v>
      </c>
      <c r="AU314">
        <v>0</v>
      </c>
      <c r="AV314">
        <v>0</v>
      </c>
      <c r="AW314">
        <v>0</v>
      </c>
      <c r="AX314" t="s">
        <v>61</v>
      </c>
      <c r="AY314">
        <v>24</v>
      </c>
      <c r="AZ314">
        <v>0</v>
      </c>
      <c r="BA314">
        <v>24</v>
      </c>
      <c r="BB314">
        <v>0</v>
      </c>
      <c r="BC314" t="s">
        <v>731</v>
      </c>
      <c r="BD314" t="s">
        <v>61</v>
      </c>
      <c r="BE314">
        <v>99</v>
      </c>
      <c r="BF314" t="s">
        <v>2149</v>
      </c>
      <c r="BG314" t="s">
        <v>86</v>
      </c>
      <c r="BH314" t="s">
        <v>87</v>
      </c>
      <c r="BI314" t="s">
        <v>2150</v>
      </c>
    </row>
    <row r="315" spans="1:61" x14ac:dyDescent="0.2">
      <c r="A315" t="s">
        <v>2151</v>
      </c>
      <c r="B315" t="s">
        <v>898</v>
      </c>
      <c r="C315" t="s">
        <v>61</v>
      </c>
      <c r="D315" t="s">
        <v>61</v>
      </c>
      <c r="E315" t="s">
        <v>2152</v>
      </c>
      <c r="F315" t="s">
        <v>3894</v>
      </c>
      <c r="G315" t="s">
        <v>1135</v>
      </c>
      <c r="H315" t="s">
        <v>2035</v>
      </c>
      <c r="I315" t="s">
        <v>1664</v>
      </c>
      <c r="J315" t="s">
        <v>3922</v>
      </c>
      <c r="K315" t="s">
        <v>1665</v>
      </c>
      <c r="L315" t="s">
        <v>61</v>
      </c>
      <c r="M315" t="s">
        <v>61</v>
      </c>
      <c r="N315" t="s">
        <v>309</v>
      </c>
      <c r="O315" t="s">
        <v>878</v>
      </c>
      <c r="P315">
        <v>5000</v>
      </c>
      <c r="Q315">
        <v>445</v>
      </c>
      <c r="R315">
        <v>189</v>
      </c>
      <c r="S315">
        <v>0</v>
      </c>
      <c r="T315">
        <v>0</v>
      </c>
      <c r="U315">
        <v>0</v>
      </c>
      <c r="V315">
        <v>187</v>
      </c>
      <c r="W315">
        <v>40</v>
      </c>
      <c r="X315" t="s">
        <v>68</v>
      </c>
      <c r="Y315" t="s">
        <v>61</v>
      </c>
      <c r="Z315">
        <v>2</v>
      </c>
      <c r="AA315">
        <v>3.3</v>
      </c>
      <c r="AB315">
        <v>0</v>
      </c>
      <c r="AC315">
        <v>0</v>
      </c>
      <c r="AD315">
        <v>0</v>
      </c>
      <c r="AE315">
        <v>0</v>
      </c>
      <c r="AF315">
        <v>0</v>
      </c>
      <c r="AG315">
        <v>0</v>
      </c>
      <c r="AH315">
        <v>0</v>
      </c>
      <c r="AI315">
        <v>0</v>
      </c>
      <c r="AJ315">
        <v>0</v>
      </c>
      <c r="AK315">
        <v>0</v>
      </c>
      <c r="AL315">
        <v>0</v>
      </c>
      <c r="AM315">
        <v>0</v>
      </c>
      <c r="AN315">
        <v>0</v>
      </c>
      <c r="AO315">
        <v>0</v>
      </c>
      <c r="AP315">
        <v>0</v>
      </c>
      <c r="AQ315">
        <v>0</v>
      </c>
      <c r="AR315">
        <v>0</v>
      </c>
      <c r="AS315">
        <v>0</v>
      </c>
      <c r="AT315">
        <v>0</v>
      </c>
      <c r="AU315">
        <v>0</v>
      </c>
      <c r="AV315">
        <v>0</v>
      </c>
      <c r="AW315">
        <v>12</v>
      </c>
      <c r="AX315" t="s">
        <v>2153</v>
      </c>
      <c r="AY315">
        <v>9533</v>
      </c>
      <c r="AZ315">
        <v>7752</v>
      </c>
      <c r="BA315">
        <v>0</v>
      </c>
      <c r="BB315">
        <v>0</v>
      </c>
      <c r="BC315" t="s">
        <v>1457</v>
      </c>
      <c r="BD315" t="s">
        <v>2154</v>
      </c>
      <c r="BE315">
        <v>93</v>
      </c>
      <c r="BF315" t="s">
        <v>2155</v>
      </c>
      <c r="BG315" t="s">
        <v>86</v>
      </c>
      <c r="BH315" t="s">
        <v>87</v>
      </c>
      <c r="BI315" t="s">
        <v>2156</v>
      </c>
    </row>
    <row r="316" spans="1:61" x14ac:dyDescent="0.2">
      <c r="A316" t="s">
        <v>2157</v>
      </c>
      <c r="B316" t="s">
        <v>1707</v>
      </c>
      <c r="C316" t="s">
        <v>61</v>
      </c>
      <c r="D316" t="s">
        <v>61</v>
      </c>
      <c r="E316" t="s">
        <v>1720</v>
      </c>
      <c r="F316" t="s">
        <v>731</v>
      </c>
      <c r="G316" t="s">
        <v>1721</v>
      </c>
      <c r="H316" t="s">
        <v>2035</v>
      </c>
      <c r="I316" t="s">
        <v>2158</v>
      </c>
      <c r="J316" t="s">
        <v>3922</v>
      </c>
      <c r="K316" t="s">
        <v>1723</v>
      </c>
      <c r="L316" t="s">
        <v>2159</v>
      </c>
      <c r="M316" t="s">
        <v>1725</v>
      </c>
      <c r="N316" t="s">
        <v>61</v>
      </c>
      <c r="O316" t="s">
        <v>878</v>
      </c>
      <c r="P316">
        <v>0</v>
      </c>
      <c r="Q316">
        <v>0</v>
      </c>
      <c r="R316">
        <v>0</v>
      </c>
      <c r="S316">
        <v>0</v>
      </c>
      <c r="T316">
        <v>0</v>
      </c>
      <c r="U316">
        <v>0</v>
      </c>
      <c r="V316">
        <v>0</v>
      </c>
      <c r="W316">
        <v>0</v>
      </c>
      <c r="X316" t="s">
        <v>95</v>
      </c>
      <c r="Y316" t="s">
        <v>61</v>
      </c>
      <c r="Z316">
        <v>0</v>
      </c>
      <c r="AA316">
        <v>0</v>
      </c>
      <c r="AB316">
        <v>0</v>
      </c>
      <c r="AC316">
        <v>0</v>
      </c>
      <c r="AD316">
        <v>0</v>
      </c>
      <c r="AE316">
        <v>0</v>
      </c>
      <c r="AF316">
        <v>0</v>
      </c>
      <c r="AG316">
        <v>0</v>
      </c>
      <c r="AH316">
        <v>0</v>
      </c>
      <c r="AI316">
        <v>0</v>
      </c>
      <c r="AJ316">
        <v>0</v>
      </c>
      <c r="AK316">
        <v>0</v>
      </c>
      <c r="AL316">
        <v>0</v>
      </c>
      <c r="AM316">
        <v>0</v>
      </c>
      <c r="AN316">
        <v>0</v>
      </c>
      <c r="AO316">
        <v>0</v>
      </c>
      <c r="AP316">
        <v>0</v>
      </c>
      <c r="AQ316">
        <v>0</v>
      </c>
      <c r="AR316">
        <v>0</v>
      </c>
      <c r="AS316">
        <v>0</v>
      </c>
      <c r="AT316">
        <v>0</v>
      </c>
      <c r="AU316">
        <v>0</v>
      </c>
      <c r="AV316">
        <v>0</v>
      </c>
      <c r="AW316">
        <v>0</v>
      </c>
      <c r="AX316" t="s">
        <v>61</v>
      </c>
      <c r="AY316">
        <v>0</v>
      </c>
      <c r="AZ316">
        <v>0</v>
      </c>
      <c r="BA316">
        <v>0</v>
      </c>
      <c r="BB316">
        <v>0</v>
      </c>
      <c r="BC316" t="s">
        <v>61</v>
      </c>
      <c r="BD316" t="s">
        <v>61</v>
      </c>
      <c r="BE316">
        <v>0</v>
      </c>
      <c r="BF316" t="s">
        <v>61</v>
      </c>
      <c r="BG316" t="s">
        <v>86</v>
      </c>
      <c r="BH316" t="s">
        <v>87</v>
      </c>
      <c r="BI316" t="s">
        <v>2160</v>
      </c>
    </row>
    <row r="317" spans="1:61" x14ac:dyDescent="0.2">
      <c r="A317" t="s">
        <v>2161</v>
      </c>
      <c r="B317" t="s">
        <v>171</v>
      </c>
      <c r="C317" t="s">
        <v>61</v>
      </c>
      <c r="D317" t="s">
        <v>61</v>
      </c>
      <c r="E317" t="s">
        <v>688</v>
      </c>
      <c r="F317" t="s">
        <v>2990</v>
      </c>
      <c r="G317" t="s">
        <v>286</v>
      </c>
      <c r="H317" t="s">
        <v>2035</v>
      </c>
      <c r="I317" t="s">
        <v>287</v>
      </c>
      <c r="J317" t="s">
        <v>3922</v>
      </c>
      <c r="K317" t="s">
        <v>288</v>
      </c>
      <c r="L317" t="s">
        <v>61</v>
      </c>
      <c r="M317" t="s">
        <v>61</v>
      </c>
      <c r="N317" t="s">
        <v>214</v>
      </c>
      <c r="O317" t="s">
        <v>878</v>
      </c>
      <c r="P317">
        <v>676</v>
      </c>
      <c r="Q317">
        <v>336</v>
      </c>
      <c r="R317">
        <v>0</v>
      </c>
      <c r="S317">
        <v>0</v>
      </c>
      <c r="T317">
        <v>0</v>
      </c>
      <c r="U317">
        <v>0</v>
      </c>
      <c r="V317">
        <v>0</v>
      </c>
      <c r="W317">
        <v>15</v>
      </c>
      <c r="X317" t="s">
        <v>68</v>
      </c>
      <c r="Y317" t="s">
        <v>61</v>
      </c>
      <c r="Z317">
        <v>1</v>
      </c>
      <c r="AA317">
        <v>41</v>
      </c>
      <c r="AB317">
        <v>0.1</v>
      </c>
      <c r="AC317">
        <v>0</v>
      </c>
      <c r="AD317">
        <v>0</v>
      </c>
      <c r="AE317">
        <v>0</v>
      </c>
      <c r="AF317">
        <v>0.4</v>
      </c>
      <c r="AG317">
        <v>0</v>
      </c>
      <c r="AH317">
        <v>0</v>
      </c>
      <c r="AI317">
        <v>0</v>
      </c>
      <c r="AJ317">
        <v>0</v>
      </c>
      <c r="AK317">
        <v>0</v>
      </c>
      <c r="AL317">
        <v>0</v>
      </c>
      <c r="AM317">
        <v>0</v>
      </c>
      <c r="AN317">
        <v>0</v>
      </c>
      <c r="AO317">
        <v>0</v>
      </c>
      <c r="AP317">
        <v>0.4</v>
      </c>
      <c r="AQ317">
        <v>0</v>
      </c>
      <c r="AR317">
        <v>0</v>
      </c>
      <c r="AS317">
        <v>0</v>
      </c>
      <c r="AT317">
        <v>0</v>
      </c>
      <c r="AU317">
        <v>0</v>
      </c>
      <c r="AV317">
        <v>0</v>
      </c>
      <c r="AW317">
        <v>0</v>
      </c>
      <c r="AX317" t="s">
        <v>690</v>
      </c>
      <c r="AY317">
        <v>645</v>
      </c>
      <c r="AZ317">
        <v>66</v>
      </c>
      <c r="BA317">
        <v>0</v>
      </c>
      <c r="BB317">
        <v>0</v>
      </c>
      <c r="BC317" t="s">
        <v>691</v>
      </c>
      <c r="BD317" t="s">
        <v>692</v>
      </c>
      <c r="BE317">
        <v>100</v>
      </c>
      <c r="BF317" t="s">
        <v>2162</v>
      </c>
      <c r="BG317" t="s">
        <v>86</v>
      </c>
      <c r="BH317" t="s">
        <v>87</v>
      </c>
      <c r="BI317" t="s">
        <v>2163</v>
      </c>
    </row>
    <row r="318" spans="1:61" x14ac:dyDescent="0.2">
      <c r="A318" t="s">
        <v>2164</v>
      </c>
      <c r="B318" t="s">
        <v>171</v>
      </c>
      <c r="C318" t="s">
        <v>61</v>
      </c>
      <c r="D318" t="s">
        <v>61</v>
      </c>
      <c r="E318" t="s">
        <v>843</v>
      </c>
      <c r="F318" t="s">
        <v>2990</v>
      </c>
      <c r="G318" t="s">
        <v>844</v>
      </c>
      <c r="H318" t="s">
        <v>2035</v>
      </c>
      <c r="I318" t="s">
        <v>2165</v>
      </c>
      <c r="J318" t="s">
        <v>3922</v>
      </c>
      <c r="K318" t="s">
        <v>1410</v>
      </c>
      <c r="L318" t="s">
        <v>61</v>
      </c>
      <c r="M318" t="s">
        <v>61</v>
      </c>
      <c r="N318" t="s">
        <v>309</v>
      </c>
      <c r="O318" t="s">
        <v>878</v>
      </c>
      <c r="P318">
        <v>3026</v>
      </c>
      <c r="Q318">
        <v>3026</v>
      </c>
      <c r="R318">
        <v>3026</v>
      </c>
      <c r="S318">
        <v>0</v>
      </c>
      <c r="T318">
        <v>0</v>
      </c>
      <c r="U318">
        <v>0</v>
      </c>
      <c r="V318">
        <v>0</v>
      </c>
      <c r="W318">
        <v>37.5</v>
      </c>
      <c r="X318" t="s">
        <v>68</v>
      </c>
      <c r="Y318" t="s">
        <v>61</v>
      </c>
      <c r="Z318">
        <v>0</v>
      </c>
      <c r="AA318">
        <v>0</v>
      </c>
      <c r="AB318">
        <v>0.8</v>
      </c>
      <c r="AC318">
        <v>0</v>
      </c>
      <c r="AD318">
        <v>0</v>
      </c>
      <c r="AE318">
        <v>0</v>
      </c>
      <c r="AF318">
        <v>0.4</v>
      </c>
      <c r="AG318">
        <v>0</v>
      </c>
      <c r="AH318">
        <v>0</v>
      </c>
      <c r="AI318">
        <v>0</v>
      </c>
      <c r="AJ318">
        <v>0</v>
      </c>
      <c r="AK318">
        <v>0</v>
      </c>
      <c r="AL318">
        <v>0</v>
      </c>
      <c r="AM318">
        <v>0</v>
      </c>
      <c r="AN318">
        <v>0</v>
      </c>
      <c r="AO318">
        <v>0</v>
      </c>
      <c r="AP318">
        <v>0</v>
      </c>
      <c r="AQ318">
        <v>0</v>
      </c>
      <c r="AR318">
        <v>0</v>
      </c>
      <c r="AS318">
        <v>0</v>
      </c>
      <c r="AT318">
        <v>0</v>
      </c>
      <c r="AU318">
        <v>0</v>
      </c>
      <c r="AV318">
        <v>0</v>
      </c>
      <c r="AW318">
        <v>0.73</v>
      </c>
      <c r="AX318" t="s">
        <v>2166</v>
      </c>
      <c r="AY318">
        <v>3026</v>
      </c>
      <c r="AZ318">
        <v>2119</v>
      </c>
      <c r="BA318">
        <v>0</v>
      </c>
      <c r="BB318">
        <v>0</v>
      </c>
      <c r="BC318" t="s">
        <v>46</v>
      </c>
      <c r="BD318" t="s">
        <v>848</v>
      </c>
      <c r="BE318">
        <v>0</v>
      </c>
      <c r="BF318" t="s">
        <v>849</v>
      </c>
      <c r="BG318" t="s">
        <v>86</v>
      </c>
      <c r="BH318" t="s">
        <v>87</v>
      </c>
      <c r="BI318" t="s">
        <v>2167</v>
      </c>
    </row>
    <row r="319" spans="1:61" x14ac:dyDescent="0.2">
      <c r="A319" t="s">
        <v>2168</v>
      </c>
      <c r="B319" t="s">
        <v>1964</v>
      </c>
      <c r="C319" t="s">
        <v>61</v>
      </c>
      <c r="D319" t="s">
        <v>61</v>
      </c>
      <c r="E319" t="s">
        <v>1969</v>
      </c>
      <c r="F319" t="s">
        <v>2990</v>
      </c>
      <c r="G319" t="s">
        <v>79</v>
      </c>
      <c r="H319" t="s">
        <v>2035</v>
      </c>
      <c r="I319" t="s">
        <v>1970</v>
      </c>
      <c r="J319" t="s">
        <v>3922</v>
      </c>
      <c r="K319" t="s">
        <v>1971</v>
      </c>
      <c r="L319" t="s">
        <v>61</v>
      </c>
      <c r="M319" t="s">
        <v>61</v>
      </c>
      <c r="N319" t="s">
        <v>214</v>
      </c>
      <c r="O319" t="s">
        <v>878</v>
      </c>
      <c r="P319">
        <v>0</v>
      </c>
      <c r="Q319">
        <v>0</v>
      </c>
      <c r="R319">
        <v>0</v>
      </c>
      <c r="S319">
        <v>12</v>
      </c>
      <c r="T319">
        <v>96</v>
      </c>
      <c r="U319">
        <v>60</v>
      </c>
      <c r="V319">
        <v>323</v>
      </c>
      <c r="W319">
        <v>0</v>
      </c>
      <c r="X319" t="s">
        <v>68</v>
      </c>
      <c r="Y319" t="s">
        <v>69</v>
      </c>
      <c r="Z319">
        <v>0</v>
      </c>
      <c r="AA319">
        <v>46.9</v>
      </c>
      <c r="AB319">
        <v>0</v>
      </c>
      <c r="AC319">
        <v>1</v>
      </c>
      <c r="AD319">
        <v>0</v>
      </c>
      <c r="AE319">
        <v>0</v>
      </c>
      <c r="AF319">
        <v>1</v>
      </c>
      <c r="AG319">
        <v>2</v>
      </c>
      <c r="AH319">
        <v>9</v>
      </c>
      <c r="AI319">
        <v>2</v>
      </c>
      <c r="AJ319">
        <v>1</v>
      </c>
      <c r="AK319">
        <v>0</v>
      </c>
      <c r="AL319">
        <v>0</v>
      </c>
      <c r="AM319">
        <v>0</v>
      </c>
      <c r="AN319">
        <v>1</v>
      </c>
      <c r="AO319">
        <v>0</v>
      </c>
      <c r="AP319">
        <v>0</v>
      </c>
      <c r="AQ319">
        <v>0</v>
      </c>
      <c r="AR319">
        <v>0</v>
      </c>
      <c r="AS319">
        <v>0.8</v>
      </c>
      <c r="AT319">
        <v>0</v>
      </c>
      <c r="AU319">
        <v>0</v>
      </c>
      <c r="AV319">
        <v>0</v>
      </c>
      <c r="AW319">
        <v>2</v>
      </c>
      <c r="AX319" t="s">
        <v>2169</v>
      </c>
      <c r="AY319">
        <v>0</v>
      </c>
      <c r="AZ319">
        <v>0</v>
      </c>
      <c r="BA319">
        <v>0</v>
      </c>
      <c r="BB319">
        <v>0</v>
      </c>
      <c r="BC319" t="s">
        <v>1973</v>
      </c>
      <c r="BD319" t="s">
        <v>1974</v>
      </c>
      <c r="BE319">
        <v>0</v>
      </c>
      <c r="BF319" t="s">
        <v>2170</v>
      </c>
      <c r="BG319" t="s">
        <v>86</v>
      </c>
      <c r="BH319" t="s">
        <v>87</v>
      </c>
      <c r="BI319" t="s">
        <v>2171</v>
      </c>
    </row>
    <row r="320" spans="1:61" x14ac:dyDescent="0.2">
      <c r="A320" t="s">
        <v>2172</v>
      </c>
      <c r="B320" t="s">
        <v>1241</v>
      </c>
      <c r="C320" t="s">
        <v>61</v>
      </c>
      <c r="D320" t="s">
        <v>61</v>
      </c>
      <c r="E320" t="s">
        <v>2173</v>
      </c>
      <c r="F320" t="s">
        <v>2990</v>
      </c>
      <c r="G320" t="s">
        <v>79</v>
      </c>
      <c r="H320" t="s">
        <v>2035</v>
      </c>
      <c r="I320" t="s">
        <v>1970</v>
      </c>
      <c r="J320" t="s">
        <v>3922</v>
      </c>
      <c r="K320" t="s">
        <v>1971</v>
      </c>
      <c r="L320" t="s">
        <v>61</v>
      </c>
      <c r="M320" t="s">
        <v>61</v>
      </c>
      <c r="N320" t="s">
        <v>214</v>
      </c>
      <c r="O320" t="s">
        <v>878</v>
      </c>
      <c r="P320">
        <v>0</v>
      </c>
      <c r="Q320">
        <v>41</v>
      </c>
      <c r="R320">
        <v>0</v>
      </c>
      <c r="S320">
        <v>0</v>
      </c>
      <c r="T320">
        <v>0</v>
      </c>
      <c r="U320">
        <v>60</v>
      </c>
      <c r="V320">
        <v>0</v>
      </c>
      <c r="W320">
        <v>40</v>
      </c>
      <c r="X320" t="s">
        <v>68</v>
      </c>
      <c r="Y320" t="s">
        <v>61</v>
      </c>
      <c r="Z320">
        <v>0</v>
      </c>
      <c r="AA320">
        <v>0</v>
      </c>
      <c r="AB320">
        <v>0</v>
      </c>
      <c r="AC320">
        <v>0</v>
      </c>
      <c r="AD320">
        <v>0</v>
      </c>
      <c r="AE320">
        <v>0</v>
      </c>
      <c r="AF320">
        <v>0</v>
      </c>
      <c r="AG320">
        <v>0</v>
      </c>
      <c r="AH320">
        <v>1</v>
      </c>
      <c r="AI320">
        <v>0</v>
      </c>
      <c r="AJ320">
        <v>0.2</v>
      </c>
      <c r="AK320">
        <v>0</v>
      </c>
      <c r="AL320">
        <v>0</v>
      </c>
      <c r="AM320">
        <v>0</v>
      </c>
      <c r="AN320">
        <v>0.2</v>
      </c>
      <c r="AO320">
        <v>0</v>
      </c>
      <c r="AP320">
        <v>0</v>
      </c>
      <c r="AQ320">
        <v>0</v>
      </c>
      <c r="AR320">
        <v>0</v>
      </c>
      <c r="AS320">
        <v>0.2</v>
      </c>
      <c r="AT320">
        <v>0</v>
      </c>
      <c r="AU320">
        <v>0</v>
      </c>
      <c r="AV320">
        <v>0</v>
      </c>
      <c r="AW320">
        <v>0</v>
      </c>
      <c r="AX320" t="s">
        <v>2174</v>
      </c>
      <c r="AY320">
        <v>908</v>
      </c>
      <c r="AZ320">
        <v>0</v>
      </c>
      <c r="BA320">
        <v>0</v>
      </c>
      <c r="BB320">
        <v>0</v>
      </c>
      <c r="BC320" t="s">
        <v>46</v>
      </c>
      <c r="BD320" t="s">
        <v>2175</v>
      </c>
      <c r="BE320">
        <v>0</v>
      </c>
      <c r="BF320" t="s">
        <v>2176</v>
      </c>
      <c r="BG320" t="s">
        <v>86</v>
      </c>
      <c r="BH320" t="s">
        <v>87</v>
      </c>
      <c r="BI320" t="s">
        <v>2177</v>
      </c>
    </row>
    <row r="321" spans="1:61" x14ac:dyDescent="0.2">
      <c r="A321" t="s">
        <v>2178</v>
      </c>
      <c r="B321" t="s">
        <v>898</v>
      </c>
      <c r="C321" t="s">
        <v>898</v>
      </c>
      <c r="D321" t="s">
        <v>61</v>
      </c>
      <c r="E321" t="s">
        <v>1663</v>
      </c>
      <c r="F321" t="s">
        <v>3894</v>
      </c>
      <c r="G321" t="s">
        <v>1135</v>
      </c>
      <c r="H321" t="s">
        <v>2035</v>
      </c>
      <c r="I321" t="s">
        <v>1664</v>
      </c>
      <c r="J321" t="s">
        <v>3922</v>
      </c>
      <c r="K321" t="s">
        <v>1665</v>
      </c>
      <c r="L321" t="s">
        <v>61</v>
      </c>
      <c r="M321" t="s">
        <v>61</v>
      </c>
      <c r="N321" t="s">
        <v>61</v>
      </c>
      <c r="O321" t="s">
        <v>878</v>
      </c>
      <c r="P321">
        <v>0</v>
      </c>
      <c r="Q321">
        <v>144</v>
      </c>
      <c r="R321">
        <v>2</v>
      </c>
      <c r="S321">
        <v>0</v>
      </c>
      <c r="T321">
        <v>0</v>
      </c>
      <c r="U321">
        <v>0</v>
      </c>
      <c r="V321">
        <v>45</v>
      </c>
      <c r="W321">
        <v>40</v>
      </c>
      <c r="X321" t="s">
        <v>68</v>
      </c>
      <c r="Y321" t="s">
        <v>61</v>
      </c>
      <c r="Z321">
        <v>8</v>
      </c>
      <c r="AA321">
        <v>6.7</v>
      </c>
      <c r="AB321">
        <v>0</v>
      </c>
      <c r="AC321">
        <v>0</v>
      </c>
      <c r="AD321">
        <v>0</v>
      </c>
      <c r="AE321">
        <v>0</v>
      </c>
      <c r="AF321">
        <v>0</v>
      </c>
      <c r="AG321">
        <v>0</v>
      </c>
      <c r="AH321">
        <v>0</v>
      </c>
      <c r="AI321">
        <v>0</v>
      </c>
      <c r="AJ321">
        <v>0</v>
      </c>
      <c r="AK321">
        <v>0</v>
      </c>
      <c r="AL321">
        <v>0</v>
      </c>
      <c r="AM321">
        <v>0</v>
      </c>
      <c r="AN321">
        <v>0</v>
      </c>
      <c r="AO321">
        <v>0</v>
      </c>
      <c r="AP321">
        <v>0</v>
      </c>
      <c r="AQ321">
        <v>0</v>
      </c>
      <c r="AR321">
        <v>0</v>
      </c>
      <c r="AS321">
        <v>0</v>
      </c>
      <c r="AT321">
        <v>0</v>
      </c>
      <c r="AU321">
        <v>0</v>
      </c>
      <c r="AV321">
        <v>0</v>
      </c>
      <c r="AW321">
        <v>1</v>
      </c>
      <c r="AX321" t="s">
        <v>2179</v>
      </c>
      <c r="AY321">
        <v>965</v>
      </c>
      <c r="AZ321">
        <v>910</v>
      </c>
      <c r="BA321">
        <v>0</v>
      </c>
      <c r="BB321">
        <v>1</v>
      </c>
      <c r="BC321" t="s">
        <v>731</v>
      </c>
      <c r="BD321" t="s">
        <v>1667</v>
      </c>
      <c r="BE321">
        <v>90</v>
      </c>
      <c r="BF321" t="s">
        <v>61</v>
      </c>
      <c r="BG321" t="s">
        <v>86</v>
      </c>
      <c r="BH321" t="s">
        <v>87</v>
      </c>
      <c r="BI321" t="s">
        <v>2180</v>
      </c>
    </row>
    <row r="322" spans="1:61" x14ac:dyDescent="0.2">
      <c r="A322" t="s">
        <v>2181</v>
      </c>
      <c r="B322" t="s">
        <v>1403</v>
      </c>
      <c r="C322" t="s">
        <v>61</v>
      </c>
      <c r="D322" t="s">
        <v>61</v>
      </c>
      <c r="E322" t="s">
        <v>1455</v>
      </c>
      <c r="F322" t="s">
        <v>3894</v>
      </c>
      <c r="G322" t="s">
        <v>1135</v>
      </c>
      <c r="H322" t="s">
        <v>2035</v>
      </c>
      <c r="I322" t="s">
        <v>1664</v>
      </c>
      <c r="J322" t="s">
        <v>3922</v>
      </c>
      <c r="K322" t="s">
        <v>1665</v>
      </c>
      <c r="L322" t="s">
        <v>61</v>
      </c>
      <c r="M322" t="s">
        <v>61</v>
      </c>
      <c r="N322" t="s">
        <v>309</v>
      </c>
      <c r="O322" t="s">
        <v>878</v>
      </c>
      <c r="P322">
        <v>0</v>
      </c>
      <c r="Q322">
        <v>730</v>
      </c>
      <c r="R322">
        <v>24</v>
      </c>
      <c r="S322">
        <v>0</v>
      </c>
      <c r="T322">
        <v>0</v>
      </c>
      <c r="U322">
        <v>0</v>
      </c>
      <c r="V322">
        <v>401</v>
      </c>
      <c r="W322">
        <v>37.5</v>
      </c>
      <c r="X322" t="s">
        <v>68</v>
      </c>
      <c r="Y322" t="s">
        <v>61</v>
      </c>
      <c r="Z322">
        <v>177</v>
      </c>
      <c r="AA322">
        <v>60.4</v>
      </c>
      <c r="AB322">
        <v>0</v>
      </c>
      <c r="AC322">
        <v>0</v>
      </c>
      <c r="AD322">
        <v>0</v>
      </c>
      <c r="AE322">
        <v>0</v>
      </c>
      <c r="AF322">
        <v>0</v>
      </c>
      <c r="AG322">
        <v>0</v>
      </c>
      <c r="AH322">
        <v>0</v>
      </c>
      <c r="AI322">
        <v>0</v>
      </c>
      <c r="AJ322">
        <v>0</v>
      </c>
      <c r="AK322">
        <v>0</v>
      </c>
      <c r="AL322">
        <v>0</v>
      </c>
      <c r="AM322">
        <v>0</v>
      </c>
      <c r="AN322">
        <v>0</v>
      </c>
      <c r="AO322">
        <v>0</v>
      </c>
      <c r="AP322">
        <v>0</v>
      </c>
      <c r="AQ322">
        <v>0</v>
      </c>
      <c r="AR322">
        <v>0</v>
      </c>
      <c r="AS322">
        <v>0</v>
      </c>
      <c r="AT322">
        <v>0</v>
      </c>
      <c r="AU322">
        <v>0</v>
      </c>
      <c r="AV322">
        <v>0</v>
      </c>
      <c r="AW322">
        <v>0</v>
      </c>
      <c r="AX322" t="s">
        <v>61</v>
      </c>
      <c r="AY322">
        <v>1069</v>
      </c>
      <c r="AZ322">
        <v>792</v>
      </c>
      <c r="BA322">
        <v>245</v>
      </c>
      <c r="BB322">
        <v>0</v>
      </c>
      <c r="BC322" t="s">
        <v>1457</v>
      </c>
      <c r="BD322" t="s">
        <v>2182</v>
      </c>
      <c r="BE322">
        <v>96</v>
      </c>
      <c r="BF322" t="s">
        <v>61</v>
      </c>
      <c r="BG322" t="s">
        <v>86</v>
      </c>
      <c r="BH322" t="s">
        <v>87</v>
      </c>
      <c r="BI322" t="s">
        <v>2183</v>
      </c>
    </row>
    <row r="323" spans="1:61" x14ac:dyDescent="0.2">
      <c r="A323" t="s">
        <v>2184</v>
      </c>
      <c r="B323" t="s">
        <v>1938</v>
      </c>
      <c r="C323" t="s">
        <v>61</v>
      </c>
      <c r="D323" t="s">
        <v>61</v>
      </c>
      <c r="E323" t="s">
        <v>1939</v>
      </c>
      <c r="F323" t="s">
        <v>3894</v>
      </c>
      <c r="G323" t="s">
        <v>1135</v>
      </c>
      <c r="H323" t="s">
        <v>2035</v>
      </c>
      <c r="I323" t="s">
        <v>1940</v>
      </c>
      <c r="J323" t="s">
        <v>3922</v>
      </c>
      <c r="K323" t="s">
        <v>1137</v>
      </c>
      <c r="L323" t="s">
        <v>61</v>
      </c>
      <c r="M323" t="s">
        <v>61</v>
      </c>
      <c r="N323" t="s">
        <v>82</v>
      </c>
      <c r="O323" t="s">
        <v>878</v>
      </c>
      <c r="P323">
        <v>0</v>
      </c>
      <c r="Q323">
        <v>124</v>
      </c>
      <c r="R323">
        <v>57</v>
      </c>
      <c r="S323">
        <v>0</v>
      </c>
      <c r="T323">
        <v>0</v>
      </c>
      <c r="U323">
        <v>0</v>
      </c>
      <c r="V323">
        <v>67</v>
      </c>
      <c r="W323">
        <v>40</v>
      </c>
      <c r="X323" t="s">
        <v>68</v>
      </c>
      <c r="Y323" t="s">
        <v>61</v>
      </c>
      <c r="Z323">
        <v>7</v>
      </c>
      <c r="AA323">
        <v>12.8</v>
      </c>
      <c r="AB323">
        <v>0</v>
      </c>
      <c r="AC323">
        <v>0</v>
      </c>
      <c r="AD323">
        <v>0</v>
      </c>
      <c r="AE323">
        <v>0</v>
      </c>
      <c r="AF323">
        <v>0</v>
      </c>
      <c r="AG323">
        <v>0</v>
      </c>
      <c r="AH323">
        <v>0</v>
      </c>
      <c r="AI323">
        <v>0</v>
      </c>
      <c r="AJ323">
        <v>0</v>
      </c>
      <c r="AK323">
        <v>0</v>
      </c>
      <c r="AL323">
        <v>0</v>
      </c>
      <c r="AM323">
        <v>0</v>
      </c>
      <c r="AN323">
        <v>0</v>
      </c>
      <c r="AO323">
        <v>0</v>
      </c>
      <c r="AP323">
        <v>0</v>
      </c>
      <c r="AQ323">
        <v>0</v>
      </c>
      <c r="AR323">
        <v>0</v>
      </c>
      <c r="AS323">
        <v>0</v>
      </c>
      <c r="AT323">
        <v>0</v>
      </c>
      <c r="AU323">
        <v>0</v>
      </c>
      <c r="AV323">
        <v>0</v>
      </c>
      <c r="AW323">
        <v>0</v>
      </c>
      <c r="AX323" t="s">
        <v>61</v>
      </c>
      <c r="AY323">
        <v>531</v>
      </c>
      <c r="AZ323">
        <v>360</v>
      </c>
      <c r="BA323">
        <v>19</v>
      </c>
      <c r="BB323">
        <v>0</v>
      </c>
      <c r="BC323" t="s">
        <v>2185</v>
      </c>
      <c r="BD323" t="s">
        <v>2186</v>
      </c>
      <c r="BE323">
        <v>94</v>
      </c>
      <c r="BF323" t="s">
        <v>61</v>
      </c>
      <c r="BG323" t="s">
        <v>86</v>
      </c>
      <c r="BH323" t="s">
        <v>87</v>
      </c>
      <c r="BI323" t="s">
        <v>2187</v>
      </c>
    </row>
    <row r="324" spans="1:61" x14ac:dyDescent="0.2">
      <c r="A324" t="s">
        <v>2188</v>
      </c>
      <c r="B324" t="s">
        <v>183</v>
      </c>
      <c r="C324" t="s">
        <v>61</v>
      </c>
      <c r="D324" t="s">
        <v>61</v>
      </c>
      <c r="E324" t="s">
        <v>2189</v>
      </c>
      <c r="F324" t="s">
        <v>3894</v>
      </c>
      <c r="G324" t="s">
        <v>1135</v>
      </c>
      <c r="H324" t="s">
        <v>2035</v>
      </c>
      <c r="I324" t="s">
        <v>1664</v>
      </c>
      <c r="J324" t="s">
        <v>3922</v>
      </c>
      <c r="K324" t="s">
        <v>1665</v>
      </c>
      <c r="L324" t="s">
        <v>61</v>
      </c>
      <c r="M324" t="s">
        <v>61</v>
      </c>
      <c r="N324" t="s">
        <v>309</v>
      </c>
      <c r="O324" t="s">
        <v>878</v>
      </c>
      <c r="P324">
        <v>0</v>
      </c>
      <c r="Q324">
        <v>1</v>
      </c>
      <c r="R324">
        <v>0</v>
      </c>
      <c r="S324">
        <v>0</v>
      </c>
      <c r="T324">
        <v>0</v>
      </c>
      <c r="U324">
        <v>0</v>
      </c>
      <c r="V324">
        <v>128</v>
      </c>
      <c r="W324">
        <v>37.5</v>
      </c>
      <c r="X324" t="s">
        <v>68</v>
      </c>
      <c r="Y324" t="s">
        <v>61</v>
      </c>
      <c r="Z324">
        <v>0</v>
      </c>
      <c r="AA324">
        <v>81</v>
      </c>
      <c r="AB324">
        <v>0</v>
      </c>
      <c r="AC324">
        <v>0</v>
      </c>
      <c r="AD324">
        <v>0</v>
      </c>
      <c r="AE324">
        <v>0</v>
      </c>
      <c r="AF324">
        <v>0</v>
      </c>
      <c r="AG324">
        <v>0</v>
      </c>
      <c r="AH324">
        <v>0</v>
      </c>
      <c r="AI324">
        <v>0</v>
      </c>
      <c r="AJ324">
        <v>0</v>
      </c>
      <c r="AK324">
        <v>0</v>
      </c>
      <c r="AL324">
        <v>0</v>
      </c>
      <c r="AM324">
        <v>0</v>
      </c>
      <c r="AN324">
        <v>0</v>
      </c>
      <c r="AO324">
        <v>0</v>
      </c>
      <c r="AP324">
        <v>0</v>
      </c>
      <c r="AQ324">
        <v>0</v>
      </c>
      <c r="AR324">
        <v>0</v>
      </c>
      <c r="AS324">
        <v>0</v>
      </c>
      <c r="AT324">
        <v>0</v>
      </c>
      <c r="AU324">
        <v>0</v>
      </c>
      <c r="AV324">
        <v>0</v>
      </c>
      <c r="AW324">
        <v>0</v>
      </c>
      <c r="AX324" t="s">
        <v>61</v>
      </c>
      <c r="AY324">
        <v>6</v>
      </c>
      <c r="AZ324">
        <v>4</v>
      </c>
      <c r="BA324">
        <v>0</v>
      </c>
      <c r="BB324">
        <v>0</v>
      </c>
      <c r="BC324" t="s">
        <v>61</v>
      </c>
      <c r="BD324" t="s">
        <v>61</v>
      </c>
      <c r="BE324">
        <v>100</v>
      </c>
      <c r="BF324" t="s">
        <v>2190</v>
      </c>
      <c r="BG324" t="s">
        <v>86</v>
      </c>
      <c r="BH324" t="s">
        <v>87</v>
      </c>
      <c r="BI324" t="s">
        <v>2191</v>
      </c>
    </row>
    <row r="325" spans="1:61" x14ac:dyDescent="0.2">
      <c r="A325" t="s">
        <v>2192</v>
      </c>
      <c r="B325" t="s">
        <v>276</v>
      </c>
      <c r="C325" t="s">
        <v>61</v>
      </c>
      <c r="D325" t="s">
        <v>61</v>
      </c>
      <c r="E325" t="s">
        <v>285</v>
      </c>
      <c r="F325" t="s">
        <v>2990</v>
      </c>
      <c r="G325" t="s">
        <v>79</v>
      </c>
      <c r="H325" t="s">
        <v>2035</v>
      </c>
      <c r="I325" t="s">
        <v>80</v>
      </c>
      <c r="J325" t="s">
        <v>3922</v>
      </c>
      <c r="K325" t="s">
        <v>81</v>
      </c>
      <c r="L325" t="s">
        <v>61</v>
      </c>
      <c r="M325" t="s">
        <v>61</v>
      </c>
      <c r="N325" t="s">
        <v>82</v>
      </c>
      <c r="O325" t="s">
        <v>878</v>
      </c>
      <c r="P325">
        <v>0</v>
      </c>
      <c r="Q325">
        <v>0</v>
      </c>
      <c r="R325">
        <v>0</v>
      </c>
      <c r="S325">
        <v>0</v>
      </c>
      <c r="T325">
        <v>0</v>
      </c>
      <c r="U325">
        <v>0</v>
      </c>
      <c r="V325">
        <v>0</v>
      </c>
      <c r="W325">
        <v>40</v>
      </c>
      <c r="X325" t="s">
        <v>68</v>
      </c>
      <c r="Y325" t="s">
        <v>69</v>
      </c>
      <c r="Z325">
        <v>0</v>
      </c>
      <c r="AA325">
        <v>0</v>
      </c>
      <c r="AB325">
        <v>0</v>
      </c>
      <c r="AC325">
        <v>0</v>
      </c>
      <c r="AD325">
        <v>0</v>
      </c>
      <c r="AE325">
        <v>0</v>
      </c>
      <c r="AF325">
        <v>0</v>
      </c>
      <c r="AG325">
        <v>0</v>
      </c>
      <c r="AH325">
        <v>0</v>
      </c>
      <c r="AI325">
        <v>0</v>
      </c>
      <c r="AJ325">
        <v>0</v>
      </c>
      <c r="AK325">
        <v>0</v>
      </c>
      <c r="AL325">
        <v>0</v>
      </c>
      <c r="AM325">
        <v>0</v>
      </c>
      <c r="AN325">
        <v>0</v>
      </c>
      <c r="AO325">
        <v>0</v>
      </c>
      <c r="AP325">
        <v>0</v>
      </c>
      <c r="AQ325">
        <v>0</v>
      </c>
      <c r="AR325">
        <v>0</v>
      </c>
      <c r="AS325">
        <v>0</v>
      </c>
      <c r="AT325">
        <v>0</v>
      </c>
      <c r="AU325">
        <v>0</v>
      </c>
      <c r="AV325">
        <v>0</v>
      </c>
      <c r="AW325">
        <v>2</v>
      </c>
      <c r="AX325" t="s">
        <v>289</v>
      </c>
      <c r="AY325">
        <v>1036</v>
      </c>
      <c r="AZ325">
        <v>0</v>
      </c>
      <c r="BA325">
        <v>0</v>
      </c>
      <c r="BB325">
        <v>0</v>
      </c>
      <c r="BC325" t="s">
        <v>84</v>
      </c>
      <c r="BD325" t="s">
        <v>303</v>
      </c>
      <c r="BE325">
        <v>100</v>
      </c>
      <c r="BF325" t="s">
        <v>61</v>
      </c>
      <c r="BG325" t="s">
        <v>86</v>
      </c>
      <c r="BH325" t="s">
        <v>87</v>
      </c>
      <c r="BI325" t="s">
        <v>2193</v>
      </c>
    </row>
    <row r="326" spans="1:61" x14ac:dyDescent="0.2">
      <c r="A326" t="s">
        <v>2194</v>
      </c>
      <c r="B326" t="s">
        <v>276</v>
      </c>
      <c r="C326" t="s">
        <v>61</v>
      </c>
      <c r="D326" t="s">
        <v>61</v>
      </c>
      <c r="E326" t="s">
        <v>276</v>
      </c>
      <c r="F326" t="s">
        <v>2990</v>
      </c>
      <c r="G326" t="s">
        <v>306</v>
      </c>
      <c r="H326" t="s">
        <v>2035</v>
      </c>
      <c r="I326" t="s">
        <v>307</v>
      </c>
      <c r="J326" t="s">
        <v>3922</v>
      </c>
      <c r="K326" t="s">
        <v>308</v>
      </c>
      <c r="L326" t="s">
        <v>61</v>
      </c>
      <c r="M326" t="s">
        <v>61</v>
      </c>
      <c r="N326" t="s">
        <v>309</v>
      </c>
      <c r="O326" t="s">
        <v>878</v>
      </c>
      <c r="P326">
        <v>0</v>
      </c>
      <c r="Q326">
        <v>0</v>
      </c>
      <c r="R326">
        <v>0</v>
      </c>
      <c r="S326">
        <v>0</v>
      </c>
      <c r="T326">
        <v>0</v>
      </c>
      <c r="U326">
        <v>0</v>
      </c>
      <c r="V326">
        <v>0</v>
      </c>
      <c r="W326">
        <v>70</v>
      </c>
      <c r="X326" t="s">
        <v>68</v>
      </c>
      <c r="Y326" t="s">
        <v>69</v>
      </c>
      <c r="Z326">
        <v>0</v>
      </c>
      <c r="AA326">
        <v>0</v>
      </c>
      <c r="AB326">
        <v>0</v>
      </c>
      <c r="AC326">
        <v>0</v>
      </c>
      <c r="AD326">
        <v>0</v>
      </c>
      <c r="AE326">
        <v>0</v>
      </c>
      <c r="AF326">
        <v>0</v>
      </c>
      <c r="AG326">
        <v>0</v>
      </c>
      <c r="AH326">
        <v>0</v>
      </c>
      <c r="AI326">
        <v>0</v>
      </c>
      <c r="AJ326">
        <v>0</v>
      </c>
      <c r="AK326">
        <v>0</v>
      </c>
      <c r="AL326">
        <v>0</v>
      </c>
      <c r="AM326">
        <v>0</v>
      </c>
      <c r="AN326">
        <v>0</v>
      </c>
      <c r="AO326">
        <v>0</v>
      </c>
      <c r="AP326">
        <v>0</v>
      </c>
      <c r="AQ326">
        <v>0</v>
      </c>
      <c r="AR326">
        <v>0</v>
      </c>
      <c r="AS326">
        <v>0</v>
      </c>
      <c r="AT326">
        <v>0</v>
      </c>
      <c r="AU326">
        <v>0</v>
      </c>
      <c r="AV326">
        <v>0</v>
      </c>
      <c r="AW326">
        <v>2</v>
      </c>
      <c r="AX326" t="s">
        <v>2195</v>
      </c>
      <c r="AY326">
        <v>561</v>
      </c>
      <c r="AZ326">
        <v>17</v>
      </c>
      <c r="BA326">
        <v>0</v>
      </c>
      <c r="BB326">
        <v>0</v>
      </c>
      <c r="BC326" t="s">
        <v>128</v>
      </c>
      <c r="BD326" t="s">
        <v>61</v>
      </c>
      <c r="BE326">
        <v>100</v>
      </c>
      <c r="BF326" t="s">
        <v>2196</v>
      </c>
      <c r="BG326" t="s">
        <v>86</v>
      </c>
      <c r="BH326" t="s">
        <v>87</v>
      </c>
      <c r="BI326" t="s">
        <v>2197</v>
      </c>
    </row>
    <row r="327" spans="1:61" x14ac:dyDescent="0.2">
      <c r="A327" t="s">
        <v>2198</v>
      </c>
      <c r="B327" t="s">
        <v>276</v>
      </c>
      <c r="C327" t="s">
        <v>61</v>
      </c>
      <c r="D327" t="s">
        <v>61</v>
      </c>
      <c r="E327" t="s">
        <v>276</v>
      </c>
      <c r="F327" t="s">
        <v>2990</v>
      </c>
      <c r="G327" t="s">
        <v>368</v>
      </c>
      <c r="H327" t="s">
        <v>2035</v>
      </c>
      <c r="I327" t="s">
        <v>369</v>
      </c>
      <c r="J327" t="s">
        <v>3922</v>
      </c>
      <c r="K327" t="s">
        <v>370</v>
      </c>
      <c r="L327" t="s">
        <v>371</v>
      </c>
      <c r="M327" t="s">
        <v>372</v>
      </c>
      <c r="N327" t="s">
        <v>309</v>
      </c>
      <c r="O327" t="s">
        <v>878</v>
      </c>
      <c r="P327">
        <v>0</v>
      </c>
      <c r="Q327">
        <v>0</v>
      </c>
      <c r="R327">
        <v>0</v>
      </c>
      <c r="S327">
        <v>0</v>
      </c>
      <c r="T327">
        <v>0</v>
      </c>
      <c r="U327">
        <v>0</v>
      </c>
      <c r="V327">
        <v>0</v>
      </c>
      <c r="W327">
        <v>40</v>
      </c>
      <c r="X327" t="s">
        <v>68</v>
      </c>
      <c r="Y327" t="s">
        <v>61</v>
      </c>
      <c r="Z327">
        <v>0</v>
      </c>
      <c r="AA327">
        <v>0</v>
      </c>
      <c r="AB327">
        <v>0</v>
      </c>
      <c r="AC327">
        <v>0</v>
      </c>
      <c r="AD327">
        <v>0</v>
      </c>
      <c r="AE327">
        <v>0</v>
      </c>
      <c r="AF327">
        <v>0</v>
      </c>
      <c r="AG327">
        <v>0</v>
      </c>
      <c r="AH327">
        <v>0</v>
      </c>
      <c r="AI327">
        <v>0</v>
      </c>
      <c r="AJ327">
        <v>0</v>
      </c>
      <c r="AK327">
        <v>0</v>
      </c>
      <c r="AL327">
        <v>0</v>
      </c>
      <c r="AM327">
        <v>0</v>
      </c>
      <c r="AN327">
        <v>0</v>
      </c>
      <c r="AO327">
        <v>0</v>
      </c>
      <c r="AP327">
        <v>0</v>
      </c>
      <c r="AQ327">
        <v>0</v>
      </c>
      <c r="AR327">
        <v>0</v>
      </c>
      <c r="AS327">
        <v>0</v>
      </c>
      <c r="AT327">
        <v>0</v>
      </c>
      <c r="AU327">
        <v>0</v>
      </c>
      <c r="AV327">
        <v>0</v>
      </c>
      <c r="AW327">
        <v>2</v>
      </c>
      <c r="AX327" t="s">
        <v>373</v>
      </c>
      <c r="AY327">
        <v>1412</v>
      </c>
      <c r="AZ327">
        <v>125</v>
      </c>
      <c r="BA327">
        <v>0</v>
      </c>
      <c r="BB327">
        <v>0</v>
      </c>
      <c r="BC327" t="s">
        <v>128</v>
      </c>
      <c r="BD327" t="s">
        <v>290</v>
      </c>
      <c r="BE327">
        <v>100</v>
      </c>
      <c r="BF327" t="s">
        <v>2199</v>
      </c>
      <c r="BG327" t="s">
        <v>86</v>
      </c>
      <c r="BH327" t="s">
        <v>87</v>
      </c>
      <c r="BI327" t="s">
        <v>2200</v>
      </c>
    </row>
    <row r="328" spans="1:61" x14ac:dyDescent="0.2">
      <c r="A328" t="s">
        <v>2201</v>
      </c>
      <c r="B328" t="s">
        <v>1746</v>
      </c>
      <c r="C328" t="s">
        <v>61</v>
      </c>
      <c r="D328" t="s">
        <v>61</v>
      </c>
      <c r="E328" t="s">
        <v>1747</v>
      </c>
      <c r="F328" t="s">
        <v>2990</v>
      </c>
      <c r="G328" t="s">
        <v>79</v>
      </c>
      <c r="H328" t="s">
        <v>2035</v>
      </c>
      <c r="I328" t="s">
        <v>80</v>
      </c>
      <c r="J328" t="s">
        <v>3922</v>
      </c>
      <c r="K328" t="s">
        <v>81</v>
      </c>
      <c r="L328" t="s">
        <v>61</v>
      </c>
      <c r="M328" t="s">
        <v>61</v>
      </c>
      <c r="N328" t="s">
        <v>82</v>
      </c>
      <c r="O328" t="s">
        <v>878</v>
      </c>
      <c r="P328">
        <v>0</v>
      </c>
      <c r="Q328">
        <v>270</v>
      </c>
      <c r="R328">
        <v>0</v>
      </c>
      <c r="S328">
        <v>0</v>
      </c>
      <c r="T328">
        <v>0</v>
      </c>
      <c r="U328">
        <v>0</v>
      </c>
      <c r="V328">
        <v>0</v>
      </c>
      <c r="W328">
        <v>24</v>
      </c>
      <c r="X328" t="s">
        <v>68</v>
      </c>
      <c r="Y328" t="s">
        <v>69</v>
      </c>
      <c r="Z328">
        <v>0</v>
      </c>
      <c r="AA328">
        <v>0</v>
      </c>
      <c r="AB328">
        <v>0</v>
      </c>
      <c r="AC328">
        <v>0</v>
      </c>
      <c r="AD328">
        <v>0</v>
      </c>
      <c r="AE328">
        <v>0</v>
      </c>
      <c r="AF328">
        <v>0</v>
      </c>
      <c r="AG328">
        <v>0</v>
      </c>
      <c r="AH328">
        <v>0</v>
      </c>
      <c r="AI328">
        <v>0</v>
      </c>
      <c r="AJ328">
        <v>0</v>
      </c>
      <c r="AK328">
        <v>0</v>
      </c>
      <c r="AL328">
        <v>0</v>
      </c>
      <c r="AM328">
        <v>0</v>
      </c>
      <c r="AN328">
        <v>0</v>
      </c>
      <c r="AO328">
        <v>0</v>
      </c>
      <c r="AP328">
        <v>0</v>
      </c>
      <c r="AQ328">
        <v>0</v>
      </c>
      <c r="AR328">
        <v>0</v>
      </c>
      <c r="AS328">
        <v>0</v>
      </c>
      <c r="AT328">
        <v>0</v>
      </c>
      <c r="AU328">
        <v>0</v>
      </c>
      <c r="AV328">
        <v>0</v>
      </c>
      <c r="AW328">
        <v>0.6</v>
      </c>
      <c r="AX328" t="s">
        <v>2202</v>
      </c>
      <c r="AY328">
        <v>302</v>
      </c>
      <c r="AZ328">
        <v>0</v>
      </c>
      <c r="BA328">
        <v>0</v>
      </c>
      <c r="BB328">
        <v>0</v>
      </c>
      <c r="BC328" t="s">
        <v>46</v>
      </c>
      <c r="BD328" t="s">
        <v>1682</v>
      </c>
      <c r="BE328">
        <v>0</v>
      </c>
      <c r="BF328" t="s">
        <v>2203</v>
      </c>
      <c r="BG328" t="s">
        <v>86</v>
      </c>
      <c r="BH328" t="s">
        <v>87</v>
      </c>
      <c r="BI328" t="s">
        <v>2204</v>
      </c>
    </row>
    <row r="329" spans="1:61" x14ac:dyDescent="0.2">
      <c r="A329" t="s">
        <v>2205</v>
      </c>
      <c r="B329" t="s">
        <v>77</v>
      </c>
      <c r="C329" t="s">
        <v>61</v>
      </c>
      <c r="D329" t="s">
        <v>61</v>
      </c>
      <c r="E329" t="s">
        <v>78</v>
      </c>
      <c r="F329" t="s">
        <v>2990</v>
      </c>
      <c r="G329" t="s">
        <v>79</v>
      </c>
      <c r="H329" t="s">
        <v>2035</v>
      </c>
      <c r="I329" t="s">
        <v>80</v>
      </c>
      <c r="J329" t="s">
        <v>3922</v>
      </c>
      <c r="K329" t="s">
        <v>81</v>
      </c>
      <c r="L329" t="s">
        <v>61</v>
      </c>
      <c r="M329" t="s">
        <v>61</v>
      </c>
      <c r="N329" t="s">
        <v>82</v>
      </c>
      <c r="O329" t="s">
        <v>878</v>
      </c>
      <c r="P329">
        <v>0</v>
      </c>
      <c r="Q329">
        <v>486</v>
      </c>
      <c r="R329">
        <v>0</v>
      </c>
      <c r="S329">
        <v>11</v>
      </c>
      <c r="T329">
        <v>90</v>
      </c>
      <c r="U329">
        <v>0</v>
      </c>
      <c r="V329">
        <v>7.5</v>
      </c>
      <c r="W329">
        <v>0</v>
      </c>
      <c r="X329" t="s">
        <v>68</v>
      </c>
      <c r="Y329" t="s">
        <v>69</v>
      </c>
      <c r="Z329">
        <v>0</v>
      </c>
      <c r="AA329">
        <v>0</v>
      </c>
      <c r="AB329">
        <v>0</v>
      </c>
      <c r="AC329">
        <v>0</v>
      </c>
      <c r="AD329">
        <v>0</v>
      </c>
      <c r="AE329">
        <v>0</v>
      </c>
      <c r="AF329">
        <v>0</v>
      </c>
      <c r="AG329">
        <v>6.44</v>
      </c>
      <c r="AH329">
        <v>4.34</v>
      </c>
      <c r="AI329">
        <v>0</v>
      </c>
      <c r="AJ329">
        <v>0</v>
      </c>
      <c r="AK329">
        <v>0</v>
      </c>
      <c r="AL329">
        <v>0</v>
      </c>
      <c r="AM329">
        <v>0</v>
      </c>
      <c r="AN329">
        <v>0</v>
      </c>
      <c r="AO329">
        <v>0</v>
      </c>
      <c r="AP329">
        <v>1</v>
      </c>
      <c r="AQ329">
        <v>0</v>
      </c>
      <c r="AR329">
        <v>0</v>
      </c>
      <c r="AS329">
        <v>0</v>
      </c>
      <c r="AT329">
        <v>0</v>
      </c>
      <c r="AU329">
        <v>0</v>
      </c>
      <c r="AV329">
        <v>0</v>
      </c>
      <c r="AW329">
        <v>1.5</v>
      </c>
      <c r="AX329" t="s">
        <v>2206</v>
      </c>
      <c r="AY329">
        <v>505</v>
      </c>
      <c r="AZ329">
        <v>0</v>
      </c>
      <c r="BA329">
        <v>0</v>
      </c>
      <c r="BB329">
        <v>0</v>
      </c>
      <c r="BC329" t="s">
        <v>84</v>
      </c>
      <c r="BD329" t="s">
        <v>85</v>
      </c>
      <c r="BE329">
        <v>0</v>
      </c>
      <c r="BF329" t="s">
        <v>2207</v>
      </c>
      <c r="BG329" t="s">
        <v>86</v>
      </c>
      <c r="BH329" t="s">
        <v>87</v>
      </c>
      <c r="BI329" t="s">
        <v>2208</v>
      </c>
    </row>
    <row r="330" spans="1:61" x14ac:dyDescent="0.2">
      <c r="A330" t="s">
        <v>2209</v>
      </c>
      <c r="B330" t="s">
        <v>276</v>
      </c>
      <c r="C330" t="s">
        <v>61</v>
      </c>
      <c r="D330" t="s">
        <v>61</v>
      </c>
      <c r="E330" t="s">
        <v>285</v>
      </c>
      <c r="F330" t="s">
        <v>2990</v>
      </c>
      <c r="G330" t="s">
        <v>286</v>
      </c>
      <c r="H330" t="s">
        <v>2035</v>
      </c>
      <c r="I330" t="s">
        <v>287</v>
      </c>
      <c r="J330" t="s">
        <v>3922</v>
      </c>
      <c r="K330" t="s">
        <v>288</v>
      </c>
      <c r="L330" t="s">
        <v>61</v>
      </c>
      <c r="M330" t="s">
        <v>61</v>
      </c>
      <c r="N330" t="s">
        <v>82</v>
      </c>
      <c r="O330" t="s">
        <v>878</v>
      </c>
      <c r="P330">
        <v>0</v>
      </c>
      <c r="Q330">
        <v>0</v>
      </c>
      <c r="R330">
        <v>0</v>
      </c>
      <c r="S330">
        <v>0</v>
      </c>
      <c r="T330">
        <v>0</v>
      </c>
      <c r="U330">
        <v>0</v>
      </c>
      <c r="V330">
        <v>0</v>
      </c>
      <c r="W330">
        <v>40</v>
      </c>
      <c r="X330" t="s">
        <v>68</v>
      </c>
      <c r="Y330" t="s">
        <v>69</v>
      </c>
      <c r="Z330">
        <v>0</v>
      </c>
      <c r="AA330">
        <v>0</v>
      </c>
      <c r="AB330">
        <v>0</v>
      </c>
      <c r="AC330">
        <v>0</v>
      </c>
      <c r="AD330">
        <v>0</v>
      </c>
      <c r="AE330">
        <v>0</v>
      </c>
      <c r="AF330">
        <v>0</v>
      </c>
      <c r="AG330">
        <v>0</v>
      </c>
      <c r="AH330">
        <v>0</v>
      </c>
      <c r="AI330">
        <v>0</v>
      </c>
      <c r="AJ330">
        <v>0</v>
      </c>
      <c r="AK330">
        <v>0</v>
      </c>
      <c r="AL330">
        <v>0</v>
      </c>
      <c r="AM330">
        <v>0</v>
      </c>
      <c r="AN330">
        <v>0</v>
      </c>
      <c r="AO330">
        <v>0</v>
      </c>
      <c r="AP330">
        <v>0</v>
      </c>
      <c r="AQ330">
        <v>0</v>
      </c>
      <c r="AR330">
        <v>0</v>
      </c>
      <c r="AS330">
        <v>0</v>
      </c>
      <c r="AT330">
        <v>0</v>
      </c>
      <c r="AU330">
        <v>0</v>
      </c>
      <c r="AV330">
        <v>0</v>
      </c>
      <c r="AW330">
        <v>2</v>
      </c>
      <c r="AX330" t="s">
        <v>289</v>
      </c>
      <c r="AY330">
        <v>1417</v>
      </c>
      <c r="AZ330">
        <v>0</v>
      </c>
      <c r="BA330">
        <v>0</v>
      </c>
      <c r="BB330">
        <v>0</v>
      </c>
      <c r="BC330" t="s">
        <v>84</v>
      </c>
      <c r="BD330" t="s">
        <v>290</v>
      </c>
      <c r="BE330">
        <v>100</v>
      </c>
      <c r="BF330" t="s">
        <v>61</v>
      </c>
      <c r="BG330" t="s">
        <v>86</v>
      </c>
      <c r="BH330" t="s">
        <v>87</v>
      </c>
      <c r="BI330" t="s">
        <v>2210</v>
      </c>
    </row>
    <row r="331" spans="1:61" x14ac:dyDescent="0.2">
      <c r="A331" t="s">
        <v>2211</v>
      </c>
      <c r="B331" t="s">
        <v>1766</v>
      </c>
      <c r="C331" t="s">
        <v>61</v>
      </c>
      <c r="D331" t="s">
        <v>61</v>
      </c>
      <c r="E331" t="s">
        <v>2212</v>
      </c>
      <c r="F331" t="s">
        <v>731</v>
      </c>
      <c r="G331" t="s">
        <v>2213</v>
      </c>
      <c r="H331" t="s">
        <v>2035</v>
      </c>
      <c r="I331" t="s">
        <v>2214</v>
      </c>
      <c r="J331" t="s">
        <v>3922</v>
      </c>
      <c r="K331" t="s">
        <v>2215</v>
      </c>
      <c r="L331" t="s">
        <v>61</v>
      </c>
      <c r="M331" t="s">
        <v>61</v>
      </c>
      <c r="N331" t="s">
        <v>309</v>
      </c>
      <c r="O331" t="s">
        <v>878</v>
      </c>
      <c r="P331">
        <v>30</v>
      </c>
      <c r="Q331">
        <v>9</v>
      </c>
      <c r="R331">
        <v>9</v>
      </c>
      <c r="S331">
        <v>0</v>
      </c>
      <c r="T331">
        <v>0</v>
      </c>
      <c r="U331">
        <v>0</v>
      </c>
      <c r="V331">
        <v>0</v>
      </c>
      <c r="W331">
        <v>1.5</v>
      </c>
      <c r="X331" t="s">
        <v>68</v>
      </c>
      <c r="Y331" t="s">
        <v>61</v>
      </c>
      <c r="Z331">
        <v>2</v>
      </c>
      <c r="AA331">
        <v>30</v>
      </c>
      <c r="AB331">
        <v>0</v>
      </c>
      <c r="AC331">
        <v>0</v>
      </c>
      <c r="AD331">
        <v>0</v>
      </c>
      <c r="AE331">
        <v>0</v>
      </c>
      <c r="AF331">
        <v>0</v>
      </c>
      <c r="AG331">
        <v>0</v>
      </c>
      <c r="AH331">
        <v>0</v>
      </c>
      <c r="AI331">
        <v>0</v>
      </c>
      <c r="AJ331">
        <v>0.05</v>
      </c>
      <c r="AK331">
        <v>0</v>
      </c>
      <c r="AL331">
        <v>0</v>
      </c>
      <c r="AM331">
        <v>0</v>
      </c>
      <c r="AN331">
        <v>0</v>
      </c>
      <c r="AO331">
        <v>0.05</v>
      </c>
      <c r="AP331">
        <v>0.1</v>
      </c>
      <c r="AQ331">
        <v>0</v>
      </c>
      <c r="AR331">
        <v>0</v>
      </c>
      <c r="AS331">
        <v>0</v>
      </c>
      <c r="AT331">
        <v>0</v>
      </c>
      <c r="AU331">
        <v>0</v>
      </c>
      <c r="AV331">
        <v>0</v>
      </c>
      <c r="AW331">
        <v>0</v>
      </c>
      <c r="AX331" t="s">
        <v>2216</v>
      </c>
      <c r="AY331">
        <v>18</v>
      </c>
      <c r="AZ331">
        <v>0</v>
      </c>
      <c r="BA331">
        <v>0</v>
      </c>
      <c r="BB331">
        <v>0</v>
      </c>
      <c r="BC331" t="s">
        <v>691</v>
      </c>
      <c r="BD331" t="s">
        <v>2217</v>
      </c>
      <c r="BE331">
        <v>0</v>
      </c>
      <c r="BF331" t="s">
        <v>2218</v>
      </c>
      <c r="BG331" t="s">
        <v>86</v>
      </c>
      <c r="BH331" t="s">
        <v>87</v>
      </c>
      <c r="BI331" t="s">
        <v>2219</v>
      </c>
    </row>
    <row r="332" spans="1:61" x14ac:dyDescent="0.2">
      <c r="A332" t="s">
        <v>2220</v>
      </c>
      <c r="B332" t="s">
        <v>276</v>
      </c>
      <c r="C332" t="s">
        <v>61</v>
      </c>
      <c r="D332" t="s">
        <v>61</v>
      </c>
      <c r="E332" t="s">
        <v>285</v>
      </c>
      <c r="F332" t="s">
        <v>2990</v>
      </c>
      <c r="G332" t="s">
        <v>443</v>
      </c>
      <c r="H332" t="s">
        <v>2035</v>
      </c>
      <c r="I332" t="s">
        <v>1550</v>
      </c>
      <c r="J332" t="s">
        <v>3922</v>
      </c>
      <c r="K332" t="s">
        <v>445</v>
      </c>
      <c r="L332" t="s">
        <v>61</v>
      </c>
      <c r="M332" t="s">
        <v>61</v>
      </c>
      <c r="N332" t="s">
        <v>82</v>
      </c>
      <c r="O332" t="s">
        <v>878</v>
      </c>
      <c r="P332">
        <v>0</v>
      </c>
      <c r="Q332">
        <v>0</v>
      </c>
      <c r="R332">
        <v>0</v>
      </c>
      <c r="S332">
        <v>0</v>
      </c>
      <c r="T332">
        <v>0</v>
      </c>
      <c r="U332">
        <v>0</v>
      </c>
      <c r="V332">
        <v>0</v>
      </c>
      <c r="W332">
        <v>40</v>
      </c>
      <c r="X332" t="s">
        <v>68</v>
      </c>
      <c r="Y332" t="s">
        <v>69</v>
      </c>
      <c r="Z332">
        <v>0</v>
      </c>
      <c r="AA332">
        <v>0</v>
      </c>
      <c r="AB332">
        <v>0</v>
      </c>
      <c r="AC332">
        <v>0</v>
      </c>
      <c r="AD332">
        <v>0</v>
      </c>
      <c r="AE332">
        <v>0</v>
      </c>
      <c r="AF332">
        <v>0</v>
      </c>
      <c r="AG332">
        <v>0</v>
      </c>
      <c r="AH332">
        <v>0</v>
      </c>
      <c r="AI332">
        <v>0</v>
      </c>
      <c r="AJ332">
        <v>0</v>
      </c>
      <c r="AK332">
        <v>0</v>
      </c>
      <c r="AL332">
        <v>0</v>
      </c>
      <c r="AM332">
        <v>0</v>
      </c>
      <c r="AN332">
        <v>0</v>
      </c>
      <c r="AO332">
        <v>0</v>
      </c>
      <c r="AP332">
        <v>0</v>
      </c>
      <c r="AQ332">
        <v>0</v>
      </c>
      <c r="AR332">
        <v>0</v>
      </c>
      <c r="AS332">
        <v>0</v>
      </c>
      <c r="AT332">
        <v>0</v>
      </c>
      <c r="AU332">
        <v>0</v>
      </c>
      <c r="AV332">
        <v>0</v>
      </c>
      <c r="AW332">
        <v>2</v>
      </c>
      <c r="AX332" t="s">
        <v>289</v>
      </c>
      <c r="AY332">
        <v>903</v>
      </c>
      <c r="AZ332">
        <v>0</v>
      </c>
      <c r="BA332">
        <v>0</v>
      </c>
      <c r="BB332">
        <v>0</v>
      </c>
      <c r="BC332" t="s">
        <v>84</v>
      </c>
      <c r="BD332" t="s">
        <v>303</v>
      </c>
      <c r="BE332">
        <v>100</v>
      </c>
      <c r="BF332" t="s">
        <v>61</v>
      </c>
      <c r="BG332" t="s">
        <v>86</v>
      </c>
      <c r="BH332" t="s">
        <v>87</v>
      </c>
      <c r="BI332" t="s">
        <v>2221</v>
      </c>
    </row>
    <row r="333" spans="1:61" x14ac:dyDescent="0.2">
      <c r="A333" t="s">
        <v>2222</v>
      </c>
      <c r="B333" t="s">
        <v>1496</v>
      </c>
      <c r="C333" t="s">
        <v>61</v>
      </c>
      <c r="D333" t="s">
        <v>61</v>
      </c>
      <c r="E333" t="s">
        <v>1549</v>
      </c>
      <c r="F333" t="s">
        <v>2990</v>
      </c>
      <c r="G333" t="s">
        <v>443</v>
      </c>
      <c r="H333" t="s">
        <v>2035</v>
      </c>
      <c r="I333" t="s">
        <v>1550</v>
      </c>
      <c r="J333" t="s">
        <v>3922</v>
      </c>
      <c r="K333" t="s">
        <v>445</v>
      </c>
      <c r="L333" t="s">
        <v>61</v>
      </c>
      <c r="M333" t="s">
        <v>61</v>
      </c>
      <c r="N333" t="s">
        <v>82</v>
      </c>
      <c r="O333" t="s">
        <v>878</v>
      </c>
      <c r="P333">
        <v>0</v>
      </c>
      <c r="Q333">
        <v>109</v>
      </c>
      <c r="R333">
        <v>0</v>
      </c>
      <c r="S333">
        <v>0</v>
      </c>
      <c r="T333">
        <v>0</v>
      </c>
      <c r="U333">
        <v>0</v>
      </c>
      <c r="V333">
        <v>21</v>
      </c>
      <c r="W333">
        <v>40</v>
      </c>
      <c r="X333" t="s">
        <v>68</v>
      </c>
      <c r="Y333" t="s">
        <v>61</v>
      </c>
      <c r="Z333">
        <v>0</v>
      </c>
      <c r="AA333">
        <v>0</v>
      </c>
      <c r="AB333">
        <v>0</v>
      </c>
      <c r="AC333">
        <v>0</v>
      </c>
      <c r="AD333">
        <v>0</v>
      </c>
      <c r="AE333">
        <v>0</v>
      </c>
      <c r="AF333">
        <v>0</v>
      </c>
      <c r="AG333">
        <v>0</v>
      </c>
      <c r="AH333">
        <v>0</v>
      </c>
      <c r="AI333">
        <v>0</v>
      </c>
      <c r="AJ333">
        <v>0</v>
      </c>
      <c r="AK333">
        <v>0</v>
      </c>
      <c r="AL333">
        <v>0</v>
      </c>
      <c r="AM333">
        <v>0</v>
      </c>
      <c r="AN333">
        <v>0</v>
      </c>
      <c r="AO333">
        <v>0</v>
      </c>
      <c r="AP333">
        <v>0</v>
      </c>
      <c r="AQ333">
        <v>0</v>
      </c>
      <c r="AR333">
        <v>0</v>
      </c>
      <c r="AS333">
        <v>0</v>
      </c>
      <c r="AT333">
        <v>0</v>
      </c>
      <c r="AU333">
        <v>0</v>
      </c>
      <c r="AV333">
        <v>0</v>
      </c>
      <c r="AW333">
        <v>0</v>
      </c>
      <c r="AX333" t="s">
        <v>61</v>
      </c>
      <c r="AY333">
        <v>110</v>
      </c>
      <c r="AZ333">
        <v>0</v>
      </c>
      <c r="BA333">
        <v>0</v>
      </c>
      <c r="BB333">
        <v>0</v>
      </c>
      <c r="BC333" t="s">
        <v>84</v>
      </c>
      <c r="BD333" t="s">
        <v>2223</v>
      </c>
      <c r="BE333">
        <v>89</v>
      </c>
      <c r="BF333" t="s">
        <v>61</v>
      </c>
      <c r="BG333" t="s">
        <v>86</v>
      </c>
      <c r="BH333" t="s">
        <v>87</v>
      </c>
      <c r="BI333" t="s">
        <v>2224</v>
      </c>
    </row>
    <row r="334" spans="1:61" x14ac:dyDescent="0.2">
      <c r="A334" t="s">
        <v>2225</v>
      </c>
      <c r="B334" t="s">
        <v>171</v>
      </c>
      <c r="C334" t="s">
        <v>61</v>
      </c>
      <c r="D334" t="s">
        <v>61</v>
      </c>
      <c r="E334" t="s">
        <v>2226</v>
      </c>
      <c r="F334" t="s">
        <v>2990</v>
      </c>
      <c r="G334" t="s">
        <v>443</v>
      </c>
      <c r="H334" t="s">
        <v>2035</v>
      </c>
      <c r="I334" t="s">
        <v>1550</v>
      </c>
      <c r="J334" t="s">
        <v>3922</v>
      </c>
      <c r="K334" t="s">
        <v>445</v>
      </c>
      <c r="L334" t="s">
        <v>61</v>
      </c>
      <c r="M334" t="s">
        <v>61</v>
      </c>
      <c r="N334" t="s">
        <v>82</v>
      </c>
      <c r="O334" t="s">
        <v>878</v>
      </c>
      <c r="P334">
        <v>0</v>
      </c>
      <c r="Q334">
        <v>62</v>
      </c>
      <c r="R334">
        <v>0</v>
      </c>
      <c r="S334">
        <v>0</v>
      </c>
      <c r="T334">
        <v>0</v>
      </c>
      <c r="U334">
        <v>0</v>
      </c>
      <c r="V334">
        <v>0</v>
      </c>
      <c r="W334">
        <v>40</v>
      </c>
      <c r="X334" t="s">
        <v>68</v>
      </c>
      <c r="Y334" t="s">
        <v>61</v>
      </c>
      <c r="Z334">
        <v>0</v>
      </c>
      <c r="AA334">
        <v>0</v>
      </c>
      <c r="AB334">
        <v>0</v>
      </c>
      <c r="AC334">
        <v>0</v>
      </c>
      <c r="AD334">
        <v>0</v>
      </c>
      <c r="AE334">
        <v>0</v>
      </c>
      <c r="AF334">
        <v>0</v>
      </c>
      <c r="AG334">
        <v>0</v>
      </c>
      <c r="AH334">
        <v>0</v>
      </c>
      <c r="AI334">
        <v>0</v>
      </c>
      <c r="AJ334">
        <v>0</v>
      </c>
      <c r="AK334">
        <v>0</v>
      </c>
      <c r="AL334">
        <v>0</v>
      </c>
      <c r="AM334">
        <v>0</v>
      </c>
      <c r="AN334">
        <v>0</v>
      </c>
      <c r="AO334">
        <v>0</v>
      </c>
      <c r="AP334">
        <v>0</v>
      </c>
      <c r="AQ334">
        <v>0</v>
      </c>
      <c r="AR334">
        <v>0</v>
      </c>
      <c r="AS334">
        <v>0</v>
      </c>
      <c r="AT334">
        <v>0</v>
      </c>
      <c r="AU334">
        <v>0</v>
      </c>
      <c r="AV334">
        <v>0</v>
      </c>
      <c r="AW334">
        <v>0.7</v>
      </c>
      <c r="AX334" t="s">
        <v>61</v>
      </c>
      <c r="AY334">
        <v>62</v>
      </c>
      <c r="AZ334">
        <v>57</v>
      </c>
      <c r="BA334">
        <v>0</v>
      </c>
      <c r="BB334">
        <v>0</v>
      </c>
      <c r="BC334" t="s">
        <v>46</v>
      </c>
      <c r="BD334" t="s">
        <v>2227</v>
      </c>
      <c r="BE334">
        <v>100</v>
      </c>
      <c r="BF334" t="s">
        <v>2228</v>
      </c>
      <c r="BG334" t="s">
        <v>86</v>
      </c>
      <c r="BH334" t="s">
        <v>87</v>
      </c>
      <c r="BI334" t="s">
        <v>2229</v>
      </c>
    </row>
    <row r="335" spans="1:61" x14ac:dyDescent="0.2">
      <c r="A335" t="s">
        <v>2230</v>
      </c>
      <c r="B335" t="s">
        <v>1403</v>
      </c>
      <c r="C335" t="s">
        <v>61</v>
      </c>
      <c r="D335" t="s">
        <v>61</v>
      </c>
      <c r="E335" t="s">
        <v>210</v>
      </c>
      <c r="F335" t="s">
        <v>2990</v>
      </c>
      <c r="G335" t="s">
        <v>315</v>
      </c>
      <c r="H335" t="s">
        <v>2035</v>
      </c>
      <c r="I335" t="s">
        <v>212</v>
      </c>
      <c r="J335" t="s">
        <v>3922</v>
      </c>
      <c r="K335" t="s">
        <v>213</v>
      </c>
      <c r="L335" t="s">
        <v>61</v>
      </c>
      <c r="M335" t="s">
        <v>61</v>
      </c>
      <c r="N335" t="s">
        <v>309</v>
      </c>
      <c r="O335" t="s">
        <v>878</v>
      </c>
      <c r="P335">
        <v>0</v>
      </c>
      <c r="Q335">
        <v>296</v>
      </c>
      <c r="R335">
        <v>0</v>
      </c>
      <c r="S335">
        <v>0</v>
      </c>
      <c r="T335">
        <v>0</v>
      </c>
      <c r="U335">
        <v>0</v>
      </c>
      <c r="V335">
        <v>0</v>
      </c>
      <c r="W335">
        <v>37.5</v>
      </c>
      <c r="X335" t="s">
        <v>68</v>
      </c>
      <c r="Y335" t="s">
        <v>61</v>
      </c>
      <c r="Z335">
        <v>0</v>
      </c>
      <c r="AA335">
        <v>0</v>
      </c>
      <c r="AB335">
        <v>0.2</v>
      </c>
      <c r="AC335">
        <v>0</v>
      </c>
      <c r="AD335">
        <v>0</v>
      </c>
      <c r="AE335">
        <v>0</v>
      </c>
      <c r="AF335">
        <v>1</v>
      </c>
      <c r="AG335">
        <v>0</v>
      </c>
      <c r="AH335">
        <v>0</v>
      </c>
      <c r="AI335">
        <v>0</v>
      </c>
      <c r="AJ335">
        <v>0</v>
      </c>
      <c r="AK335">
        <v>0</v>
      </c>
      <c r="AL335">
        <v>0</v>
      </c>
      <c r="AM335">
        <v>0</v>
      </c>
      <c r="AN335">
        <v>0</v>
      </c>
      <c r="AO335">
        <v>0</v>
      </c>
      <c r="AP335">
        <v>0</v>
      </c>
      <c r="AQ335">
        <v>0</v>
      </c>
      <c r="AR335">
        <v>0</v>
      </c>
      <c r="AS335">
        <v>0</v>
      </c>
      <c r="AT335">
        <v>0</v>
      </c>
      <c r="AU335">
        <v>0</v>
      </c>
      <c r="AV335">
        <v>0</v>
      </c>
      <c r="AW335">
        <v>0</v>
      </c>
      <c r="AX335" t="s">
        <v>2231</v>
      </c>
      <c r="AY335">
        <v>1184</v>
      </c>
      <c r="AZ335">
        <v>0</v>
      </c>
      <c r="BA335">
        <v>0</v>
      </c>
      <c r="BB335">
        <v>0</v>
      </c>
      <c r="BC335" t="s">
        <v>46</v>
      </c>
      <c r="BD335" t="s">
        <v>2232</v>
      </c>
      <c r="BE335">
        <v>0</v>
      </c>
      <c r="BF335" t="s">
        <v>2233</v>
      </c>
      <c r="BG335" t="s">
        <v>86</v>
      </c>
      <c r="BH335" t="s">
        <v>87</v>
      </c>
      <c r="BI335" t="s">
        <v>2234</v>
      </c>
    </row>
    <row r="336" spans="1:61" x14ac:dyDescent="0.2">
      <c r="A336" t="s">
        <v>2235</v>
      </c>
      <c r="B336" t="s">
        <v>1746</v>
      </c>
      <c r="C336" t="s">
        <v>61</v>
      </c>
      <c r="D336" t="s">
        <v>61</v>
      </c>
      <c r="E336" t="s">
        <v>1747</v>
      </c>
      <c r="F336" t="s">
        <v>2990</v>
      </c>
      <c r="G336" t="s">
        <v>315</v>
      </c>
      <c r="H336" t="s">
        <v>2035</v>
      </c>
      <c r="I336" t="s">
        <v>316</v>
      </c>
      <c r="J336" t="s">
        <v>3922</v>
      </c>
      <c r="K336" t="s">
        <v>213</v>
      </c>
      <c r="L336" t="s">
        <v>61</v>
      </c>
      <c r="M336" t="s">
        <v>61</v>
      </c>
      <c r="N336" t="s">
        <v>61</v>
      </c>
      <c r="O336" t="s">
        <v>878</v>
      </c>
      <c r="P336">
        <v>0</v>
      </c>
      <c r="Q336">
        <v>0</v>
      </c>
      <c r="R336">
        <v>0</v>
      </c>
      <c r="S336">
        <v>0</v>
      </c>
      <c r="T336">
        <v>0</v>
      </c>
      <c r="U336">
        <v>0</v>
      </c>
      <c r="V336">
        <v>0</v>
      </c>
      <c r="W336">
        <v>0</v>
      </c>
      <c r="X336" t="s">
        <v>95</v>
      </c>
      <c r="Y336" t="s">
        <v>61</v>
      </c>
      <c r="Z336">
        <v>0</v>
      </c>
      <c r="AA336">
        <v>0</v>
      </c>
      <c r="AB336">
        <v>0</v>
      </c>
      <c r="AC336">
        <v>0</v>
      </c>
      <c r="AD336">
        <v>0</v>
      </c>
      <c r="AE336">
        <v>0</v>
      </c>
      <c r="AF336">
        <v>0</v>
      </c>
      <c r="AG336">
        <v>0</v>
      </c>
      <c r="AH336">
        <v>0</v>
      </c>
      <c r="AI336">
        <v>0</v>
      </c>
      <c r="AJ336">
        <v>0</v>
      </c>
      <c r="AK336">
        <v>0</v>
      </c>
      <c r="AL336">
        <v>0</v>
      </c>
      <c r="AM336">
        <v>0</v>
      </c>
      <c r="AN336">
        <v>0</v>
      </c>
      <c r="AO336">
        <v>0</v>
      </c>
      <c r="AP336">
        <v>0</v>
      </c>
      <c r="AQ336">
        <v>0</v>
      </c>
      <c r="AR336">
        <v>0</v>
      </c>
      <c r="AS336">
        <v>0</v>
      </c>
      <c r="AT336">
        <v>0</v>
      </c>
      <c r="AU336">
        <v>0</v>
      </c>
      <c r="AV336">
        <v>0</v>
      </c>
      <c r="AW336">
        <v>1.21</v>
      </c>
      <c r="AX336" t="s">
        <v>2236</v>
      </c>
      <c r="AY336">
        <v>56</v>
      </c>
      <c r="AZ336">
        <v>0</v>
      </c>
      <c r="BA336">
        <v>0</v>
      </c>
      <c r="BB336">
        <v>0</v>
      </c>
      <c r="BC336" t="s">
        <v>46</v>
      </c>
      <c r="BD336" t="s">
        <v>1758</v>
      </c>
      <c r="BE336">
        <v>0</v>
      </c>
      <c r="BF336" t="s">
        <v>2237</v>
      </c>
      <c r="BG336" t="s">
        <v>86</v>
      </c>
      <c r="BH336" t="s">
        <v>87</v>
      </c>
      <c r="BI336" t="s">
        <v>2238</v>
      </c>
    </row>
    <row r="337" spans="1:61" x14ac:dyDescent="0.2">
      <c r="A337" t="s">
        <v>2239</v>
      </c>
      <c r="B337" t="s">
        <v>276</v>
      </c>
      <c r="C337" t="s">
        <v>61</v>
      </c>
      <c r="D337" t="s">
        <v>61</v>
      </c>
      <c r="E337" t="s">
        <v>285</v>
      </c>
      <c r="F337" t="s">
        <v>2990</v>
      </c>
      <c r="G337" t="s">
        <v>315</v>
      </c>
      <c r="H337" t="s">
        <v>2035</v>
      </c>
      <c r="I337" t="s">
        <v>316</v>
      </c>
      <c r="J337" t="s">
        <v>3922</v>
      </c>
      <c r="K337" t="s">
        <v>213</v>
      </c>
      <c r="L337" t="s">
        <v>61</v>
      </c>
      <c r="M337" t="s">
        <v>61</v>
      </c>
      <c r="N337" t="s">
        <v>309</v>
      </c>
      <c r="O337" t="s">
        <v>878</v>
      </c>
      <c r="P337">
        <v>0</v>
      </c>
      <c r="Q337">
        <v>0</v>
      </c>
      <c r="R337">
        <v>0</v>
      </c>
      <c r="S337">
        <v>0</v>
      </c>
      <c r="T337">
        <v>0</v>
      </c>
      <c r="U337">
        <v>0</v>
      </c>
      <c r="V337">
        <v>0</v>
      </c>
      <c r="W337">
        <v>40</v>
      </c>
      <c r="X337" t="s">
        <v>68</v>
      </c>
      <c r="Y337" t="s">
        <v>69</v>
      </c>
      <c r="Z337">
        <v>0</v>
      </c>
      <c r="AA337">
        <v>0</v>
      </c>
      <c r="AB337">
        <v>0</v>
      </c>
      <c r="AC337">
        <v>0</v>
      </c>
      <c r="AD337">
        <v>0</v>
      </c>
      <c r="AE337">
        <v>0</v>
      </c>
      <c r="AF337">
        <v>0</v>
      </c>
      <c r="AG337">
        <v>0</v>
      </c>
      <c r="AH337">
        <v>0</v>
      </c>
      <c r="AI337">
        <v>0</v>
      </c>
      <c r="AJ337">
        <v>0</v>
      </c>
      <c r="AK337">
        <v>0</v>
      </c>
      <c r="AL337">
        <v>0</v>
      </c>
      <c r="AM337">
        <v>0</v>
      </c>
      <c r="AN337">
        <v>0</v>
      </c>
      <c r="AO337">
        <v>0</v>
      </c>
      <c r="AP337">
        <v>0</v>
      </c>
      <c r="AQ337">
        <v>0</v>
      </c>
      <c r="AR337">
        <v>0</v>
      </c>
      <c r="AS337">
        <v>0</v>
      </c>
      <c r="AT337">
        <v>0</v>
      </c>
      <c r="AU337">
        <v>0</v>
      </c>
      <c r="AV337">
        <v>0</v>
      </c>
      <c r="AW337">
        <v>1</v>
      </c>
      <c r="AX337" t="s">
        <v>2240</v>
      </c>
      <c r="AY337">
        <v>481</v>
      </c>
      <c r="AZ337">
        <v>0</v>
      </c>
      <c r="BA337">
        <v>0</v>
      </c>
      <c r="BB337">
        <v>0</v>
      </c>
      <c r="BC337" t="s">
        <v>84</v>
      </c>
      <c r="BD337" t="s">
        <v>290</v>
      </c>
      <c r="BE337">
        <v>100</v>
      </c>
      <c r="BF337" t="s">
        <v>61</v>
      </c>
      <c r="BG337" t="s">
        <v>86</v>
      </c>
      <c r="BH337" t="s">
        <v>87</v>
      </c>
      <c r="BI337" t="s">
        <v>2241</v>
      </c>
    </row>
    <row r="338" spans="1:61" x14ac:dyDescent="0.2">
      <c r="A338" t="s">
        <v>2242</v>
      </c>
      <c r="B338" t="s">
        <v>1403</v>
      </c>
      <c r="C338" t="s">
        <v>61</v>
      </c>
      <c r="D338" t="s">
        <v>61</v>
      </c>
      <c r="E338" t="s">
        <v>1455</v>
      </c>
      <c r="F338" t="s">
        <v>2990</v>
      </c>
      <c r="G338" t="s">
        <v>844</v>
      </c>
      <c r="H338" t="s">
        <v>2035</v>
      </c>
      <c r="I338" t="s">
        <v>2243</v>
      </c>
      <c r="J338" t="s">
        <v>3922</v>
      </c>
      <c r="K338" t="s">
        <v>1665</v>
      </c>
      <c r="L338" t="s">
        <v>61</v>
      </c>
      <c r="M338" t="s">
        <v>61</v>
      </c>
      <c r="N338" t="s">
        <v>61</v>
      </c>
      <c r="O338" t="s">
        <v>878</v>
      </c>
      <c r="P338">
        <v>0</v>
      </c>
      <c r="Q338">
        <v>730</v>
      </c>
      <c r="R338">
        <v>24</v>
      </c>
      <c r="S338">
        <v>0</v>
      </c>
      <c r="T338">
        <v>0</v>
      </c>
      <c r="U338">
        <v>0</v>
      </c>
      <c r="V338">
        <v>401</v>
      </c>
      <c r="W338">
        <v>37.5</v>
      </c>
      <c r="X338" t="s">
        <v>68</v>
      </c>
      <c r="Y338" t="s">
        <v>61</v>
      </c>
      <c r="Z338">
        <v>177</v>
      </c>
      <c r="AA338">
        <v>60.4</v>
      </c>
      <c r="AB338">
        <v>0</v>
      </c>
      <c r="AC338">
        <v>0</v>
      </c>
      <c r="AD338">
        <v>0</v>
      </c>
      <c r="AE338">
        <v>0</v>
      </c>
      <c r="AF338">
        <v>0</v>
      </c>
      <c r="AG338">
        <v>0</v>
      </c>
      <c r="AH338">
        <v>0</v>
      </c>
      <c r="AI338">
        <v>0</v>
      </c>
      <c r="AJ338">
        <v>0</v>
      </c>
      <c r="AK338">
        <v>0</v>
      </c>
      <c r="AL338">
        <v>0</v>
      </c>
      <c r="AM338">
        <v>0</v>
      </c>
      <c r="AN338">
        <v>0</v>
      </c>
      <c r="AO338">
        <v>0</v>
      </c>
      <c r="AP338">
        <v>0</v>
      </c>
      <c r="AQ338">
        <v>0</v>
      </c>
      <c r="AR338">
        <v>0</v>
      </c>
      <c r="AS338">
        <v>0</v>
      </c>
      <c r="AT338">
        <v>0</v>
      </c>
      <c r="AU338">
        <v>0</v>
      </c>
      <c r="AV338">
        <v>0</v>
      </c>
      <c r="AW338">
        <v>0</v>
      </c>
      <c r="AX338" t="s">
        <v>61</v>
      </c>
      <c r="AY338">
        <v>1069</v>
      </c>
      <c r="AZ338">
        <v>792</v>
      </c>
      <c r="BA338">
        <v>245</v>
      </c>
      <c r="BB338">
        <v>0</v>
      </c>
      <c r="BC338" t="s">
        <v>2185</v>
      </c>
      <c r="BD338" t="s">
        <v>2182</v>
      </c>
      <c r="BE338">
        <v>96</v>
      </c>
      <c r="BF338" t="s">
        <v>2244</v>
      </c>
      <c r="BG338" t="s">
        <v>86</v>
      </c>
      <c r="BH338" t="s">
        <v>87</v>
      </c>
      <c r="BI338" t="s">
        <v>2245</v>
      </c>
    </row>
    <row r="339" spans="1:61" x14ac:dyDescent="0.2">
      <c r="A339" t="s">
        <v>2246</v>
      </c>
      <c r="B339" t="s">
        <v>1403</v>
      </c>
      <c r="C339" t="s">
        <v>61</v>
      </c>
      <c r="D339" t="s">
        <v>61</v>
      </c>
      <c r="E339" t="s">
        <v>1408</v>
      </c>
      <c r="F339" t="s">
        <v>2990</v>
      </c>
      <c r="G339" t="s">
        <v>286</v>
      </c>
      <c r="H339" t="s">
        <v>2035</v>
      </c>
      <c r="I339" t="s">
        <v>287</v>
      </c>
      <c r="J339" t="s">
        <v>3922</v>
      </c>
      <c r="K339" t="s">
        <v>288</v>
      </c>
      <c r="L339" t="s">
        <v>1409</v>
      </c>
      <c r="M339" t="s">
        <v>1410</v>
      </c>
      <c r="N339" t="s">
        <v>309</v>
      </c>
      <c r="O339" t="s">
        <v>878</v>
      </c>
      <c r="P339">
        <v>0</v>
      </c>
      <c r="Q339">
        <v>330</v>
      </c>
      <c r="R339">
        <v>73</v>
      </c>
      <c r="S339">
        <v>0</v>
      </c>
      <c r="T339">
        <v>0</v>
      </c>
      <c r="U339">
        <v>0</v>
      </c>
      <c r="V339">
        <v>273</v>
      </c>
      <c r="W339">
        <v>40</v>
      </c>
      <c r="X339" t="s">
        <v>68</v>
      </c>
      <c r="Y339" t="s">
        <v>61</v>
      </c>
      <c r="Z339">
        <v>94</v>
      </c>
      <c r="AA339">
        <v>65.2</v>
      </c>
      <c r="AB339">
        <v>0</v>
      </c>
      <c r="AC339">
        <v>0</v>
      </c>
      <c r="AD339">
        <v>0</v>
      </c>
      <c r="AE339">
        <v>0</v>
      </c>
      <c r="AF339">
        <v>0</v>
      </c>
      <c r="AG339">
        <v>0</v>
      </c>
      <c r="AH339">
        <v>0</v>
      </c>
      <c r="AI339">
        <v>0</v>
      </c>
      <c r="AJ339">
        <v>0</v>
      </c>
      <c r="AK339">
        <v>0</v>
      </c>
      <c r="AL339">
        <v>0</v>
      </c>
      <c r="AM339">
        <v>0</v>
      </c>
      <c r="AN339">
        <v>0</v>
      </c>
      <c r="AO339">
        <v>0</v>
      </c>
      <c r="AP339">
        <v>0</v>
      </c>
      <c r="AQ339">
        <v>0</v>
      </c>
      <c r="AR339">
        <v>0</v>
      </c>
      <c r="AS339">
        <v>0</v>
      </c>
      <c r="AT339">
        <v>0</v>
      </c>
      <c r="AU339">
        <v>0</v>
      </c>
      <c r="AV339">
        <v>0</v>
      </c>
      <c r="AW339">
        <v>0</v>
      </c>
      <c r="AX339" t="s">
        <v>61</v>
      </c>
      <c r="AY339">
        <v>1221</v>
      </c>
      <c r="AZ339">
        <v>836</v>
      </c>
      <c r="BA339">
        <v>0</v>
      </c>
      <c r="BB339">
        <v>0</v>
      </c>
      <c r="BC339" t="s">
        <v>2247</v>
      </c>
      <c r="BD339" t="s">
        <v>2248</v>
      </c>
      <c r="BE339">
        <v>98</v>
      </c>
      <c r="BF339" t="s">
        <v>2249</v>
      </c>
      <c r="BG339" t="s">
        <v>86</v>
      </c>
      <c r="BH339" t="s">
        <v>87</v>
      </c>
      <c r="BI339" t="s">
        <v>2250</v>
      </c>
    </row>
    <row r="340" spans="1:61" x14ac:dyDescent="0.2">
      <c r="A340" t="s">
        <v>2251</v>
      </c>
      <c r="B340" t="s">
        <v>171</v>
      </c>
      <c r="C340" t="s">
        <v>61</v>
      </c>
      <c r="D340" t="s">
        <v>61</v>
      </c>
      <c r="E340" t="s">
        <v>2252</v>
      </c>
      <c r="F340" t="s">
        <v>3894</v>
      </c>
      <c r="G340" t="s">
        <v>1135</v>
      </c>
      <c r="H340" t="s">
        <v>2035</v>
      </c>
      <c r="I340" t="s">
        <v>2253</v>
      </c>
      <c r="J340" t="s">
        <v>3922</v>
      </c>
      <c r="K340" t="s">
        <v>2254</v>
      </c>
      <c r="L340" t="s">
        <v>2255</v>
      </c>
      <c r="M340" t="s">
        <v>1137</v>
      </c>
      <c r="N340" t="s">
        <v>61</v>
      </c>
      <c r="O340" t="s">
        <v>878</v>
      </c>
      <c r="P340">
        <v>0</v>
      </c>
      <c r="Q340">
        <v>1030</v>
      </c>
      <c r="R340">
        <v>670</v>
      </c>
      <c r="S340">
        <v>0</v>
      </c>
      <c r="T340">
        <v>0</v>
      </c>
      <c r="U340">
        <v>0</v>
      </c>
      <c r="V340">
        <v>140</v>
      </c>
      <c r="W340">
        <v>40</v>
      </c>
      <c r="X340" t="s">
        <v>68</v>
      </c>
      <c r="Y340" t="s">
        <v>61</v>
      </c>
      <c r="Z340">
        <v>317</v>
      </c>
      <c r="AA340">
        <v>57.3</v>
      </c>
      <c r="AB340">
        <v>0</v>
      </c>
      <c r="AC340">
        <v>0</v>
      </c>
      <c r="AD340">
        <v>0</v>
      </c>
      <c r="AE340">
        <v>0</v>
      </c>
      <c r="AF340">
        <v>0</v>
      </c>
      <c r="AG340">
        <v>0</v>
      </c>
      <c r="AH340">
        <v>0</v>
      </c>
      <c r="AI340">
        <v>0</v>
      </c>
      <c r="AJ340">
        <v>0</v>
      </c>
      <c r="AK340">
        <v>0</v>
      </c>
      <c r="AL340">
        <v>0</v>
      </c>
      <c r="AM340">
        <v>0</v>
      </c>
      <c r="AN340">
        <v>0</v>
      </c>
      <c r="AO340">
        <v>0</v>
      </c>
      <c r="AP340">
        <v>0</v>
      </c>
      <c r="AQ340">
        <v>0</v>
      </c>
      <c r="AR340">
        <v>0</v>
      </c>
      <c r="AS340">
        <v>0</v>
      </c>
      <c r="AT340">
        <v>0</v>
      </c>
      <c r="AU340">
        <v>0</v>
      </c>
      <c r="AV340">
        <v>0</v>
      </c>
      <c r="AW340">
        <v>0</v>
      </c>
      <c r="AX340" t="s">
        <v>2256</v>
      </c>
      <c r="AY340">
        <v>3915</v>
      </c>
      <c r="AZ340">
        <v>3657</v>
      </c>
      <c r="BA340">
        <v>195</v>
      </c>
      <c r="BB340">
        <v>0</v>
      </c>
      <c r="BC340" t="s">
        <v>1225</v>
      </c>
      <c r="BD340" t="s">
        <v>2257</v>
      </c>
      <c r="BE340">
        <v>95</v>
      </c>
      <c r="BF340" t="s">
        <v>61</v>
      </c>
      <c r="BG340" t="s">
        <v>86</v>
      </c>
      <c r="BH340" t="s">
        <v>87</v>
      </c>
      <c r="BI340" t="s">
        <v>2258</v>
      </c>
    </row>
    <row r="341" spans="1:61" x14ac:dyDescent="0.2">
      <c r="A341" t="s">
        <v>2259</v>
      </c>
      <c r="B341" t="s">
        <v>209</v>
      </c>
      <c r="C341" t="s">
        <v>61</v>
      </c>
      <c r="D341" t="s">
        <v>61</v>
      </c>
      <c r="E341" t="s">
        <v>2260</v>
      </c>
      <c r="F341" t="s">
        <v>2990</v>
      </c>
      <c r="G341" t="s">
        <v>211</v>
      </c>
      <c r="H341" t="s">
        <v>2035</v>
      </c>
      <c r="I341" t="s">
        <v>1970</v>
      </c>
      <c r="J341" t="s">
        <v>3922</v>
      </c>
      <c r="K341" t="s">
        <v>2261</v>
      </c>
      <c r="L341" t="s">
        <v>61</v>
      </c>
      <c r="M341" t="s">
        <v>61</v>
      </c>
      <c r="N341" t="s">
        <v>214</v>
      </c>
      <c r="O341" t="s">
        <v>878</v>
      </c>
      <c r="P341">
        <v>0</v>
      </c>
      <c r="Q341">
        <v>94</v>
      </c>
      <c r="R341">
        <v>0</v>
      </c>
      <c r="S341">
        <v>17</v>
      </c>
      <c r="T341">
        <v>0</v>
      </c>
      <c r="U341">
        <v>0</v>
      </c>
      <c r="V341">
        <v>50</v>
      </c>
      <c r="W341">
        <v>0</v>
      </c>
      <c r="X341" t="s">
        <v>68</v>
      </c>
      <c r="Y341" t="s">
        <v>69</v>
      </c>
      <c r="Z341">
        <v>15</v>
      </c>
      <c r="AA341">
        <v>30</v>
      </c>
      <c r="AB341">
        <v>0</v>
      </c>
      <c r="AC341">
        <v>0</v>
      </c>
      <c r="AD341">
        <v>0</v>
      </c>
      <c r="AE341">
        <v>0</v>
      </c>
      <c r="AF341">
        <v>0</v>
      </c>
      <c r="AG341">
        <v>0</v>
      </c>
      <c r="AH341">
        <v>0</v>
      </c>
      <c r="AI341">
        <v>0</v>
      </c>
      <c r="AJ341">
        <v>1</v>
      </c>
      <c r="AK341">
        <v>1</v>
      </c>
      <c r="AL341">
        <v>0</v>
      </c>
      <c r="AM341">
        <v>1</v>
      </c>
      <c r="AN341">
        <v>1</v>
      </c>
      <c r="AO341">
        <v>0</v>
      </c>
      <c r="AP341">
        <v>0</v>
      </c>
      <c r="AQ341">
        <v>0</v>
      </c>
      <c r="AR341">
        <v>0</v>
      </c>
      <c r="AS341">
        <v>0</v>
      </c>
      <c r="AT341">
        <v>0</v>
      </c>
      <c r="AU341">
        <v>0</v>
      </c>
      <c r="AV341">
        <v>0</v>
      </c>
      <c r="AW341">
        <v>2</v>
      </c>
      <c r="AX341" t="s">
        <v>215</v>
      </c>
      <c r="AY341">
        <v>97</v>
      </c>
      <c r="AZ341">
        <v>0</v>
      </c>
      <c r="BA341">
        <v>0</v>
      </c>
      <c r="BB341">
        <v>0</v>
      </c>
      <c r="BC341" t="s">
        <v>2262</v>
      </c>
      <c r="BD341" t="s">
        <v>2263</v>
      </c>
      <c r="BE341">
        <v>95</v>
      </c>
      <c r="BF341" t="s">
        <v>2264</v>
      </c>
      <c r="BG341" t="s">
        <v>86</v>
      </c>
      <c r="BH341" t="s">
        <v>87</v>
      </c>
      <c r="BI341" t="s">
        <v>2265</v>
      </c>
    </row>
    <row r="342" spans="1:61" x14ac:dyDescent="0.2">
      <c r="A342" t="s">
        <v>2266</v>
      </c>
      <c r="B342" t="s">
        <v>482</v>
      </c>
      <c r="C342" t="s">
        <v>61</v>
      </c>
      <c r="D342" t="s">
        <v>61</v>
      </c>
      <c r="E342" t="s">
        <v>491</v>
      </c>
      <c r="F342" t="s">
        <v>2990</v>
      </c>
      <c r="G342" t="s">
        <v>454</v>
      </c>
      <c r="H342" t="s">
        <v>2035</v>
      </c>
      <c r="I342" t="s">
        <v>561</v>
      </c>
      <c r="J342" t="s">
        <v>3922</v>
      </c>
      <c r="K342" t="s">
        <v>2267</v>
      </c>
      <c r="L342" t="s">
        <v>61</v>
      </c>
      <c r="M342" t="s">
        <v>61</v>
      </c>
      <c r="N342" t="s">
        <v>94</v>
      </c>
      <c r="O342" t="s">
        <v>94</v>
      </c>
      <c r="P342">
        <v>169</v>
      </c>
      <c r="Q342">
        <v>73</v>
      </c>
      <c r="R342">
        <v>73</v>
      </c>
      <c r="S342">
        <v>0</v>
      </c>
      <c r="T342">
        <v>0</v>
      </c>
      <c r="U342">
        <v>0</v>
      </c>
      <c r="V342">
        <v>0</v>
      </c>
      <c r="W342">
        <v>24</v>
      </c>
      <c r="X342" t="s">
        <v>68</v>
      </c>
      <c r="Y342" t="s">
        <v>61</v>
      </c>
      <c r="Z342">
        <v>40</v>
      </c>
      <c r="AA342">
        <v>67</v>
      </c>
      <c r="AB342">
        <v>1</v>
      </c>
      <c r="AC342">
        <v>0</v>
      </c>
      <c r="AD342">
        <v>0</v>
      </c>
      <c r="AE342">
        <v>0</v>
      </c>
      <c r="AF342">
        <v>0</v>
      </c>
      <c r="AG342">
        <v>2</v>
      </c>
      <c r="AH342">
        <v>0</v>
      </c>
      <c r="AI342">
        <v>0</v>
      </c>
      <c r="AJ342">
        <v>1</v>
      </c>
      <c r="AK342">
        <v>0</v>
      </c>
      <c r="AL342">
        <v>0</v>
      </c>
      <c r="AM342">
        <v>0.6</v>
      </c>
      <c r="AN342">
        <v>1.3</v>
      </c>
      <c r="AO342">
        <v>0</v>
      </c>
      <c r="AP342">
        <v>1</v>
      </c>
      <c r="AQ342">
        <v>0.6</v>
      </c>
      <c r="AR342">
        <v>1.3</v>
      </c>
      <c r="AS342">
        <v>1</v>
      </c>
      <c r="AT342">
        <v>0.5</v>
      </c>
      <c r="AU342">
        <v>0</v>
      </c>
      <c r="AV342">
        <v>3</v>
      </c>
      <c r="AW342">
        <v>0</v>
      </c>
      <c r="AX342" t="s">
        <v>61</v>
      </c>
      <c r="AY342">
        <v>1540</v>
      </c>
      <c r="AZ342">
        <v>269</v>
      </c>
      <c r="BA342">
        <v>661</v>
      </c>
      <c r="BB342">
        <v>0</v>
      </c>
      <c r="BC342" t="s">
        <v>46</v>
      </c>
      <c r="BD342" t="s">
        <v>2268</v>
      </c>
      <c r="BE342">
        <v>100</v>
      </c>
      <c r="BF342" t="s">
        <v>2269</v>
      </c>
      <c r="BG342" t="s">
        <v>459</v>
      </c>
      <c r="BH342" t="s">
        <v>460</v>
      </c>
      <c r="BI342" t="s">
        <v>2270</v>
      </c>
    </row>
    <row r="343" spans="1:61" x14ac:dyDescent="0.2">
      <c r="A343" t="s">
        <v>2271</v>
      </c>
      <c r="B343" t="s">
        <v>276</v>
      </c>
      <c r="C343" t="s">
        <v>61</v>
      </c>
      <c r="D343" t="s">
        <v>61</v>
      </c>
      <c r="E343" t="s">
        <v>340</v>
      </c>
      <c r="F343" t="s">
        <v>2990</v>
      </c>
      <c r="G343" t="s">
        <v>454</v>
      </c>
      <c r="H343" t="s">
        <v>2035</v>
      </c>
      <c r="I343" t="s">
        <v>2272</v>
      </c>
      <c r="J343" t="s">
        <v>3922</v>
      </c>
      <c r="K343" t="s">
        <v>456</v>
      </c>
      <c r="L343" t="s">
        <v>61</v>
      </c>
      <c r="M343" t="s">
        <v>61</v>
      </c>
      <c r="N343" t="s">
        <v>61</v>
      </c>
      <c r="O343" t="s">
        <v>94</v>
      </c>
      <c r="P343">
        <v>0</v>
      </c>
      <c r="Q343">
        <v>744</v>
      </c>
      <c r="R343">
        <v>500</v>
      </c>
      <c r="S343">
        <v>0</v>
      </c>
      <c r="T343">
        <v>0</v>
      </c>
      <c r="U343">
        <v>0</v>
      </c>
      <c r="V343">
        <v>0</v>
      </c>
      <c r="W343">
        <v>56</v>
      </c>
      <c r="X343" t="s">
        <v>68</v>
      </c>
      <c r="Y343" t="s">
        <v>69</v>
      </c>
      <c r="Z343">
        <v>0</v>
      </c>
      <c r="AA343">
        <v>0</v>
      </c>
      <c r="AB343">
        <v>0</v>
      </c>
      <c r="AC343">
        <v>0</v>
      </c>
      <c r="AD343">
        <v>0</v>
      </c>
      <c r="AE343">
        <v>0</v>
      </c>
      <c r="AF343">
        <v>0</v>
      </c>
      <c r="AG343">
        <v>1.2</v>
      </c>
      <c r="AH343">
        <v>0</v>
      </c>
      <c r="AI343">
        <v>0</v>
      </c>
      <c r="AJ343">
        <v>0</v>
      </c>
      <c r="AK343">
        <v>0</v>
      </c>
      <c r="AL343">
        <v>0</v>
      </c>
      <c r="AM343">
        <v>0</v>
      </c>
      <c r="AN343">
        <v>0</v>
      </c>
      <c r="AO343">
        <v>0</v>
      </c>
      <c r="AP343">
        <v>0</v>
      </c>
      <c r="AQ343">
        <v>0</v>
      </c>
      <c r="AR343">
        <v>0</v>
      </c>
      <c r="AS343">
        <v>0</v>
      </c>
      <c r="AT343">
        <v>0</v>
      </c>
      <c r="AU343">
        <v>0</v>
      </c>
      <c r="AV343">
        <v>0</v>
      </c>
      <c r="AW343">
        <v>0</v>
      </c>
      <c r="AX343" t="s">
        <v>61</v>
      </c>
      <c r="AY343">
        <v>868</v>
      </c>
      <c r="AZ343">
        <v>149</v>
      </c>
      <c r="BA343">
        <v>0</v>
      </c>
      <c r="BB343">
        <v>0</v>
      </c>
      <c r="BC343" t="s">
        <v>128</v>
      </c>
      <c r="BD343" t="s">
        <v>61</v>
      </c>
      <c r="BE343">
        <v>100</v>
      </c>
      <c r="BF343" t="s">
        <v>2273</v>
      </c>
      <c r="BG343" t="s">
        <v>459</v>
      </c>
      <c r="BH343" t="s">
        <v>460</v>
      </c>
      <c r="BI343" t="s">
        <v>2274</v>
      </c>
    </row>
    <row r="344" spans="1:61" x14ac:dyDescent="0.2">
      <c r="A344" t="s">
        <v>2275</v>
      </c>
      <c r="B344" t="s">
        <v>898</v>
      </c>
      <c r="C344" t="s">
        <v>61</v>
      </c>
      <c r="D344" t="s">
        <v>61</v>
      </c>
      <c r="E344" t="s">
        <v>950</v>
      </c>
      <c r="F344" t="s">
        <v>2990</v>
      </c>
      <c r="G344" t="s">
        <v>454</v>
      </c>
      <c r="H344" t="s">
        <v>2035</v>
      </c>
      <c r="I344" t="s">
        <v>561</v>
      </c>
      <c r="J344" t="s">
        <v>3922</v>
      </c>
      <c r="K344" t="s">
        <v>456</v>
      </c>
      <c r="L344" t="s">
        <v>61</v>
      </c>
      <c r="M344" t="s">
        <v>61</v>
      </c>
      <c r="N344" t="s">
        <v>94</v>
      </c>
      <c r="O344" t="s">
        <v>94</v>
      </c>
      <c r="P344">
        <v>0</v>
      </c>
      <c r="Q344">
        <v>72</v>
      </c>
      <c r="R344">
        <v>70</v>
      </c>
      <c r="S344">
        <v>0</v>
      </c>
      <c r="T344">
        <v>0</v>
      </c>
      <c r="U344">
        <v>0</v>
      </c>
      <c r="V344">
        <v>0</v>
      </c>
      <c r="W344">
        <v>40</v>
      </c>
      <c r="X344" t="s">
        <v>68</v>
      </c>
      <c r="Y344" t="s">
        <v>61</v>
      </c>
      <c r="Z344">
        <v>2</v>
      </c>
      <c r="AA344">
        <v>36</v>
      </c>
      <c r="AB344">
        <v>0</v>
      </c>
      <c r="AC344">
        <v>0</v>
      </c>
      <c r="AD344">
        <v>0</v>
      </c>
      <c r="AE344">
        <v>0</v>
      </c>
      <c r="AF344">
        <v>0</v>
      </c>
      <c r="AG344">
        <v>1</v>
      </c>
      <c r="AH344">
        <v>0</v>
      </c>
      <c r="AI344">
        <v>0</v>
      </c>
      <c r="AJ344">
        <v>0</v>
      </c>
      <c r="AK344">
        <v>0</v>
      </c>
      <c r="AL344">
        <v>0</v>
      </c>
      <c r="AM344">
        <v>1</v>
      </c>
      <c r="AN344">
        <v>0</v>
      </c>
      <c r="AO344">
        <v>0</v>
      </c>
      <c r="AP344">
        <v>0</v>
      </c>
      <c r="AQ344">
        <v>0</v>
      </c>
      <c r="AR344">
        <v>0</v>
      </c>
      <c r="AS344">
        <v>0</v>
      </c>
      <c r="AT344">
        <v>0</v>
      </c>
      <c r="AU344">
        <v>0</v>
      </c>
      <c r="AV344">
        <v>2</v>
      </c>
      <c r="AW344">
        <v>0</v>
      </c>
      <c r="AX344" t="s">
        <v>61</v>
      </c>
      <c r="AY344">
        <v>345</v>
      </c>
      <c r="AZ344">
        <v>288</v>
      </c>
      <c r="BA344">
        <v>3</v>
      </c>
      <c r="BB344">
        <v>0</v>
      </c>
      <c r="BC344" t="s">
        <v>46</v>
      </c>
      <c r="BD344" t="s">
        <v>2276</v>
      </c>
      <c r="BE344">
        <v>100</v>
      </c>
      <c r="BF344" t="s">
        <v>2277</v>
      </c>
      <c r="BG344" t="s">
        <v>459</v>
      </c>
      <c r="BH344" t="s">
        <v>460</v>
      </c>
      <c r="BI344" t="s">
        <v>2278</v>
      </c>
    </row>
    <row r="345" spans="1:61" x14ac:dyDescent="0.2">
      <c r="A345" t="s">
        <v>2279</v>
      </c>
      <c r="B345" t="s">
        <v>1496</v>
      </c>
      <c r="C345" t="s">
        <v>61</v>
      </c>
      <c r="D345" t="s">
        <v>61</v>
      </c>
      <c r="E345" t="s">
        <v>1556</v>
      </c>
      <c r="F345" t="s">
        <v>2990</v>
      </c>
      <c r="G345" t="s">
        <v>454</v>
      </c>
      <c r="H345" t="s">
        <v>2035</v>
      </c>
      <c r="I345" t="s">
        <v>1557</v>
      </c>
      <c r="J345" t="s">
        <v>3922</v>
      </c>
      <c r="K345" t="s">
        <v>456</v>
      </c>
      <c r="L345" t="s">
        <v>61</v>
      </c>
      <c r="M345" t="s">
        <v>61</v>
      </c>
      <c r="N345" t="s">
        <v>61</v>
      </c>
      <c r="O345" t="s">
        <v>94</v>
      </c>
      <c r="P345">
        <v>0</v>
      </c>
      <c r="Q345">
        <v>754</v>
      </c>
      <c r="R345">
        <v>0</v>
      </c>
      <c r="S345">
        <v>0</v>
      </c>
      <c r="T345">
        <v>0</v>
      </c>
      <c r="U345">
        <v>0</v>
      </c>
      <c r="V345">
        <v>0</v>
      </c>
      <c r="W345">
        <v>40</v>
      </c>
      <c r="X345" t="s">
        <v>68</v>
      </c>
      <c r="Y345" t="s">
        <v>61</v>
      </c>
      <c r="Z345">
        <v>0</v>
      </c>
      <c r="AA345">
        <v>1</v>
      </c>
      <c r="AB345">
        <v>0</v>
      </c>
      <c r="AC345">
        <v>0</v>
      </c>
      <c r="AD345">
        <v>0</v>
      </c>
      <c r="AE345">
        <v>0</v>
      </c>
      <c r="AF345">
        <v>0</v>
      </c>
      <c r="AG345">
        <v>2</v>
      </c>
      <c r="AH345">
        <v>0</v>
      </c>
      <c r="AI345">
        <v>0</v>
      </c>
      <c r="AJ345">
        <v>0</v>
      </c>
      <c r="AK345">
        <v>0</v>
      </c>
      <c r="AL345">
        <v>0</v>
      </c>
      <c r="AM345">
        <v>0</v>
      </c>
      <c r="AN345">
        <v>0</v>
      </c>
      <c r="AO345">
        <v>0</v>
      </c>
      <c r="AP345">
        <v>0</v>
      </c>
      <c r="AQ345">
        <v>0</v>
      </c>
      <c r="AR345">
        <v>0</v>
      </c>
      <c r="AS345">
        <v>0</v>
      </c>
      <c r="AT345">
        <v>0</v>
      </c>
      <c r="AU345">
        <v>0</v>
      </c>
      <c r="AV345">
        <v>0</v>
      </c>
      <c r="AW345">
        <v>0</v>
      </c>
      <c r="AX345" t="s">
        <v>61</v>
      </c>
      <c r="AY345">
        <v>2233</v>
      </c>
      <c r="AZ345">
        <v>2233</v>
      </c>
      <c r="BA345">
        <v>0</v>
      </c>
      <c r="BB345">
        <v>0</v>
      </c>
      <c r="BC345" t="s">
        <v>46</v>
      </c>
      <c r="BD345" t="s">
        <v>2280</v>
      </c>
      <c r="BE345">
        <v>100</v>
      </c>
      <c r="BF345" t="s">
        <v>2281</v>
      </c>
      <c r="BG345" t="s">
        <v>459</v>
      </c>
      <c r="BH345" t="s">
        <v>460</v>
      </c>
      <c r="BI345" t="s">
        <v>2282</v>
      </c>
    </row>
    <row r="346" spans="1:61" x14ac:dyDescent="0.2">
      <c r="A346" t="s">
        <v>2283</v>
      </c>
      <c r="B346" t="s">
        <v>1241</v>
      </c>
      <c r="C346" t="s">
        <v>61</v>
      </c>
      <c r="D346" t="s">
        <v>61</v>
      </c>
      <c r="E346" t="s">
        <v>2284</v>
      </c>
      <c r="F346" t="s">
        <v>2990</v>
      </c>
      <c r="G346" t="s">
        <v>658</v>
      </c>
      <c r="H346" t="s">
        <v>2035</v>
      </c>
      <c r="I346" t="s">
        <v>2285</v>
      </c>
      <c r="J346" t="s">
        <v>3922</v>
      </c>
      <c r="K346" t="s">
        <v>660</v>
      </c>
      <c r="L346" t="s">
        <v>61</v>
      </c>
      <c r="M346" t="s">
        <v>61</v>
      </c>
      <c r="N346" t="s">
        <v>61</v>
      </c>
      <c r="O346" t="s">
        <v>94</v>
      </c>
      <c r="P346">
        <v>0</v>
      </c>
      <c r="Q346">
        <v>299</v>
      </c>
      <c r="R346">
        <v>0</v>
      </c>
      <c r="S346">
        <v>0</v>
      </c>
      <c r="T346">
        <v>0</v>
      </c>
      <c r="U346">
        <v>0</v>
      </c>
      <c r="V346">
        <v>0</v>
      </c>
      <c r="W346">
        <v>40</v>
      </c>
      <c r="X346" t="s">
        <v>68</v>
      </c>
      <c r="Y346" t="s">
        <v>61</v>
      </c>
      <c r="Z346">
        <v>7</v>
      </c>
      <c r="AA346">
        <v>18</v>
      </c>
      <c r="AB346">
        <v>0</v>
      </c>
      <c r="AC346">
        <v>0.1</v>
      </c>
      <c r="AD346">
        <v>0</v>
      </c>
      <c r="AE346">
        <v>0</v>
      </c>
      <c r="AF346">
        <v>0</v>
      </c>
      <c r="AG346">
        <v>0</v>
      </c>
      <c r="AH346">
        <v>0</v>
      </c>
      <c r="AI346">
        <v>0</v>
      </c>
      <c r="AJ346">
        <v>2</v>
      </c>
      <c r="AK346">
        <v>0</v>
      </c>
      <c r="AL346">
        <v>0</v>
      </c>
      <c r="AM346">
        <v>0</v>
      </c>
      <c r="AN346">
        <v>1.2</v>
      </c>
      <c r="AO346">
        <v>0</v>
      </c>
      <c r="AP346">
        <v>0.5</v>
      </c>
      <c r="AQ346">
        <v>0</v>
      </c>
      <c r="AR346">
        <v>0</v>
      </c>
      <c r="AS346">
        <v>0</v>
      </c>
      <c r="AT346">
        <v>0</v>
      </c>
      <c r="AU346">
        <v>0</v>
      </c>
      <c r="AV346">
        <v>0.3</v>
      </c>
      <c r="AW346">
        <v>0</v>
      </c>
      <c r="AX346" t="s">
        <v>61</v>
      </c>
      <c r="AY346">
        <v>1774</v>
      </c>
      <c r="AZ346">
        <v>1420</v>
      </c>
      <c r="BA346">
        <v>15</v>
      </c>
      <c r="BB346">
        <v>0</v>
      </c>
      <c r="BC346" t="s">
        <v>731</v>
      </c>
      <c r="BD346" t="s">
        <v>61</v>
      </c>
      <c r="BE346">
        <v>90</v>
      </c>
      <c r="BF346" t="s">
        <v>61</v>
      </c>
      <c r="BG346" t="s">
        <v>2286</v>
      </c>
      <c r="BH346" t="s">
        <v>2287</v>
      </c>
      <c r="BI346" t="s">
        <v>2288</v>
      </c>
    </row>
    <row r="347" spans="1:61" x14ac:dyDescent="0.2">
      <c r="A347" t="s">
        <v>2289</v>
      </c>
      <c r="B347" t="s">
        <v>276</v>
      </c>
      <c r="C347" t="s">
        <v>61</v>
      </c>
      <c r="D347" t="s">
        <v>61</v>
      </c>
      <c r="E347" t="s">
        <v>123</v>
      </c>
      <c r="F347" t="s">
        <v>2990</v>
      </c>
      <c r="G347" t="s">
        <v>124</v>
      </c>
      <c r="H347" t="s">
        <v>2035</v>
      </c>
      <c r="I347" t="s">
        <v>125</v>
      </c>
      <c r="J347" t="s">
        <v>3922</v>
      </c>
      <c r="K347" t="s">
        <v>126</v>
      </c>
      <c r="L347" t="s">
        <v>61</v>
      </c>
      <c r="M347" t="s">
        <v>61</v>
      </c>
      <c r="N347" t="s">
        <v>258</v>
      </c>
      <c r="O347" t="s">
        <v>127</v>
      </c>
      <c r="P347">
        <v>0</v>
      </c>
      <c r="Q347">
        <v>0</v>
      </c>
      <c r="R347">
        <v>0</v>
      </c>
      <c r="S347">
        <v>0</v>
      </c>
      <c r="T347">
        <v>0</v>
      </c>
      <c r="U347">
        <v>0</v>
      </c>
      <c r="V347">
        <v>0</v>
      </c>
      <c r="W347">
        <v>75</v>
      </c>
      <c r="X347" t="s">
        <v>68</v>
      </c>
      <c r="Y347" t="s">
        <v>69</v>
      </c>
      <c r="Z347">
        <v>0</v>
      </c>
      <c r="AA347">
        <v>0</v>
      </c>
      <c r="AB347">
        <v>0</v>
      </c>
      <c r="AC347">
        <v>0</v>
      </c>
      <c r="AD347">
        <v>0</v>
      </c>
      <c r="AE347">
        <v>0</v>
      </c>
      <c r="AF347">
        <v>0</v>
      </c>
      <c r="AG347">
        <v>1.9</v>
      </c>
      <c r="AH347">
        <v>0</v>
      </c>
      <c r="AI347">
        <v>0</v>
      </c>
      <c r="AJ347">
        <v>0</v>
      </c>
      <c r="AK347">
        <v>0</v>
      </c>
      <c r="AL347">
        <v>0</v>
      </c>
      <c r="AM347">
        <v>0</v>
      </c>
      <c r="AN347">
        <v>0</v>
      </c>
      <c r="AO347">
        <v>0</v>
      </c>
      <c r="AP347">
        <v>0</v>
      </c>
      <c r="AQ347">
        <v>0</v>
      </c>
      <c r="AR347">
        <v>0</v>
      </c>
      <c r="AS347">
        <v>0</v>
      </c>
      <c r="AT347">
        <v>0</v>
      </c>
      <c r="AU347">
        <v>0</v>
      </c>
      <c r="AV347">
        <v>0</v>
      </c>
      <c r="AW347">
        <v>0</v>
      </c>
      <c r="AX347" t="s">
        <v>61</v>
      </c>
      <c r="AY347">
        <v>725</v>
      </c>
      <c r="BA347">
        <v>0</v>
      </c>
      <c r="BB347">
        <v>0</v>
      </c>
      <c r="BC347" t="s">
        <v>61</v>
      </c>
      <c r="BD347" t="s">
        <v>2290</v>
      </c>
      <c r="BE347">
        <v>100</v>
      </c>
      <c r="BF347" t="s">
        <v>2291</v>
      </c>
      <c r="BG347" t="s">
        <v>628</v>
      </c>
      <c r="BH347" t="s">
        <v>629</v>
      </c>
      <c r="BI347" t="s">
        <v>2292</v>
      </c>
    </row>
    <row r="348" spans="1:61" x14ac:dyDescent="0.2">
      <c r="A348" t="s">
        <v>2293</v>
      </c>
      <c r="B348" t="s">
        <v>482</v>
      </c>
      <c r="C348" t="s">
        <v>61</v>
      </c>
      <c r="D348" t="s">
        <v>61</v>
      </c>
      <c r="E348" t="s">
        <v>2294</v>
      </c>
      <c r="F348" t="s">
        <v>2990</v>
      </c>
      <c r="G348" t="s">
        <v>143</v>
      </c>
      <c r="H348" t="s">
        <v>2035</v>
      </c>
      <c r="I348" t="s">
        <v>2295</v>
      </c>
      <c r="J348" t="s">
        <v>3922</v>
      </c>
      <c r="K348" t="s">
        <v>145</v>
      </c>
      <c r="L348" t="s">
        <v>61</v>
      </c>
      <c r="M348" t="s">
        <v>61</v>
      </c>
      <c r="N348" t="s">
        <v>61</v>
      </c>
      <c r="O348" t="s">
        <v>127</v>
      </c>
      <c r="P348">
        <v>6500</v>
      </c>
      <c r="Q348">
        <v>2450</v>
      </c>
      <c r="R348">
        <v>2350</v>
      </c>
      <c r="S348">
        <v>0</v>
      </c>
      <c r="T348">
        <v>0</v>
      </c>
      <c r="U348">
        <v>0</v>
      </c>
      <c r="V348">
        <v>0</v>
      </c>
      <c r="W348">
        <v>37.5</v>
      </c>
      <c r="X348" t="s">
        <v>68</v>
      </c>
      <c r="Y348" t="s">
        <v>61</v>
      </c>
      <c r="Z348">
        <v>170</v>
      </c>
      <c r="AA348">
        <v>50</v>
      </c>
      <c r="AB348">
        <v>1</v>
      </c>
      <c r="AC348">
        <v>0.05</v>
      </c>
      <c r="AD348">
        <v>0</v>
      </c>
      <c r="AE348">
        <v>0</v>
      </c>
      <c r="AF348">
        <v>0</v>
      </c>
      <c r="AG348">
        <v>2</v>
      </c>
      <c r="AH348">
        <v>0</v>
      </c>
      <c r="AI348">
        <v>0</v>
      </c>
      <c r="AJ348">
        <v>0.7</v>
      </c>
      <c r="AK348">
        <v>0.1</v>
      </c>
      <c r="AL348">
        <v>0.1</v>
      </c>
      <c r="AM348">
        <v>1.5</v>
      </c>
      <c r="AN348">
        <v>1.5</v>
      </c>
      <c r="AO348">
        <v>0</v>
      </c>
      <c r="AP348">
        <v>1</v>
      </c>
      <c r="AQ348">
        <v>0</v>
      </c>
      <c r="AR348">
        <v>0</v>
      </c>
      <c r="AS348">
        <v>0</v>
      </c>
      <c r="AT348">
        <v>0.05</v>
      </c>
      <c r="AU348">
        <v>0</v>
      </c>
      <c r="AV348">
        <v>0</v>
      </c>
      <c r="AW348">
        <v>1</v>
      </c>
      <c r="AX348" t="s">
        <v>2296</v>
      </c>
      <c r="AY348">
        <v>5240</v>
      </c>
      <c r="AZ348">
        <v>2391</v>
      </c>
      <c r="BA348">
        <v>581</v>
      </c>
      <c r="BB348">
        <v>0</v>
      </c>
      <c r="BC348" t="s">
        <v>61</v>
      </c>
      <c r="BD348" t="s">
        <v>2297</v>
      </c>
      <c r="BE348">
        <v>100</v>
      </c>
      <c r="BF348" t="s">
        <v>2298</v>
      </c>
      <c r="BG348" t="s">
        <v>2299</v>
      </c>
      <c r="BH348" t="s">
        <v>2300</v>
      </c>
      <c r="BI348" t="s">
        <v>2301</v>
      </c>
    </row>
    <row r="349" spans="1:61" x14ac:dyDescent="0.2">
      <c r="A349" t="s">
        <v>2302</v>
      </c>
      <c r="B349" t="s">
        <v>1766</v>
      </c>
      <c r="C349" t="s">
        <v>61</v>
      </c>
      <c r="D349" t="s">
        <v>61</v>
      </c>
      <c r="E349" t="s">
        <v>1825</v>
      </c>
      <c r="F349" t="s">
        <v>731</v>
      </c>
      <c r="G349" t="s">
        <v>3897</v>
      </c>
      <c r="H349" t="s">
        <v>2035</v>
      </c>
      <c r="I349" t="s">
        <v>1826</v>
      </c>
      <c r="J349" t="s">
        <v>3922</v>
      </c>
      <c r="K349" t="s">
        <v>1827</v>
      </c>
      <c r="L349" t="s">
        <v>61</v>
      </c>
      <c r="M349" t="s">
        <v>61</v>
      </c>
      <c r="N349" t="s">
        <v>61</v>
      </c>
      <c r="O349" t="s">
        <v>127</v>
      </c>
      <c r="P349">
        <v>39</v>
      </c>
      <c r="Q349">
        <v>26</v>
      </c>
      <c r="R349">
        <v>26</v>
      </c>
      <c r="S349">
        <v>0</v>
      </c>
      <c r="T349">
        <v>0</v>
      </c>
      <c r="U349">
        <v>0</v>
      </c>
      <c r="V349">
        <v>0</v>
      </c>
      <c r="W349">
        <v>3</v>
      </c>
      <c r="X349" t="s">
        <v>95</v>
      </c>
      <c r="Y349" t="s">
        <v>61</v>
      </c>
      <c r="Z349">
        <v>1</v>
      </c>
      <c r="AA349">
        <v>60</v>
      </c>
      <c r="AB349">
        <v>0</v>
      </c>
      <c r="AC349">
        <v>0</v>
      </c>
      <c r="AD349">
        <v>0</v>
      </c>
      <c r="AE349">
        <v>0</v>
      </c>
      <c r="AF349">
        <v>0</v>
      </c>
      <c r="AG349">
        <v>0.05</v>
      </c>
      <c r="AH349">
        <v>0</v>
      </c>
      <c r="AI349">
        <v>0</v>
      </c>
      <c r="AJ349">
        <v>0.05</v>
      </c>
      <c r="AK349">
        <v>0</v>
      </c>
      <c r="AL349">
        <v>0</v>
      </c>
      <c r="AM349">
        <v>0</v>
      </c>
      <c r="AN349">
        <v>0.05</v>
      </c>
      <c r="AO349">
        <v>0.05</v>
      </c>
      <c r="AP349">
        <v>0</v>
      </c>
      <c r="AQ349">
        <v>0</v>
      </c>
      <c r="AR349">
        <v>0</v>
      </c>
      <c r="AS349">
        <v>0</v>
      </c>
      <c r="AT349">
        <v>0</v>
      </c>
      <c r="AU349">
        <v>0</v>
      </c>
      <c r="AV349">
        <v>0</v>
      </c>
      <c r="AW349">
        <v>0</v>
      </c>
      <c r="AX349" t="s">
        <v>2303</v>
      </c>
      <c r="AY349">
        <v>90</v>
      </c>
      <c r="AZ349">
        <v>30</v>
      </c>
      <c r="BA349">
        <v>30</v>
      </c>
      <c r="BB349">
        <v>0</v>
      </c>
      <c r="BC349" t="s">
        <v>731</v>
      </c>
      <c r="BD349" t="s">
        <v>2304</v>
      </c>
      <c r="BE349">
        <v>100</v>
      </c>
      <c r="BF349" t="s">
        <v>2305</v>
      </c>
      <c r="BG349" t="s">
        <v>520</v>
      </c>
      <c r="BH349" t="s">
        <v>521</v>
      </c>
      <c r="BI349" t="s">
        <v>1831</v>
      </c>
    </row>
    <row r="350" spans="1:61" x14ac:dyDescent="0.2">
      <c r="A350" t="s">
        <v>2306</v>
      </c>
      <c r="B350" t="s">
        <v>1766</v>
      </c>
      <c r="C350" t="s">
        <v>61</v>
      </c>
      <c r="D350" t="s">
        <v>61</v>
      </c>
      <c r="E350" t="s">
        <v>1855</v>
      </c>
      <c r="F350" t="s">
        <v>731</v>
      </c>
      <c r="G350" t="s">
        <v>1856</v>
      </c>
      <c r="H350" t="s">
        <v>2035</v>
      </c>
      <c r="I350" t="s">
        <v>1857</v>
      </c>
      <c r="J350" t="s">
        <v>3922</v>
      </c>
      <c r="K350" t="s">
        <v>1858</v>
      </c>
      <c r="L350" t="s">
        <v>61</v>
      </c>
      <c r="M350" t="s">
        <v>61</v>
      </c>
      <c r="N350" t="s">
        <v>165</v>
      </c>
      <c r="O350" t="s">
        <v>127</v>
      </c>
      <c r="P350">
        <v>30</v>
      </c>
      <c r="Q350">
        <v>29</v>
      </c>
      <c r="R350">
        <v>29</v>
      </c>
      <c r="S350">
        <v>0</v>
      </c>
      <c r="T350">
        <v>0</v>
      </c>
      <c r="U350">
        <v>0</v>
      </c>
      <c r="V350">
        <v>0</v>
      </c>
      <c r="W350">
        <v>37.5</v>
      </c>
      <c r="X350" t="s">
        <v>68</v>
      </c>
      <c r="Y350" t="s">
        <v>61</v>
      </c>
      <c r="Z350">
        <v>16</v>
      </c>
      <c r="AA350">
        <v>105</v>
      </c>
      <c r="AB350">
        <v>0</v>
      </c>
      <c r="AC350">
        <v>0</v>
      </c>
      <c r="AD350">
        <v>0</v>
      </c>
      <c r="AE350">
        <v>0</v>
      </c>
      <c r="AF350">
        <v>0</v>
      </c>
      <c r="AG350">
        <v>0.09</v>
      </c>
      <c r="AH350">
        <v>0</v>
      </c>
      <c r="AI350">
        <v>0</v>
      </c>
      <c r="AJ350">
        <v>0</v>
      </c>
      <c r="AK350">
        <v>0.05</v>
      </c>
      <c r="AL350">
        <v>0</v>
      </c>
      <c r="AM350">
        <v>0</v>
      </c>
      <c r="AN350">
        <v>0.09</v>
      </c>
      <c r="AO350">
        <v>0.05</v>
      </c>
      <c r="AP350">
        <v>0.05</v>
      </c>
      <c r="AQ350">
        <v>0</v>
      </c>
      <c r="AR350">
        <v>0</v>
      </c>
      <c r="AS350">
        <v>0</v>
      </c>
      <c r="AT350">
        <v>0</v>
      </c>
      <c r="AU350">
        <v>0</v>
      </c>
      <c r="AV350">
        <v>0</v>
      </c>
      <c r="AW350">
        <v>0</v>
      </c>
      <c r="AX350" t="s">
        <v>2307</v>
      </c>
      <c r="AY350">
        <v>78</v>
      </c>
      <c r="AZ350">
        <v>10</v>
      </c>
      <c r="BA350">
        <v>0</v>
      </c>
      <c r="BB350">
        <v>0</v>
      </c>
      <c r="BC350" t="s">
        <v>731</v>
      </c>
      <c r="BD350" t="s">
        <v>2308</v>
      </c>
      <c r="BE350">
        <v>0</v>
      </c>
      <c r="BF350" t="s">
        <v>2309</v>
      </c>
      <c r="BG350" t="s">
        <v>520</v>
      </c>
      <c r="BH350" t="s">
        <v>521</v>
      </c>
      <c r="BI350" t="s">
        <v>2310</v>
      </c>
    </row>
    <row r="351" spans="1:61" x14ac:dyDescent="0.2">
      <c r="A351" t="s">
        <v>2311</v>
      </c>
      <c r="B351" t="s">
        <v>1766</v>
      </c>
      <c r="C351" t="s">
        <v>61</v>
      </c>
      <c r="D351" t="s">
        <v>61</v>
      </c>
      <c r="E351" t="s">
        <v>1767</v>
      </c>
      <c r="F351" t="s">
        <v>731</v>
      </c>
      <c r="G351" t="s">
        <v>1833</v>
      </c>
      <c r="H351" t="s">
        <v>2035</v>
      </c>
      <c r="I351" t="s">
        <v>2312</v>
      </c>
      <c r="J351" t="s">
        <v>3922</v>
      </c>
      <c r="K351" t="s">
        <v>2313</v>
      </c>
      <c r="L351" t="s">
        <v>61</v>
      </c>
      <c r="M351" t="s">
        <v>61</v>
      </c>
      <c r="N351" t="s">
        <v>2314</v>
      </c>
      <c r="O351" t="s">
        <v>191</v>
      </c>
      <c r="P351">
        <v>0</v>
      </c>
      <c r="Q351">
        <v>0</v>
      </c>
      <c r="R351">
        <v>0</v>
      </c>
      <c r="S351">
        <v>0</v>
      </c>
      <c r="T351">
        <v>0</v>
      </c>
      <c r="U351">
        <v>0</v>
      </c>
      <c r="V351">
        <v>0</v>
      </c>
      <c r="W351">
        <v>14</v>
      </c>
      <c r="X351" t="s">
        <v>68</v>
      </c>
      <c r="Y351" t="s">
        <v>61</v>
      </c>
      <c r="Z351">
        <v>0</v>
      </c>
      <c r="AA351">
        <v>0</v>
      </c>
      <c r="AB351">
        <v>0</v>
      </c>
      <c r="AC351">
        <v>0</v>
      </c>
      <c r="AD351">
        <v>0.2</v>
      </c>
      <c r="AE351">
        <v>0</v>
      </c>
      <c r="AF351">
        <v>0</v>
      </c>
      <c r="AG351">
        <v>0</v>
      </c>
      <c r="AH351">
        <v>0.2</v>
      </c>
      <c r="AI351">
        <v>0</v>
      </c>
      <c r="AJ351">
        <v>0.2</v>
      </c>
      <c r="AK351">
        <v>0.2</v>
      </c>
      <c r="AL351">
        <v>0</v>
      </c>
      <c r="AM351">
        <v>0</v>
      </c>
      <c r="AN351">
        <v>0.2</v>
      </c>
      <c r="AO351">
        <v>0.2</v>
      </c>
      <c r="AP351">
        <v>0.2</v>
      </c>
      <c r="AQ351">
        <v>0</v>
      </c>
      <c r="AR351">
        <v>0</v>
      </c>
      <c r="AS351">
        <v>0</v>
      </c>
      <c r="AT351">
        <v>0</v>
      </c>
      <c r="AU351">
        <v>0</v>
      </c>
      <c r="AV351">
        <v>0</v>
      </c>
      <c r="AW351">
        <v>0</v>
      </c>
      <c r="AX351" t="s">
        <v>61</v>
      </c>
      <c r="AY351">
        <v>0</v>
      </c>
      <c r="AZ351">
        <v>0</v>
      </c>
      <c r="BA351">
        <v>0</v>
      </c>
      <c r="BB351">
        <v>0</v>
      </c>
      <c r="BC351" t="s">
        <v>731</v>
      </c>
      <c r="BD351" t="s">
        <v>61</v>
      </c>
      <c r="BE351">
        <v>0</v>
      </c>
      <c r="BF351" t="s">
        <v>61</v>
      </c>
      <c r="BG351" t="s">
        <v>2315</v>
      </c>
      <c r="BH351" t="s">
        <v>2316</v>
      </c>
      <c r="BI351" t="s">
        <v>2317</v>
      </c>
    </row>
    <row r="352" spans="1:61" x14ac:dyDescent="0.2">
      <c r="A352" t="s">
        <v>2318</v>
      </c>
      <c r="B352" t="s">
        <v>161</v>
      </c>
      <c r="C352" t="s">
        <v>61</v>
      </c>
      <c r="D352" t="s">
        <v>61</v>
      </c>
      <c r="E352" t="s">
        <v>909</v>
      </c>
      <c r="F352" t="s">
        <v>3894</v>
      </c>
      <c r="G352" t="s">
        <v>910</v>
      </c>
      <c r="H352" t="s">
        <v>2035</v>
      </c>
      <c r="I352" t="s">
        <v>2319</v>
      </c>
      <c r="J352" t="s">
        <v>3922</v>
      </c>
      <c r="K352" t="s">
        <v>2320</v>
      </c>
      <c r="L352" t="s">
        <v>61</v>
      </c>
      <c r="M352" t="s">
        <v>61</v>
      </c>
      <c r="N352" t="s">
        <v>105</v>
      </c>
      <c r="O352" t="s">
        <v>191</v>
      </c>
      <c r="P352">
        <v>0</v>
      </c>
      <c r="Q352">
        <v>447</v>
      </c>
      <c r="R352">
        <v>0</v>
      </c>
      <c r="S352">
        <v>0</v>
      </c>
      <c r="T352">
        <v>0</v>
      </c>
      <c r="U352">
        <v>0</v>
      </c>
      <c r="V352">
        <v>0</v>
      </c>
      <c r="W352">
        <v>40</v>
      </c>
      <c r="X352" t="s">
        <v>68</v>
      </c>
      <c r="Y352" t="s">
        <v>61</v>
      </c>
      <c r="Z352">
        <v>0</v>
      </c>
      <c r="AA352">
        <v>0</v>
      </c>
      <c r="AB352">
        <v>0</v>
      </c>
      <c r="AC352">
        <v>0</v>
      </c>
      <c r="AD352">
        <v>1</v>
      </c>
      <c r="AE352">
        <v>0</v>
      </c>
      <c r="AF352">
        <v>1.6</v>
      </c>
      <c r="AG352">
        <v>0.4</v>
      </c>
      <c r="AH352">
        <v>0</v>
      </c>
      <c r="AI352">
        <v>0</v>
      </c>
      <c r="AJ352">
        <v>0</v>
      </c>
      <c r="AK352">
        <v>0</v>
      </c>
      <c r="AL352">
        <v>0</v>
      </c>
      <c r="AM352">
        <v>0</v>
      </c>
      <c r="AN352">
        <v>0</v>
      </c>
      <c r="AO352">
        <v>0</v>
      </c>
      <c r="AP352">
        <v>0</v>
      </c>
      <c r="AQ352">
        <v>0</v>
      </c>
      <c r="AR352">
        <v>0</v>
      </c>
      <c r="AS352">
        <v>0</v>
      </c>
      <c r="AT352">
        <v>0</v>
      </c>
      <c r="AU352">
        <v>0</v>
      </c>
      <c r="AV352">
        <v>0</v>
      </c>
      <c r="AW352">
        <v>0</v>
      </c>
      <c r="AX352" t="s">
        <v>61</v>
      </c>
      <c r="AY352">
        <v>7874</v>
      </c>
      <c r="AZ352">
        <v>1918</v>
      </c>
      <c r="BA352">
        <v>0</v>
      </c>
      <c r="BB352">
        <v>0</v>
      </c>
      <c r="BC352" t="s">
        <v>2321</v>
      </c>
      <c r="BD352" t="s">
        <v>61</v>
      </c>
      <c r="BE352">
        <v>100</v>
      </c>
      <c r="BF352" t="s">
        <v>61</v>
      </c>
      <c r="BG352" t="s">
        <v>2322</v>
      </c>
      <c r="BH352" t="s">
        <v>2323</v>
      </c>
      <c r="BI352" t="s">
        <v>2324</v>
      </c>
    </row>
    <row r="353" spans="1:61" x14ac:dyDescent="0.2">
      <c r="A353" t="s">
        <v>2325</v>
      </c>
      <c r="B353" t="s">
        <v>1894</v>
      </c>
      <c r="C353" t="s">
        <v>61</v>
      </c>
      <c r="D353" t="s">
        <v>61</v>
      </c>
      <c r="E353" t="s">
        <v>134</v>
      </c>
      <c r="F353" t="s">
        <v>2990</v>
      </c>
      <c r="G353" t="s">
        <v>134</v>
      </c>
      <c r="H353" t="s">
        <v>2035</v>
      </c>
      <c r="I353" t="s">
        <v>135</v>
      </c>
      <c r="J353" t="s">
        <v>3922</v>
      </c>
      <c r="K353" t="s">
        <v>136</v>
      </c>
      <c r="L353" t="s">
        <v>61</v>
      </c>
      <c r="M353" t="s">
        <v>61</v>
      </c>
      <c r="N353" t="s">
        <v>61</v>
      </c>
      <c r="O353" t="s">
        <v>94</v>
      </c>
      <c r="P353">
        <v>0</v>
      </c>
      <c r="Q353">
        <v>0</v>
      </c>
      <c r="R353">
        <v>0</v>
      </c>
      <c r="S353">
        <v>0</v>
      </c>
      <c r="T353">
        <v>0</v>
      </c>
      <c r="U353">
        <v>0</v>
      </c>
      <c r="V353">
        <v>0</v>
      </c>
      <c r="W353">
        <v>0</v>
      </c>
      <c r="X353" t="s">
        <v>95</v>
      </c>
      <c r="Y353" t="s">
        <v>61</v>
      </c>
      <c r="Z353">
        <v>0</v>
      </c>
      <c r="AA353">
        <v>0</v>
      </c>
      <c r="AB353">
        <v>0</v>
      </c>
      <c r="AC353">
        <v>0</v>
      </c>
      <c r="AD353">
        <v>0</v>
      </c>
      <c r="AE353">
        <v>0</v>
      </c>
      <c r="AF353">
        <v>0</v>
      </c>
      <c r="AG353">
        <v>0</v>
      </c>
      <c r="AH353">
        <v>0</v>
      </c>
      <c r="AI353">
        <v>0</v>
      </c>
      <c r="AJ353">
        <v>0</v>
      </c>
      <c r="AK353">
        <v>0</v>
      </c>
      <c r="AL353">
        <v>0</v>
      </c>
      <c r="AM353">
        <v>0</v>
      </c>
      <c r="AN353">
        <v>0</v>
      </c>
      <c r="AO353">
        <v>0</v>
      </c>
      <c r="AP353">
        <v>0</v>
      </c>
      <c r="AQ353">
        <v>0</v>
      </c>
      <c r="AR353">
        <v>0</v>
      </c>
      <c r="AS353">
        <v>0</v>
      </c>
      <c r="AT353">
        <v>0</v>
      </c>
      <c r="AU353">
        <v>0</v>
      </c>
      <c r="AV353">
        <v>0</v>
      </c>
      <c r="AW353">
        <v>1</v>
      </c>
      <c r="AX353" t="s">
        <v>1913</v>
      </c>
      <c r="AY353">
        <v>0</v>
      </c>
      <c r="AZ353">
        <v>0</v>
      </c>
      <c r="BA353">
        <v>0</v>
      </c>
      <c r="BB353">
        <v>0</v>
      </c>
      <c r="BC353" t="s">
        <v>61</v>
      </c>
      <c r="BD353" t="s">
        <v>61</v>
      </c>
      <c r="BE353">
        <v>100</v>
      </c>
      <c r="BF353" t="s">
        <v>61</v>
      </c>
      <c r="BG353" t="s">
        <v>139</v>
      </c>
      <c r="BH353" t="s">
        <v>139</v>
      </c>
      <c r="BI353" t="s">
        <v>2326</v>
      </c>
    </row>
    <row r="354" spans="1:61" x14ac:dyDescent="0.2">
      <c r="A354" t="s">
        <v>2327</v>
      </c>
      <c r="B354" t="s">
        <v>898</v>
      </c>
      <c r="C354" t="s">
        <v>61</v>
      </c>
      <c r="D354" t="s">
        <v>61</v>
      </c>
      <c r="E354" t="s">
        <v>2328</v>
      </c>
      <c r="F354" t="s">
        <v>2990</v>
      </c>
      <c r="G354" t="s">
        <v>2329</v>
      </c>
      <c r="H354" t="s">
        <v>2035</v>
      </c>
      <c r="I354" t="s">
        <v>2330</v>
      </c>
      <c r="J354" t="s">
        <v>3922</v>
      </c>
      <c r="K354" t="s">
        <v>494</v>
      </c>
      <c r="L354" t="s">
        <v>61</v>
      </c>
      <c r="M354" t="s">
        <v>61</v>
      </c>
      <c r="N354" t="s">
        <v>258</v>
      </c>
      <c r="O354" t="s">
        <v>127</v>
      </c>
      <c r="P354">
        <v>0</v>
      </c>
      <c r="Q354">
        <v>1045</v>
      </c>
      <c r="R354">
        <v>0</v>
      </c>
      <c r="S354">
        <v>0</v>
      </c>
      <c r="T354">
        <v>0</v>
      </c>
      <c r="U354">
        <v>0</v>
      </c>
      <c r="V354">
        <v>0</v>
      </c>
      <c r="W354">
        <v>0</v>
      </c>
      <c r="X354" t="s">
        <v>95</v>
      </c>
      <c r="Y354" t="s">
        <v>61</v>
      </c>
      <c r="Z354">
        <v>0</v>
      </c>
      <c r="AA354">
        <v>0</v>
      </c>
      <c r="AB354">
        <v>0</v>
      </c>
      <c r="AC354">
        <v>0</v>
      </c>
      <c r="AD354">
        <v>0</v>
      </c>
      <c r="AE354">
        <v>0</v>
      </c>
      <c r="AF354">
        <v>0</v>
      </c>
      <c r="AG354">
        <v>2</v>
      </c>
      <c r="AH354">
        <v>0</v>
      </c>
      <c r="AI354">
        <v>0</v>
      </c>
      <c r="AJ354">
        <v>0</v>
      </c>
      <c r="AK354">
        <v>0</v>
      </c>
      <c r="AL354">
        <v>0</v>
      </c>
      <c r="AM354">
        <v>2</v>
      </c>
      <c r="AN354">
        <v>2</v>
      </c>
      <c r="AO354">
        <v>0</v>
      </c>
      <c r="AP354">
        <v>1</v>
      </c>
      <c r="AQ354">
        <v>0</v>
      </c>
      <c r="AR354">
        <v>0</v>
      </c>
      <c r="AS354">
        <v>0</v>
      </c>
      <c r="AT354">
        <v>0</v>
      </c>
      <c r="AU354">
        <v>0</v>
      </c>
      <c r="AV354">
        <v>0</v>
      </c>
      <c r="AW354">
        <v>0</v>
      </c>
      <c r="AX354" t="s">
        <v>61</v>
      </c>
      <c r="AY354">
        <v>1045</v>
      </c>
      <c r="AZ354">
        <v>0</v>
      </c>
      <c r="BA354">
        <v>0</v>
      </c>
      <c r="BB354">
        <v>0</v>
      </c>
      <c r="BC354" t="s">
        <v>46</v>
      </c>
      <c r="BD354" t="s">
        <v>2331</v>
      </c>
      <c r="BE354">
        <v>99</v>
      </c>
      <c r="BF354" t="s">
        <v>61</v>
      </c>
      <c r="BG354" t="s">
        <v>2332</v>
      </c>
      <c r="BH354" t="s">
        <v>2333</v>
      </c>
      <c r="BI354" t="s">
        <v>2334</v>
      </c>
    </row>
    <row r="355" spans="1:61" x14ac:dyDescent="0.2">
      <c r="A355" t="s">
        <v>2335</v>
      </c>
      <c r="B355" t="s">
        <v>898</v>
      </c>
      <c r="C355" t="s">
        <v>61</v>
      </c>
      <c r="D355" t="s">
        <v>61</v>
      </c>
      <c r="E355" t="s">
        <v>2336</v>
      </c>
      <c r="F355" t="s">
        <v>2990</v>
      </c>
      <c r="G355" t="s">
        <v>124</v>
      </c>
      <c r="H355" t="s">
        <v>2035</v>
      </c>
      <c r="I355" t="s">
        <v>2337</v>
      </c>
      <c r="J355" t="s">
        <v>3922</v>
      </c>
      <c r="K355" t="s">
        <v>2338</v>
      </c>
      <c r="L355" t="s">
        <v>61</v>
      </c>
      <c r="M355" t="s">
        <v>61</v>
      </c>
      <c r="N355" t="s">
        <v>2339</v>
      </c>
      <c r="O355" t="s">
        <v>127</v>
      </c>
      <c r="P355">
        <v>0</v>
      </c>
      <c r="Q355">
        <v>867</v>
      </c>
      <c r="R355">
        <v>0</v>
      </c>
      <c r="S355">
        <v>0</v>
      </c>
      <c r="T355">
        <v>0</v>
      </c>
      <c r="U355">
        <v>0</v>
      </c>
      <c r="V355">
        <v>0</v>
      </c>
      <c r="W355">
        <v>0</v>
      </c>
      <c r="X355" t="s">
        <v>68</v>
      </c>
      <c r="Y355" t="s">
        <v>61</v>
      </c>
      <c r="Z355">
        <v>0</v>
      </c>
      <c r="AA355">
        <v>0</v>
      </c>
      <c r="AB355">
        <v>0</v>
      </c>
      <c r="AC355">
        <v>0</v>
      </c>
      <c r="AD355">
        <v>0</v>
      </c>
      <c r="AE355">
        <v>0</v>
      </c>
      <c r="AF355">
        <v>0</v>
      </c>
      <c r="AG355">
        <v>2</v>
      </c>
      <c r="AH355">
        <v>0</v>
      </c>
      <c r="AI355">
        <v>0</v>
      </c>
      <c r="AJ355">
        <v>0</v>
      </c>
      <c r="AK355">
        <v>0</v>
      </c>
      <c r="AL355">
        <v>0</v>
      </c>
      <c r="AM355">
        <v>2</v>
      </c>
      <c r="AN355">
        <v>1</v>
      </c>
      <c r="AO355">
        <v>0</v>
      </c>
      <c r="AP355">
        <v>1</v>
      </c>
      <c r="AQ355">
        <v>0</v>
      </c>
      <c r="AR355">
        <v>0</v>
      </c>
      <c r="AS355">
        <v>0</v>
      </c>
      <c r="AT355">
        <v>0</v>
      </c>
      <c r="AU355">
        <v>0</v>
      </c>
      <c r="AV355">
        <v>0</v>
      </c>
      <c r="AW355">
        <v>0</v>
      </c>
      <c r="AX355" t="s">
        <v>61</v>
      </c>
      <c r="AY355">
        <v>867</v>
      </c>
      <c r="AZ355">
        <v>0</v>
      </c>
      <c r="BA355">
        <v>0</v>
      </c>
      <c r="BB355">
        <v>0</v>
      </c>
      <c r="BC355" t="s">
        <v>46</v>
      </c>
      <c r="BD355" t="s">
        <v>2331</v>
      </c>
      <c r="BE355">
        <v>99</v>
      </c>
      <c r="BF355" t="s">
        <v>61</v>
      </c>
      <c r="BG355" t="s">
        <v>2332</v>
      </c>
      <c r="BH355" t="s">
        <v>2333</v>
      </c>
      <c r="BI355" t="s">
        <v>2340</v>
      </c>
    </row>
    <row r="356" spans="1:61" x14ac:dyDescent="0.2">
      <c r="A356" t="s">
        <v>2341</v>
      </c>
      <c r="B356" t="s">
        <v>1618</v>
      </c>
      <c r="C356" t="s">
        <v>1653</v>
      </c>
      <c r="D356" t="s">
        <v>61</v>
      </c>
      <c r="E356" t="s">
        <v>1654</v>
      </c>
      <c r="F356" t="s">
        <v>2990</v>
      </c>
      <c r="G356" t="s">
        <v>143</v>
      </c>
      <c r="H356" t="s">
        <v>2035</v>
      </c>
      <c r="I356" t="s">
        <v>1655</v>
      </c>
      <c r="J356" t="s">
        <v>3922</v>
      </c>
      <c r="K356" t="s">
        <v>1656</v>
      </c>
      <c r="L356" t="s">
        <v>61</v>
      </c>
      <c r="M356" t="s">
        <v>61</v>
      </c>
      <c r="N356" t="s">
        <v>258</v>
      </c>
      <c r="O356" t="s">
        <v>127</v>
      </c>
      <c r="P356">
        <v>0</v>
      </c>
      <c r="Q356">
        <v>2558</v>
      </c>
      <c r="R356">
        <v>0</v>
      </c>
      <c r="S356">
        <v>0</v>
      </c>
      <c r="T356">
        <v>0</v>
      </c>
      <c r="U356">
        <v>0</v>
      </c>
      <c r="V356">
        <v>0</v>
      </c>
      <c r="W356">
        <v>37.5</v>
      </c>
      <c r="X356" t="s">
        <v>68</v>
      </c>
      <c r="Y356" t="s">
        <v>61</v>
      </c>
      <c r="Z356">
        <v>0</v>
      </c>
      <c r="AA356">
        <v>0</v>
      </c>
      <c r="AB356">
        <v>0</v>
      </c>
      <c r="AC356">
        <v>0</v>
      </c>
      <c r="AD356">
        <v>0</v>
      </c>
      <c r="AE356">
        <v>0</v>
      </c>
      <c r="AF356">
        <v>0</v>
      </c>
      <c r="AG356">
        <v>1</v>
      </c>
      <c r="AH356">
        <v>0</v>
      </c>
      <c r="AI356">
        <v>0</v>
      </c>
      <c r="AJ356">
        <v>0</v>
      </c>
      <c r="AK356">
        <v>0</v>
      </c>
      <c r="AL356">
        <v>0</v>
      </c>
      <c r="AM356">
        <v>0</v>
      </c>
      <c r="AN356">
        <v>1</v>
      </c>
      <c r="AO356">
        <v>0</v>
      </c>
      <c r="AP356">
        <v>1</v>
      </c>
      <c r="AQ356">
        <v>0</v>
      </c>
      <c r="AR356">
        <v>0</v>
      </c>
      <c r="AS356">
        <v>0</v>
      </c>
      <c r="AT356">
        <v>0</v>
      </c>
      <c r="AU356">
        <v>0</v>
      </c>
      <c r="AV356">
        <v>0</v>
      </c>
      <c r="AW356">
        <v>0</v>
      </c>
      <c r="AX356" t="s">
        <v>61</v>
      </c>
      <c r="AY356">
        <v>2558</v>
      </c>
      <c r="AZ356">
        <v>2558</v>
      </c>
      <c r="BA356">
        <v>0</v>
      </c>
      <c r="BB356">
        <v>0</v>
      </c>
      <c r="BC356" t="s">
        <v>1657</v>
      </c>
      <c r="BD356" t="s">
        <v>2342</v>
      </c>
      <c r="BE356">
        <v>100</v>
      </c>
      <c r="BF356" t="s">
        <v>61</v>
      </c>
      <c r="BG356" t="s">
        <v>1659</v>
      </c>
      <c r="BH356" t="s">
        <v>1660</v>
      </c>
      <c r="BI356" t="s">
        <v>2343</v>
      </c>
    </row>
    <row r="357" spans="1:61" x14ac:dyDescent="0.2">
      <c r="A357" t="s">
        <v>2344</v>
      </c>
      <c r="B357" t="s">
        <v>276</v>
      </c>
      <c r="C357" t="s">
        <v>61</v>
      </c>
      <c r="D357" t="s">
        <v>61</v>
      </c>
      <c r="E357" t="s">
        <v>134</v>
      </c>
      <c r="F357" t="s">
        <v>2990</v>
      </c>
      <c r="G357" t="s">
        <v>134</v>
      </c>
      <c r="H357" t="s">
        <v>2035</v>
      </c>
      <c r="I357" t="s">
        <v>135</v>
      </c>
      <c r="J357" t="s">
        <v>3922</v>
      </c>
      <c r="K357" t="s">
        <v>136</v>
      </c>
      <c r="L357" t="s">
        <v>61</v>
      </c>
      <c r="M357" t="s">
        <v>61</v>
      </c>
      <c r="N357" t="s">
        <v>61</v>
      </c>
      <c r="O357" t="s">
        <v>94</v>
      </c>
      <c r="P357">
        <v>0</v>
      </c>
      <c r="Q357">
        <v>0</v>
      </c>
      <c r="R357">
        <v>0</v>
      </c>
      <c r="S357">
        <v>0</v>
      </c>
      <c r="T357">
        <v>0</v>
      </c>
      <c r="U357">
        <v>0</v>
      </c>
      <c r="V357">
        <v>0</v>
      </c>
      <c r="W357">
        <v>37.5</v>
      </c>
      <c r="X357" t="s">
        <v>95</v>
      </c>
      <c r="Y357" t="s">
        <v>61</v>
      </c>
      <c r="Z357">
        <v>0</v>
      </c>
      <c r="AA357">
        <v>0</v>
      </c>
      <c r="AB357">
        <v>0</v>
      </c>
      <c r="AC357">
        <v>0</v>
      </c>
      <c r="AD357">
        <v>0</v>
      </c>
      <c r="AE357">
        <v>0</v>
      </c>
      <c r="AF357">
        <v>0</v>
      </c>
      <c r="AG357">
        <v>1</v>
      </c>
      <c r="AH357">
        <v>0</v>
      </c>
      <c r="AI357">
        <v>0</v>
      </c>
      <c r="AJ357">
        <v>0</v>
      </c>
      <c r="AK357">
        <v>0</v>
      </c>
      <c r="AL357">
        <v>0</v>
      </c>
      <c r="AM357">
        <v>0</v>
      </c>
      <c r="AN357">
        <v>0</v>
      </c>
      <c r="AO357">
        <v>0</v>
      </c>
      <c r="AP357">
        <v>0</v>
      </c>
      <c r="AQ357">
        <v>0</v>
      </c>
      <c r="AR357">
        <v>0</v>
      </c>
      <c r="AS357">
        <v>0</v>
      </c>
      <c r="AT357">
        <v>0</v>
      </c>
      <c r="AU357">
        <v>0</v>
      </c>
      <c r="AV357">
        <v>0</v>
      </c>
      <c r="AW357">
        <v>0</v>
      </c>
      <c r="AX357" t="s">
        <v>61</v>
      </c>
      <c r="AY357">
        <v>0</v>
      </c>
      <c r="AZ357">
        <v>0</v>
      </c>
      <c r="BA357">
        <v>0</v>
      </c>
      <c r="BB357">
        <v>0</v>
      </c>
      <c r="BC357" t="s">
        <v>61</v>
      </c>
      <c r="BD357" t="s">
        <v>61</v>
      </c>
      <c r="BE357">
        <v>100</v>
      </c>
      <c r="BF357" t="s">
        <v>61</v>
      </c>
      <c r="BG357" t="s">
        <v>139</v>
      </c>
      <c r="BH357" t="s">
        <v>139</v>
      </c>
      <c r="BI357" t="s">
        <v>2345</v>
      </c>
    </row>
    <row r="358" spans="1:61" x14ac:dyDescent="0.2">
      <c r="A358" t="s">
        <v>2346</v>
      </c>
      <c r="B358" t="s">
        <v>171</v>
      </c>
      <c r="C358" t="s">
        <v>61</v>
      </c>
      <c r="D358" t="s">
        <v>61</v>
      </c>
      <c r="E358" t="s">
        <v>134</v>
      </c>
      <c r="F358" t="s">
        <v>2990</v>
      </c>
      <c r="G358" t="s">
        <v>134</v>
      </c>
      <c r="H358" t="s">
        <v>2035</v>
      </c>
      <c r="I358" t="s">
        <v>135</v>
      </c>
      <c r="J358" t="s">
        <v>3922</v>
      </c>
      <c r="K358" t="s">
        <v>136</v>
      </c>
      <c r="L358" t="s">
        <v>61</v>
      </c>
      <c r="M358" t="s">
        <v>61</v>
      </c>
      <c r="N358" t="s">
        <v>61</v>
      </c>
      <c r="O358" t="s">
        <v>94</v>
      </c>
      <c r="P358">
        <v>0</v>
      </c>
      <c r="Q358">
        <v>0</v>
      </c>
      <c r="R358">
        <v>0</v>
      </c>
      <c r="S358">
        <v>0</v>
      </c>
      <c r="T358">
        <v>0</v>
      </c>
      <c r="U358">
        <v>0</v>
      </c>
      <c r="V358">
        <v>0</v>
      </c>
      <c r="W358">
        <v>0</v>
      </c>
      <c r="X358" t="s">
        <v>68</v>
      </c>
      <c r="Y358" t="s">
        <v>61</v>
      </c>
      <c r="Z358">
        <v>0</v>
      </c>
      <c r="AA358">
        <v>90</v>
      </c>
      <c r="AB358">
        <v>1</v>
      </c>
      <c r="AC358">
        <v>0</v>
      </c>
      <c r="AD358">
        <v>0</v>
      </c>
      <c r="AE358">
        <v>0</v>
      </c>
      <c r="AF358">
        <v>0</v>
      </c>
      <c r="AG358">
        <v>1.2</v>
      </c>
      <c r="AH358">
        <v>0</v>
      </c>
      <c r="AI358">
        <v>0</v>
      </c>
      <c r="AJ358">
        <v>0</v>
      </c>
      <c r="AK358">
        <v>0</v>
      </c>
      <c r="AL358">
        <v>0</v>
      </c>
      <c r="AM358">
        <v>0</v>
      </c>
      <c r="AN358">
        <v>0</v>
      </c>
      <c r="AO358">
        <v>0</v>
      </c>
      <c r="AP358">
        <v>0</v>
      </c>
      <c r="AQ358">
        <v>0</v>
      </c>
      <c r="AR358">
        <v>0</v>
      </c>
      <c r="AS358">
        <v>0</v>
      </c>
      <c r="AT358">
        <v>0</v>
      </c>
      <c r="AU358">
        <v>0</v>
      </c>
      <c r="AV358">
        <v>0</v>
      </c>
      <c r="AW358">
        <v>1</v>
      </c>
      <c r="AX358" t="s">
        <v>858</v>
      </c>
      <c r="AY358">
        <v>1415</v>
      </c>
      <c r="AZ358">
        <v>740</v>
      </c>
      <c r="BA358">
        <v>0</v>
      </c>
      <c r="BB358">
        <v>0</v>
      </c>
      <c r="BC358" t="s">
        <v>61</v>
      </c>
      <c r="BD358" t="s">
        <v>61</v>
      </c>
      <c r="BE358">
        <v>100</v>
      </c>
      <c r="BF358" t="s">
        <v>61</v>
      </c>
      <c r="BG358" t="s">
        <v>139</v>
      </c>
      <c r="BH358" t="s">
        <v>139</v>
      </c>
      <c r="BI358" t="s">
        <v>2347</v>
      </c>
    </row>
    <row r="359" spans="1:61" x14ac:dyDescent="0.2">
      <c r="A359" t="s">
        <v>2348</v>
      </c>
      <c r="B359" t="s">
        <v>1496</v>
      </c>
      <c r="C359" t="s">
        <v>61</v>
      </c>
      <c r="D359" t="s">
        <v>61</v>
      </c>
      <c r="E359" t="s">
        <v>134</v>
      </c>
      <c r="F359" t="s">
        <v>2990</v>
      </c>
      <c r="G359" t="s">
        <v>134</v>
      </c>
      <c r="H359" t="s">
        <v>2035</v>
      </c>
      <c r="I359" t="s">
        <v>135</v>
      </c>
      <c r="J359" t="s">
        <v>3922</v>
      </c>
      <c r="K359" t="s">
        <v>136</v>
      </c>
      <c r="L359" t="s">
        <v>61</v>
      </c>
      <c r="M359" t="s">
        <v>61</v>
      </c>
      <c r="N359" t="s">
        <v>61</v>
      </c>
      <c r="O359" t="s">
        <v>94</v>
      </c>
      <c r="P359">
        <v>0</v>
      </c>
      <c r="Q359">
        <v>0</v>
      </c>
      <c r="R359">
        <v>0</v>
      </c>
      <c r="S359">
        <v>0</v>
      </c>
      <c r="T359">
        <v>0</v>
      </c>
      <c r="U359">
        <v>0</v>
      </c>
      <c r="V359">
        <v>0</v>
      </c>
      <c r="W359">
        <v>0</v>
      </c>
      <c r="X359" t="s">
        <v>95</v>
      </c>
      <c r="Y359" t="s">
        <v>61</v>
      </c>
      <c r="Z359">
        <v>0</v>
      </c>
      <c r="AA359">
        <v>0</v>
      </c>
      <c r="AB359">
        <v>1</v>
      </c>
      <c r="AC359">
        <v>0</v>
      </c>
      <c r="AD359">
        <v>0</v>
      </c>
      <c r="AE359">
        <v>0</v>
      </c>
      <c r="AF359">
        <v>0</v>
      </c>
      <c r="AG359">
        <v>1</v>
      </c>
      <c r="AH359">
        <v>0</v>
      </c>
      <c r="AI359">
        <v>0</v>
      </c>
      <c r="AJ359">
        <v>0</v>
      </c>
      <c r="AK359">
        <v>0</v>
      </c>
      <c r="AL359">
        <v>0</v>
      </c>
      <c r="AM359">
        <v>0</v>
      </c>
      <c r="AN359">
        <v>0</v>
      </c>
      <c r="AO359">
        <v>0</v>
      </c>
      <c r="AP359">
        <v>0</v>
      </c>
      <c r="AQ359">
        <v>0</v>
      </c>
      <c r="AR359">
        <v>0</v>
      </c>
      <c r="AS359">
        <v>0</v>
      </c>
      <c r="AT359">
        <v>0</v>
      </c>
      <c r="AU359">
        <v>0</v>
      </c>
      <c r="AV359">
        <v>0</v>
      </c>
      <c r="AW359">
        <v>0</v>
      </c>
      <c r="AX359" t="s">
        <v>61</v>
      </c>
      <c r="AY359">
        <v>628</v>
      </c>
      <c r="AZ359">
        <v>0</v>
      </c>
      <c r="BA359">
        <v>0</v>
      </c>
      <c r="BB359">
        <v>0</v>
      </c>
      <c r="BC359" t="s">
        <v>61</v>
      </c>
      <c r="BD359" t="s">
        <v>61</v>
      </c>
      <c r="BE359">
        <v>100</v>
      </c>
      <c r="BF359" t="s">
        <v>61</v>
      </c>
      <c r="BG359" t="s">
        <v>139</v>
      </c>
      <c r="BH359" t="s">
        <v>139</v>
      </c>
      <c r="BI359" t="s">
        <v>2349</v>
      </c>
    </row>
    <row r="360" spans="1:61" x14ac:dyDescent="0.2">
      <c r="A360" t="s">
        <v>2350</v>
      </c>
      <c r="B360" t="s">
        <v>1894</v>
      </c>
      <c r="C360" t="s">
        <v>61</v>
      </c>
      <c r="D360" t="s">
        <v>61</v>
      </c>
      <c r="E360" t="s">
        <v>2351</v>
      </c>
      <c r="F360" t="s">
        <v>2990</v>
      </c>
      <c r="G360" t="s">
        <v>63</v>
      </c>
      <c r="H360" t="s">
        <v>2035</v>
      </c>
      <c r="I360" t="s">
        <v>2352</v>
      </c>
      <c r="J360" t="s">
        <v>3922</v>
      </c>
      <c r="K360" t="s">
        <v>2353</v>
      </c>
      <c r="L360" t="s">
        <v>61</v>
      </c>
      <c r="M360" t="s">
        <v>61</v>
      </c>
      <c r="N360" t="s">
        <v>67</v>
      </c>
      <c r="O360" t="s">
        <v>191</v>
      </c>
      <c r="P360">
        <v>0</v>
      </c>
      <c r="Q360">
        <v>0</v>
      </c>
      <c r="R360">
        <v>0</v>
      </c>
      <c r="S360">
        <v>0</v>
      </c>
      <c r="T360">
        <v>0</v>
      </c>
      <c r="U360">
        <v>0</v>
      </c>
      <c r="V360">
        <v>0</v>
      </c>
      <c r="W360">
        <v>40</v>
      </c>
      <c r="X360" t="s">
        <v>68</v>
      </c>
      <c r="Y360" t="s">
        <v>61</v>
      </c>
      <c r="Z360">
        <v>0</v>
      </c>
      <c r="AA360">
        <v>0</v>
      </c>
      <c r="AB360">
        <v>0</v>
      </c>
      <c r="AC360">
        <v>0</v>
      </c>
      <c r="AD360">
        <v>0</v>
      </c>
      <c r="AE360">
        <v>0</v>
      </c>
      <c r="AF360">
        <v>0</v>
      </c>
      <c r="AG360">
        <v>2</v>
      </c>
      <c r="AH360">
        <v>0</v>
      </c>
      <c r="AI360">
        <v>0</v>
      </c>
      <c r="AJ360">
        <v>0</v>
      </c>
      <c r="AK360">
        <v>0</v>
      </c>
      <c r="AL360">
        <v>0</v>
      </c>
      <c r="AM360">
        <v>0</v>
      </c>
      <c r="AN360">
        <v>1</v>
      </c>
      <c r="AO360">
        <v>0</v>
      </c>
      <c r="AP360">
        <v>0</v>
      </c>
      <c r="AQ360">
        <v>0</v>
      </c>
      <c r="AR360">
        <v>0</v>
      </c>
      <c r="AS360">
        <v>0</v>
      </c>
      <c r="AT360">
        <v>0</v>
      </c>
      <c r="AU360">
        <v>0</v>
      </c>
      <c r="AV360">
        <v>0</v>
      </c>
      <c r="AW360">
        <v>0</v>
      </c>
      <c r="AX360" t="s">
        <v>61</v>
      </c>
      <c r="AY360">
        <v>0</v>
      </c>
      <c r="AZ360">
        <v>0</v>
      </c>
      <c r="BA360">
        <v>0</v>
      </c>
      <c r="BB360">
        <v>0</v>
      </c>
      <c r="BC360" t="s">
        <v>61</v>
      </c>
      <c r="BD360" t="s">
        <v>2354</v>
      </c>
      <c r="BE360">
        <v>100</v>
      </c>
      <c r="BF360" t="s">
        <v>2355</v>
      </c>
      <c r="BG360" t="s">
        <v>2356</v>
      </c>
      <c r="BH360" t="s">
        <v>2357</v>
      </c>
      <c r="BI360" t="s">
        <v>2358</v>
      </c>
    </row>
    <row r="361" spans="1:61" x14ac:dyDescent="0.2">
      <c r="A361" t="s">
        <v>2359</v>
      </c>
      <c r="B361" t="s">
        <v>171</v>
      </c>
      <c r="C361" t="s">
        <v>61</v>
      </c>
      <c r="D361" t="s">
        <v>61</v>
      </c>
      <c r="E361" t="s">
        <v>2360</v>
      </c>
      <c r="F361" t="s">
        <v>2990</v>
      </c>
      <c r="G361" t="s">
        <v>63</v>
      </c>
      <c r="H361" t="s">
        <v>2035</v>
      </c>
      <c r="I361" t="s">
        <v>2352</v>
      </c>
      <c r="J361" t="s">
        <v>3922</v>
      </c>
      <c r="K361" t="s">
        <v>2353</v>
      </c>
      <c r="L361" t="s">
        <v>61</v>
      </c>
      <c r="M361" t="s">
        <v>61</v>
      </c>
      <c r="N361" t="s">
        <v>67</v>
      </c>
      <c r="O361" t="s">
        <v>191</v>
      </c>
      <c r="P361">
        <v>0</v>
      </c>
      <c r="Q361">
        <v>30</v>
      </c>
      <c r="R361">
        <v>0</v>
      </c>
      <c r="S361">
        <v>0</v>
      </c>
      <c r="T361">
        <v>0</v>
      </c>
      <c r="U361">
        <v>0</v>
      </c>
      <c r="V361">
        <v>0</v>
      </c>
      <c r="W361">
        <v>0</v>
      </c>
      <c r="X361" t="s">
        <v>95</v>
      </c>
      <c r="Y361" t="s">
        <v>61</v>
      </c>
      <c r="Z361">
        <v>0</v>
      </c>
      <c r="AA361">
        <v>0</v>
      </c>
      <c r="AB361">
        <v>0.04</v>
      </c>
      <c r="AC361">
        <v>0</v>
      </c>
      <c r="AD361">
        <v>0</v>
      </c>
      <c r="AE361">
        <v>0</v>
      </c>
      <c r="AF361">
        <v>0</v>
      </c>
      <c r="AG361">
        <v>0.04</v>
      </c>
      <c r="AH361">
        <v>0</v>
      </c>
      <c r="AI361">
        <v>0</v>
      </c>
      <c r="AJ361">
        <v>0</v>
      </c>
      <c r="AK361">
        <v>0</v>
      </c>
      <c r="AL361">
        <v>0</v>
      </c>
      <c r="AM361">
        <v>0</v>
      </c>
      <c r="AN361">
        <v>0</v>
      </c>
      <c r="AO361">
        <v>0</v>
      </c>
      <c r="AP361">
        <v>0</v>
      </c>
      <c r="AQ361">
        <v>0</v>
      </c>
      <c r="AR361">
        <v>0</v>
      </c>
      <c r="AS361">
        <v>0</v>
      </c>
      <c r="AT361">
        <v>0</v>
      </c>
      <c r="AU361">
        <v>0</v>
      </c>
      <c r="AV361">
        <v>0</v>
      </c>
      <c r="AW361">
        <v>0</v>
      </c>
      <c r="AX361" t="s">
        <v>61</v>
      </c>
      <c r="AY361">
        <v>47</v>
      </c>
      <c r="AZ361">
        <v>0</v>
      </c>
      <c r="BA361">
        <v>0</v>
      </c>
      <c r="BB361">
        <v>0</v>
      </c>
      <c r="BC361" t="s">
        <v>731</v>
      </c>
      <c r="BD361" t="s">
        <v>61</v>
      </c>
      <c r="BE361">
        <v>100</v>
      </c>
      <c r="BF361" t="s">
        <v>2361</v>
      </c>
      <c r="BG361" t="s">
        <v>2356</v>
      </c>
      <c r="BH361" t="s">
        <v>2357</v>
      </c>
      <c r="BI361" t="s">
        <v>2362</v>
      </c>
    </row>
    <row r="362" spans="1:61" x14ac:dyDescent="0.2">
      <c r="A362" t="s">
        <v>2363</v>
      </c>
      <c r="B362" t="s">
        <v>196</v>
      </c>
      <c r="C362" t="s">
        <v>2364</v>
      </c>
      <c r="D362" t="s">
        <v>61</v>
      </c>
      <c r="E362" t="s">
        <v>2365</v>
      </c>
      <c r="F362" t="s">
        <v>2990</v>
      </c>
      <c r="G362" t="s">
        <v>63</v>
      </c>
      <c r="H362" t="s">
        <v>2035</v>
      </c>
      <c r="I362" t="s">
        <v>2352</v>
      </c>
      <c r="J362" t="s">
        <v>3922</v>
      </c>
      <c r="K362" t="s">
        <v>2353</v>
      </c>
      <c r="L362" t="s">
        <v>61</v>
      </c>
      <c r="M362" t="s">
        <v>61</v>
      </c>
      <c r="N362" t="s">
        <v>67</v>
      </c>
      <c r="O362" t="s">
        <v>191</v>
      </c>
      <c r="P362">
        <v>0</v>
      </c>
      <c r="Q362">
        <v>165</v>
      </c>
      <c r="R362">
        <v>0</v>
      </c>
      <c r="S362">
        <v>0</v>
      </c>
      <c r="T362">
        <v>0</v>
      </c>
      <c r="U362">
        <v>0</v>
      </c>
      <c r="V362">
        <v>0</v>
      </c>
      <c r="W362">
        <v>37.5</v>
      </c>
      <c r="X362" t="s">
        <v>68</v>
      </c>
      <c r="Y362" t="s">
        <v>61</v>
      </c>
      <c r="Z362">
        <v>0</v>
      </c>
      <c r="AA362">
        <v>0</v>
      </c>
      <c r="AB362">
        <v>0</v>
      </c>
      <c r="AC362">
        <v>0</v>
      </c>
      <c r="AD362">
        <v>0</v>
      </c>
      <c r="AE362">
        <v>0</v>
      </c>
      <c r="AF362">
        <v>0</v>
      </c>
      <c r="AG362">
        <v>0</v>
      </c>
      <c r="AH362">
        <v>0</v>
      </c>
      <c r="AI362">
        <v>0</v>
      </c>
      <c r="AJ362">
        <v>0</v>
      </c>
      <c r="AK362">
        <v>0</v>
      </c>
      <c r="AL362">
        <v>0</v>
      </c>
      <c r="AM362">
        <v>0.2</v>
      </c>
      <c r="AN362">
        <v>0</v>
      </c>
      <c r="AO362">
        <v>0</v>
      </c>
      <c r="AP362">
        <v>0</v>
      </c>
      <c r="AQ362">
        <v>0</v>
      </c>
      <c r="AR362">
        <v>0</v>
      </c>
      <c r="AS362">
        <v>0</v>
      </c>
      <c r="AT362">
        <v>0</v>
      </c>
      <c r="AU362">
        <v>0</v>
      </c>
      <c r="AV362">
        <v>0</v>
      </c>
      <c r="AW362">
        <v>6</v>
      </c>
      <c r="AX362" t="s">
        <v>2366</v>
      </c>
      <c r="AY362">
        <v>1612</v>
      </c>
      <c r="AZ362">
        <v>0</v>
      </c>
      <c r="BA362">
        <v>0</v>
      </c>
      <c r="BB362">
        <v>0</v>
      </c>
      <c r="BC362" t="s">
        <v>46</v>
      </c>
      <c r="BD362" t="s">
        <v>2367</v>
      </c>
      <c r="BE362">
        <v>100</v>
      </c>
      <c r="BF362" t="s">
        <v>61</v>
      </c>
      <c r="BG362" t="s">
        <v>2356</v>
      </c>
      <c r="BH362" t="s">
        <v>2357</v>
      </c>
      <c r="BI362" t="s">
        <v>2368</v>
      </c>
    </row>
    <row r="363" spans="1:61" x14ac:dyDescent="0.2">
      <c r="A363" t="s">
        <v>2369</v>
      </c>
      <c r="B363" t="s">
        <v>1496</v>
      </c>
      <c r="C363" t="s">
        <v>61</v>
      </c>
      <c r="D363" t="s">
        <v>61</v>
      </c>
      <c r="E363" t="s">
        <v>1524</v>
      </c>
      <c r="F363" t="s">
        <v>2990</v>
      </c>
      <c r="G363" t="s">
        <v>514</v>
      </c>
      <c r="H363" t="s">
        <v>2035</v>
      </c>
      <c r="I363" t="s">
        <v>2370</v>
      </c>
      <c r="J363" t="s">
        <v>3922</v>
      </c>
      <c r="K363" t="s">
        <v>2371</v>
      </c>
      <c r="L363" t="s">
        <v>61</v>
      </c>
      <c r="M363" t="s">
        <v>61</v>
      </c>
      <c r="N363" t="s">
        <v>2372</v>
      </c>
      <c r="O363" t="s">
        <v>127</v>
      </c>
      <c r="P363">
        <v>0</v>
      </c>
      <c r="Q363">
        <v>450</v>
      </c>
      <c r="R363">
        <v>450</v>
      </c>
      <c r="S363">
        <v>0</v>
      </c>
      <c r="T363">
        <v>0</v>
      </c>
      <c r="U363">
        <v>0</v>
      </c>
      <c r="V363">
        <v>0</v>
      </c>
      <c r="W363">
        <v>40</v>
      </c>
      <c r="X363" t="s">
        <v>68</v>
      </c>
      <c r="Y363" t="s">
        <v>61</v>
      </c>
      <c r="Z363">
        <v>0</v>
      </c>
      <c r="AA363">
        <v>2</v>
      </c>
      <c r="AB363">
        <v>0.5</v>
      </c>
      <c r="AC363">
        <v>0</v>
      </c>
      <c r="AD363">
        <v>0</v>
      </c>
      <c r="AE363">
        <v>0</v>
      </c>
      <c r="AF363">
        <v>0</v>
      </c>
      <c r="AG363">
        <v>0.2</v>
      </c>
      <c r="AH363">
        <v>0</v>
      </c>
      <c r="AI363">
        <v>0</v>
      </c>
      <c r="AJ363">
        <v>0</v>
      </c>
      <c r="AK363">
        <v>0</v>
      </c>
      <c r="AL363">
        <v>0</v>
      </c>
      <c r="AM363">
        <v>0</v>
      </c>
      <c r="AN363">
        <v>0</v>
      </c>
      <c r="AO363">
        <v>0</v>
      </c>
      <c r="AP363">
        <v>0</v>
      </c>
      <c r="AQ363">
        <v>0</v>
      </c>
      <c r="AR363">
        <v>0</v>
      </c>
      <c r="AS363">
        <v>0</v>
      </c>
      <c r="AT363">
        <v>0</v>
      </c>
      <c r="AU363">
        <v>0</v>
      </c>
      <c r="AV363">
        <v>0</v>
      </c>
      <c r="AW363">
        <v>0</v>
      </c>
      <c r="AX363" t="s">
        <v>61</v>
      </c>
      <c r="AY363">
        <v>850</v>
      </c>
      <c r="AZ363">
        <v>100</v>
      </c>
      <c r="BA363">
        <v>0</v>
      </c>
      <c r="BB363">
        <v>0</v>
      </c>
      <c r="BC363" t="s">
        <v>46</v>
      </c>
      <c r="BD363" t="s">
        <v>1525</v>
      </c>
      <c r="BE363">
        <v>0</v>
      </c>
      <c r="BF363" t="s">
        <v>2373</v>
      </c>
      <c r="BG363" t="s">
        <v>520</v>
      </c>
      <c r="BH363" t="s">
        <v>521</v>
      </c>
      <c r="BI363" t="s">
        <v>2374</v>
      </c>
    </row>
    <row r="364" spans="1:61" x14ac:dyDescent="0.2">
      <c r="A364" t="s">
        <v>2375</v>
      </c>
      <c r="B364" t="s">
        <v>171</v>
      </c>
      <c r="C364" t="s">
        <v>61</v>
      </c>
      <c r="D364" t="s">
        <v>61</v>
      </c>
      <c r="E364" t="s">
        <v>171</v>
      </c>
      <c r="F364" t="s">
        <v>2990</v>
      </c>
      <c r="G364" t="s">
        <v>514</v>
      </c>
      <c r="H364" t="s">
        <v>2035</v>
      </c>
      <c r="I364" t="s">
        <v>2370</v>
      </c>
      <c r="J364" t="s">
        <v>3922</v>
      </c>
      <c r="K364" t="s">
        <v>2371</v>
      </c>
      <c r="L364" t="s">
        <v>61</v>
      </c>
      <c r="M364" t="s">
        <v>61</v>
      </c>
      <c r="N364" t="s">
        <v>517</v>
      </c>
      <c r="O364" t="s">
        <v>127</v>
      </c>
      <c r="P364">
        <v>940</v>
      </c>
      <c r="Q364">
        <v>515</v>
      </c>
      <c r="R364">
        <v>0</v>
      </c>
      <c r="S364">
        <v>0</v>
      </c>
      <c r="T364">
        <v>0</v>
      </c>
      <c r="U364">
        <v>0</v>
      </c>
      <c r="V364">
        <v>0</v>
      </c>
      <c r="W364">
        <v>20</v>
      </c>
      <c r="X364" t="s">
        <v>68</v>
      </c>
      <c r="Y364" t="s">
        <v>61</v>
      </c>
      <c r="Z364">
        <v>0</v>
      </c>
      <c r="AA364">
        <v>0</v>
      </c>
      <c r="AB364">
        <v>0.8</v>
      </c>
      <c r="AC364">
        <v>0</v>
      </c>
      <c r="AD364">
        <v>0</v>
      </c>
      <c r="AE364">
        <v>0</v>
      </c>
      <c r="AF364">
        <v>0</v>
      </c>
      <c r="AG364">
        <v>0.5</v>
      </c>
      <c r="AH364">
        <v>0</v>
      </c>
      <c r="AI364">
        <v>0</v>
      </c>
      <c r="AJ364">
        <v>0</v>
      </c>
      <c r="AK364">
        <v>0</v>
      </c>
      <c r="AL364">
        <v>0</v>
      </c>
      <c r="AM364">
        <v>0</v>
      </c>
      <c r="AN364">
        <v>0</v>
      </c>
      <c r="AO364">
        <v>0</v>
      </c>
      <c r="AP364">
        <v>0</v>
      </c>
      <c r="AQ364">
        <v>0</v>
      </c>
      <c r="AR364">
        <v>0</v>
      </c>
      <c r="AS364">
        <v>0</v>
      </c>
      <c r="AT364">
        <v>0</v>
      </c>
      <c r="AU364">
        <v>0</v>
      </c>
      <c r="AV364">
        <v>0</v>
      </c>
      <c r="AW364">
        <v>0</v>
      </c>
      <c r="AX364" t="s">
        <v>61</v>
      </c>
      <c r="AY364">
        <v>1342</v>
      </c>
      <c r="AZ364">
        <v>0</v>
      </c>
      <c r="BA364">
        <v>0</v>
      </c>
      <c r="BB364">
        <v>0</v>
      </c>
      <c r="BC364" t="s">
        <v>2376</v>
      </c>
      <c r="BD364" t="s">
        <v>2377</v>
      </c>
      <c r="BE364">
        <v>0</v>
      </c>
      <c r="BF364" t="s">
        <v>61</v>
      </c>
      <c r="BG364" t="s">
        <v>520</v>
      </c>
      <c r="BH364" t="s">
        <v>521</v>
      </c>
      <c r="BI364" t="s">
        <v>2378</v>
      </c>
    </row>
    <row r="365" spans="1:61" x14ac:dyDescent="0.2">
      <c r="A365" t="s">
        <v>2379</v>
      </c>
      <c r="B365" t="s">
        <v>1950</v>
      </c>
      <c r="C365" t="s">
        <v>61</v>
      </c>
      <c r="D365" t="s">
        <v>61</v>
      </c>
      <c r="E365" t="s">
        <v>1959</v>
      </c>
      <c r="F365" t="s">
        <v>2990</v>
      </c>
      <c r="G365" t="s">
        <v>514</v>
      </c>
      <c r="H365" t="s">
        <v>2035</v>
      </c>
      <c r="I365" t="s">
        <v>2370</v>
      </c>
      <c r="J365" t="s">
        <v>3922</v>
      </c>
      <c r="K365" t="s">
        <v>2371</v>
      </c>
      <c r="L365" t="s">
        <v>61</v>
      </c>
      <c r="M365" t="s">
        <v>61</v>
      </c>
      <c r="N365" t="s">
        <v>517</v>
      </c>
      <c r="O365" t="s">
        <v>127</v>
      </c>
      <c r="P365">
        <v>260</v>
      </c>
      <c r="Q365">
        <v>101</v>
      </c>
      <c r="R365">
        <v>101</v>
      </c>
      <c r="S365">
        <v>0</v>
      </c>
      <c r="T365">
        <v>0</v>
      </c>
      <c r="U365">
        <v>0</v>
      </c>
      <c r="V365">
        <v>0</v>
      </c>
      <c r="W365">
        <v>6</v>
      </c>
      <c r="X365" t="s">
        <v>68</v>
      </c>
      <c r="Y365" t="s">
        <v>61</v>
      </c>
      <c r="Z365">
        <v>0</v>
      </c>
      <c r="AA365">
        <v>0</v>
      </c>
      <c r="AB365">
        <v>0.4</v>
      </c>
      <c r="AC365">
        <v>0</v>
      </c>
      <c r="AD365">
        <v>0</v>
      </c>
      <c r="AE365">
        <v>0</v>
      </c>
      <c r="AF365">
        <v>0.4</v>
      </c>
      <c r="AG365">
        <v>0</v>
      </c>
      <c r="AH365">
        <v>0</v>
      </c>
      <c r="AI365">
        <v>0</v>
      </c>
      <c r="AJ365">
        <v>0</v>
      </c>
      <c r="AK365">
        <v>0</v>
      </c>
      <c r="AL365">
        <v>0</v>
      </c>
      <c r="AM365">
        <v>0</v>
      </c>
      <c r="AN365">
        <v>0</v>
      </c>
      <c r="AO365">
        <v>0</v>
      </c>
      <c r="AP365">
        <v>0</v>
      </c>
      <c r="AQ365">
        <v>0</v>
      </c>
      <c r="AR365">
        <v>0</v>
      </c>
      <c r="AS365">
        <v>0</v>
      </c>
      <c r="AT365">
        <v>0</v>
      </c>
      <c r="AU365">
        <v>0</v>
      </c>
      <c r="AV365">
        <v>0</v>
      </c>
      <c r="AW365">
        <v>0</v>
      </c>
      <c r="AX365" t="s">
        <v>61</v>
      </c>
      <c r="AY365">
        <v>186</v>
      </c>
      <c r="AZ365">
        <v>0</v>
      </c>
      <c r="BA365">
        <v>58</v>
      </c>
      <c r="BB365">
        <v>0</v>
      </c>
      <c r="BC365" t="s">
        <v>731</v>
      </c>
      <c r="BD365" t="s">
        <v>2380</v>
      </c>
      <c r="BE365">
        <v>0</v>
      </c>
      <c r="BF365" t="s">
        <v>61</v>
      </c>
      <c r="BG365" t="s">
        <v>520</v>
      </c>
      <c r="BH365" t="s">
        <v>521</v>
      </c>
      <c r="BI365" t="s">
        <v>2381</v>
      </c>
    </row>
    <row r="366" spans="1:61" x14ac:dyDescent="0.2">
      <c r="A366" t="s">
        <v>2382</v>
      </c>
      <c r="B366" t="s">
        <v>77</v>
      </c>
      <c r="C366" t="s">
        <v>61</v>
      </c>
      <c r="D366" t="s">
        <v>61</v>
      </c>
      <c r="E366" t="s">
        <v>142</v>
      </c>
      <c r="F366" t="s">
        <v>2990</v>
      </c>
      <c r="G366" t="s">
        <v>143</v>
      </c>
      <c r="H366" t="s">
        <v>2035</v>
      </c>
      <c r="I366" t="s">
        <v>144</v>
      </c>
      <c r="J366" t="s">
        <v>3922</v>
      </c>
      <c r="K366" t="s">
        <v>1656</v>
      </c>
      <c r="L366" t="s">
        <v>61</v>
      </c>
      <c r="M366" t="s">
        <v>61</v>
      </c>
      <c r="N366" t="s">
        <v>61</v>
      </c>
      <c r="O366" t="s">
        <v>127</v>
      </c>
      <c r="P366">
        <v>0</v>
      </c>
      <c r="Q366">
        <v>0</v>
      </c>
      <c r="R366">
        <v>0</v>
      </c>
      <c r="S366">
        <v>24</v>
      </c>
      <c r="T366">
        <v>100</v>
      </c>
      <c r="U366">
        <v>0</v>
      </c>
      <c r="V366">
        <v>0</v>
      </c>
      <c r="W366">
        <v>168</v>
      </c>
      <c r="X366" t="s">
        <v>68</v>
      </c>
      <c r="Y366" t="s">
        <v>69</v>
      </c>
      <c r="Z366">
        <v>0</v>
      </c>
      <c r="AA366">
        <v>0</v>
      </c>
      <c r="AB366">
        <v>2</v>
      </c>
      <c r="AC366">
        <v>0</v>
      </c>
      <c r="AD366">
        <v>0</v>
      </c>
      <c r="AE366">
        <v>0</v>
      </c>
      <c r="AF366">
        <v>0</v>
      </c>
      <c r="AG366">
        <v>14</v>
      </c>
      <c r="AH366">
        <v>4</v>
      </c>
      <c r="AI366">
        <v>0</v>
      </c>
      <c r="AJ366">
        <v>1.5</v>
      </c>
      <c r="AK366">
        <v>0</v>
      </c>
      <c r="AL366">
        <v>0</v>
      </c>
      <c r="AM366">
        <v>0</v>
      </c>
      <c r="AN366">
        <v>1</v>
      </c>
      <c r="AO366">
        <v>0</v>
      </c>
      <c r="AP366">
        <v>0</v>
      </c>
      <c r="AQ366">
        <v>1</v>
      </c>
      <c r="AR366">
        <v>1</v>
      </c>
      <c r="AS366">
        <v>0</v>
      </c>
      <c r="AT366">
        <v>0</v>
      </c>
      <c r="AU366">
        <v>0</v>
      </c>
      <c r="AV366">
        <v>0</v>
      </c>
      <c r="AW366">
        <v>0</v>
      </c>
      <c r="AX366" t="s">
        <v>61</v>
      </c>
      <c r="AY366">
        <v>0</v>
      </c>
      <c r="AZ366">
        <v>0</v>
      </c>
      <c r="BA366">
        <v>0</v>
      </c>
      <c r="BB366">
        <v>0</v>
      </c>
      <c r="BC366" t="s">
        <v>46</v>
      </c>
      <c r="BD366" t="s">
        <v>146</v>
      </c>
      <c r="BE366">
        <v>100</v>
      </c>
      <c r="BF366" t="s">
        <v>61</v>
      </c>
      <c r="BG366" t="s">
        <v>147</v>
      </c>
      <c r="BH366" t="s">
        <v>148</v>
      </c>
      <c r="BI366" t="s">
        <v>2383</v>
      </c>
    </row>
    <row r="367" spans="1:61" x14ac:dyDescent="0.2">
      <c r="A367" t="s">
        <v>2384</v>
      </c>
      <c r="B367" t="s">
        <v>171</v>
      </c>
      <c r="C367" t="s">
        <v>61</v>
      </c>
      <c r="D367" t="s">
        <v>61</v>
      </c>
      <c r="E367" t="s">
        <v>2385</v>
      </c>
      <c r="F367" t="s">
        <v>3894</v>
      </c>
      <c r="G367" t="s">
        <v>742</v>
      </c>
      <c r="H367" t="s">
        <v>2035</v>
      </c>
      <c r="I367" t="s">
        <v>2386</v>
      </c>
      <c r="J367" t="s">
        <v>3922</v>
      </c>
      <c r="K367" t="s">
        <v>2387</v>
      </c>
      <c r="L367" t="s">
        <v>61</v>
      </c>
      <c r="M367" t="s">
        <v>61</v>
      </c>
      <c r="N367" t="s">
        <v>745</v>
      </c>
      <c r="O367" t="s">
        <v>603</v>
      </c>
      <c r="P367">
        <v>0</v>
      </c>
      <c r="Q367">
        <v>213</v>
      </c>
      <c r="R367">
        <v>0</v>
      </c>
      <c r="S367">
        <v>0</v>
      </c>
      <c r="T367">
        <v>0</v>
      </c>
      <c r="U367">
        <v>0</v>
      </c>
      <c r="V367">
        <v>0</v>
      </c>
      <c r="W367">
        <v>40</v>
      </c>
      <c r="X367" t="s">
        <v>95</v>
      </c>
      <c r="Y367" t="s">
        <v>61</v>
      </c>
      <c r="Z367">
        <v>135</v>
      </c>
      <c r="AA367">
        <v>31</v>
      </c>
      <c r="AB367">
        <v>0</v>
      </c>
      <c r="AC367">
        <v>0</v>
      </c>
      <c r="AD367">
        <v>0</v>
      </c>
      <c r="AE367">
        <v>0</v>
      </c>
      <c r="AF367">
        <v>0</v>
      </c>
      <c r="AG367">
        <v>0</v>
      </c>
      <c r="AH367">
        <v>0</v>
      </c>
      <c r="AI367">
        <v>0</v>
      </c>
      <c r="AJ367">
        <v>1</v>
      </c>
      <c r="AK367">
        <v>0</v>
      </c>
      <c r="AL367">
        <v>0</v>
      </c>
      <c r="AM367">
        <v>0</v>
      </c>
      <c r="AN367">
        <v>1</v>
      </c>
      <c r="AO367">
        <v>0</v>
      </c>
      <c r="AP367">
        <v>0.5</v>
      </c>
      <c r="AQ367">
        <v>0</v>
      </c>
      <c r="AR367">
        <v>0</v>
      </c>
      <c r="AS367">
        <v>0</v>
      </c>
      <c r="AT367">
        <v>0</v>
      </c>
      <c r="AU367">
        <v>0</v>
      </c>
      <c r="AV367">
        <v>0</v>
      </c>
      <c r="AW367">
        <v>0</v>
      </c>
      <c r="AX367" t="s">
        <v>61</v>
      </c>
      <c r="AY367">
        <v>1652</v>
      </c>
      <c r="AZ367">
        <v>856</v>
      </c>
      <c r="BA367">
        <v>185</v>
      </c>
      <c r="BB367">
        <v>0</v>
      </c>
      <c r="BC367" t="s">
        <v>731</v>
      </c>
      <c r="BD367" t="s">
        <v>61</v>
      </c>
      <c r="BE367">
        <v>100</v>
      </c>
      <c r="BF367" t="s">
        <v>61</v>
      </c>
      <c r="BG367" t="s">
        <v>605</v>
      </c>
      <c r="BH367" t="s">
        <v>606</v>
      </c>
      <c r="BI367" t="s">
        <v>2388</v>
      </c>
    </row>
    <row r="368" spans="1:61" x14ac:dyDescent="0.2">
      <c r="A368" t="s">
        <v>2389</v>
      </c>
      <c r="B368" t="s">
        <v>171</v>
      </c>
      <c r="C368" t="s">
        <v>61</v>
      </c>
      <c r="D368" t="s">
        <v>61</v>
      </c>
      <c r="E368" t="s">
        <v>2385</v>
      </c>
      <c r="F368" t="s">
        <v>3894</v>
      </c>
      <c r="G368" t="s">
        <v>763</v>
      </c>
      <c r="H368" t="s">
        <v>2035</v>
      </c>
      <c r="I368" t="s">
        <v>2390</v>
      </c>
      <c r="J368" t="s">
        <v>3922</v>
      </c>
      <c r="K368" t="s">
        <v>2391</v>
      </c>
      <c r="L368" t="s">
        <v>61</v>
      </c>
      <c r="M368" t="s">
        <v>61</v>
      </c>
      <c r="N368" t="s">
        <v>766</v>
      </c>
      <c r="O368" t="s">
        <v>603</v>
      </c>
      <c r="P368">
        <v>0</v>
      </c>
      <c r="Q368">
        <v>92</v>
      </c>
      <c r="R368">
        <v>0</v>
      </c>
      <c r="S368">
        <v>0</v>
      </c>
      <c r="T368">
        <v>0</v>
      </c>
      <c r="U368">
        <v>0</v>
      </c>
      <c r="V368">
        <v>0</v>
      </c>
      <c r="W368">
        <v>40</v>
      </c>
      <c r="X368" t="s">
        <v>95</v>
      </c>
      <c r="Y368" t="s">
        <v>61</v>
      </c>
      <c r="Z368">
        <v>35</v>
      </c>
      <c r="AA368">
        <v>307</v>
      </c>
      <c r="AB368">
        <v>0</v>
      </c>
      <c r="AC368">
        <v>0</v>
      </c>
      <c r="AD368">
        <v>0.2</v>
      </c>
      <c r="AE368">
        <v>0</v>
      </c>
      <c r="AF368">
        <v>0</v>
      </c>
      <c r="AG368">
        <v>0</v>
      </c>
      <c r="AH368">
        <v>0</v>
      </c>
      <c r="AI368">
        <v>0</v>
      </c>
      <c r="AJ368">
        <v>0</v>
      </c>
      <c r="AK368">
        <v>0</v>
      </c>
      <c r="AL368">
        <v>0</v>
      </c>
      <c r="AM368">
        <v>0</v>
      </c>
      <c r="AN368">
        <v>1</v>
      </c>
      <c r="AO368">
        <v>0</v>
      </c>
      <c r="AP368">
        <v>0</v>
      </c>
      <c r="AQ368">
        <v>0</v>
      </c>
      <c r="AR368">
        <v>0</v>
      </c>
      <c r="AS368">
        <v>0</v>
      </c>
      <c r="AT368">
        <v>0</v>
      </c>
      <c r="AU368">
        <v>0</v>
      </c>
      <c r="AV368">
        <v>0</v>
      </c>
      <c r="AW368">
        <v>0</v>
      </c>
      <c r="AX368" t="s">
        <v>61</v>
      </c>
      <c r="AY368">
        <v>307</v>
      </c>
      <c r="AZ368">
        <v>146</v>
      </c>
      <c r="BA368">
        <v>26</v>
      </c>
      <c r="BB368">
        <v>0</v>
      </c>
      <c r="BC368" t="s">
        <v>731</v>
      </c>
      <c r="BD368" t="s">
        <v>61</v>
      </c>
      <c r="BE368">
        <v>100</v>
      </c>
      <c r="BF368" t="s">
        <v>61</v>
      </c>
      <c r="BG368" t="s">
        <v>605</v>
      </c>
      <c r="BH368" t="s">
        <v>606</v>
      </c>
      <c r="BI368" t="s">
        <v>2392</v>
      </c>
    </row>
    <row r="369" spans="1:61" x14ac:dyDescent="0.2">
      <c r="A369" t="s">
        <v>2393</v>
      </c>
      <c r="B369" t="s">
        <v>898</v>
      </c>
      <c r="C369" t="s">
        <v>61</v>
      </c>
      <c r="D369" t="s">
        <v>61</v>
      </c>
      <c r="E369" t="s">
        <v>2394</v>
      </c>
      <c r="F369" t="s">
        <v>3894</v>
      </c>
      <c r="G369" t="s">
        <v>989</v>
      </c>
      <c r="H369" t="s">
        <v>2035</v>
      </c>
      <c r="I369" t="s">
        <v>2395</v>
      </c>
      <c r="J369" t="s">
        <v>3922</v>
      </c>
      <c r="K369" t="s">
        <v>2396</v>
      </c>
      <c r="L369" t="s">
        <v>61</v>
      </c>
      <c r="M369" t="s">
        <v>61</v>
      </c>
      <c r="N369" t="s">
        <v>990</v>
      </c>
      <c r="O369" t="s">
        <v>603</v>
      </c>
      <c r="P369">
        <v>0</v>
      </c>
      <c r="Q369">
        <v>93</v>
      </c>
      <c r="R369">
        <v>0</v>
      </c>
      <c r="S369">
        <v>0</v>
      </c>
      <c r="T369">
        <v>0</v>
      </c>
      <c r="U369">
        <v>0</v>
      </c>
      <c r="V369">
        <v>0</v>
      </c>
      <c r="W369">
        <v>0</v>
      </c>
      <c r="X369" t="s">
        <v>95</v>
      </c>
      <c r="Y369" t="s">
        <v>61</v>
      </c>
      <c r="Z369">
        <v>34</v>
      </c>
      <c r="AA369">
        <v>136</v>
      </c>
      <c r="AB369">
        <v>0</v>
      </c>
      <c r="AC369">
        <v>0</v>
      </c>
      <c r="AD369">
        <v>0.1</v>
      </c>
      <c r="AE369">
        <v>0</v>
      </c>
      <c r="AF369">
        <v>0</v>
      </c>
      <c r="AG369">
        <v>0.1</v>
      </c>
      <c r="AH369">
        <v>0</v>
      </c>
      <c r="AI369">
        <v>0</v>
      </c>
      <c r="AJ369">
        <v>0</v>
      </c>
      <c r="AK369">
        <v>0</v>
      </c>
      <c r="AL369">
        <v>0</v>
      </c>
      <c r="AM369">
        <v>0</v>
      </c>
      <c r="AN369">
        <v>0</v>
      </c>
      <c r="AO369">
        <v>0</v>
      </c>
      <c r="AP369">
        <v>0</v>
      </c>
      <c r="AQ369">
        <v>0</v>
      </c>
      <c r="AR369">
        <v>0</v>
      </c>
      <c r="AS369">
        <v>0</v>
      </c>
      <c r="AT369">
        <v>0</v>
      </c>
      <c r="AU369">
        <v>0</v>
      </c>
      <c r="AV369">
        <v>0</v>
      </c>
      <c r="AW369">
        <v>0</v>
      </c>
      <c r="AX369" t="s">
        <v>61</v>
      </c>
      <c r="AY369">
        <v>471</v>
      </c>
      <c r="AZ369">
        <v>318</v>
      </c>
      <c r="BA369">
        <v>149</v>
      </c>
      <c r="BB369">
        <v>0</v>
      </c>
      <c r="BC369" t="s">
        <v>731</v>
      </c>
      <c r="BD369" t="s">
        <v>61</v>
      </c>
      <c r="BE369">
        <v>100</v>
      </c>
      <c r="BF369" t="s">
        <v>61</v>
      </c>
      <c r="BG369" t="s">
        <v>605</v>
      </c>
      <c r="BH369" t="s">
        <v>606</v>
      </c>
      <c r="BI369" t="s">
        <v>2397</v>
      </c>
    </row>
    <row r="370" spans="1:61" x14ac:dyDescent="0.2">
      <c r="A370" t="s">
        <v>2398</v>
      </c>
      <c r="B370" t="s">
        <v>898</v>
      </c>
      <c r="C370" t="s">
        <v>61</v>
      </c>
      <c r="D370" t="s">
        <v>61</v>
      </c>
      <c r="E370" t="s">
        <v>2394</v>
      </c>
      <c r="F370" t="s">
        <v>3894</v>
      </c>
      <c r="G370" t="s">
        <v>980</v>
      </c>
      <c r="H370" t="s">
        <v>2035</v>
      </c>
      <c r="I370" t="s">
        <v>2395</v>
      </c>
      <c r="J370" t="s">
        <v>3922</v>
      </c>
      <c r="K370" t="s">
        <v>2396</v>
      </c>
      <c r="L370" t="s">
        <v>61</v>
      </c>
      <c r="M370" t="s">
        <v>61</v>
      </c>
      <c r="N370" t="s">
        <v>981</v>
      </c>
      <c r="O370" t="s">
        <v>603</v>
      </c>
      <c r="P370">
        <v>0</v>
      </c>
      <c r="Q370">
        <v>103</v>
      </c>
      <c r="R370">
        <v>0</v>
      </c>
      <c r="S370">
        <v>0</v>
      </c>
      <c r="T370">
        <v>0</v>
      </c>
      <c r="U370">
        <v>0</v>
      </c>
      <c r="V370">
        <v>0</v>
      </c>
      <c r="W370">
        <v>40</v>
      </c>
      <c r="X370" t="s">
        <v>95</v>
      </c>
      <c r="Y370" t="s">
        <v>61</v>
      </c>
      <c r="Z370">
        <v>94</v>
      </c>
      <c r="AA370">
        <v>283.5</v>
      </c>
      <c r="AB370">
        <v>0</v>
      </c>
      <c r="AC370">
        <v>0</v>
      </c>
      <c r="AD370">
        <v>0.1</v>
      </c>
      <c r="AE370">
        <v>0</v>
      </c>
      <c r="AF370">
        <v>0</v>
      </c>
      <c r="AG370">
        <v>0</v>
      </c>
      <c r="AH370">
        <v>0</v>
      </c>
      <c r="AI370">
        <v>0</v>
      </c>
      <c r="AJ370">
        <v>0.1</v>
      </c>
      <c r="AK370">
        <v>0</v>
      </c>
      <c r="AL370">
        <v>0</v>
      </c>
      <c r="AM370">
        <v>0</v>
      </c>
      <c r="AN370">
        <v>0</v>
      </c>
      <c r="AO370">
        <v>0</v>
      </c>
      <c r="AP370">
        <v>0</v>
      </c>
      <c r="AQ370">
        <v>0</v>
      </c>
      <c r="AR370">
        <v>0</v>
      </c>
      <c r="AS370">
        <v>0</v>
      </c>
      <c r="AT370">
        <v>0</v>
      </c>
      <c r="AU370">
        <v>0</v>
      </c>
      <c r="AV370">
        <v>0</v>
      </c>
      <c r="AW370">
        <v>0</v>
      </c>
      <c r="AX370" t="s">
        <v>61</v>
      </c>
      <c r="AY370">
        <v>471</v>
      </c>
      <c r="AZ370">
        <v>200</v>
      </c>
      <c r="BA370">
        <v>126</v>
      </c>
      <c r="BB370">
        <v>0</v>
      </c>
      <c r="BC370" t="s">
        <v>731</v>
      </c>
      <c r="BD370" t="s">
        <v>61</v>
      </c>
      <c r="BE370">
        <v>100</v>
      </c>
      <c r="BF370" t="s">
        <v>61</v>
      </c>
      <c r="BG370" t="s">
        <v>605</v>
      </c>
      <c r="BH370" t="s">
        <v>606</v>
      </c>
      <c r="BI370" t="s">
        <v>2399</v>
      </c>
    </row>
    <row r="371" spans="1:61" x14ac:dyDescent="0.2">
      <c r="A371" t="s">
        <v>2400</v>
      </c>
      <c r="B371" t="s">
        <v>171</v>
      </c>
      <c r="C371" t="s">
        <v>61</v>
      </c>
      <c r="D371" t="s">
        <v>61</v>
      </c>
      <c r="E371" t="s">
        <v>2385</v>
      </c>
      <c r="F371" t="s">
        <v>3894</v>
      </c>
      <c r="G371" t="s">
        <v>757</v>
      </c>
      <c r="H371" t="s">
        <v>2035</v>
      </c>
      <c r="I371" t="s">
        <v>2395</v>
      </c>
      <c r="J371" t="s">
        <v>3922</v>
      </c>
      <c r="K371" t="s">
        <v>2396</v>
      </c>
      <c r="L371" t="s">
        <v>61</v>
      </c>
      <c r="M371" t="s">
        <v>61</v>
      </c>
      <c r="N371" t="s">
        <v>602</v>
      </c>
      <c r="O371" t="s">
        <v>603</v>
      </c>
      <c r="P371">
        <v>0</v>
      </c>
      <c r="Q371">
        <v>1548</v>
      </c>
      <c r="R371">
        <v>0</v>
      </c>
      <c r="S371">
        <v>0</v>
      </c>
      <c r="T371">
        <v>0</v>
      </c>
      <c r="U371">
        <v>0</v>
      </c>
      <c r="V371">
        <v>0</v>
      </c>
      <c r="W371">
        <v>40</v>
      </c>
      <c r="X371" t="s">
        <v>95</v>
      </c>
      <c r="Y371" t="s">
        <v>61</v>
      </c>
      <c r="Z371">
        <v>163</v>
      </c>
      <c r="AA371">
        <v>51</v>
      </c>
      <c r="AB371">
        <v>1</v>
      </c>
      <c r="AC371">
        <v>0</v>
      </c>
      <c r="AD371">
        <v>2</v>
      </c>
      <c r="AE371">
        <v>0</v>
      </c>
      <c r="AF371">
        <v>1</v>
      </c>
      <c r="AG371">
        <v>3</v>
      </c>
      <c r="AH371">
        <v>0</v>
      </c>
      <c r="AI371">
        <v>0</v>
      </c>
      <c r="AJ371">
        <v>1</v>
      </c>
      <c r="AK371">
        <v>0</v>
      </c>
      <c r="AL371">
        <v>0</v>
      </c>
      <c r="AM371">
        <v>1</v>
      </c>
      <c r="AN371">
        <v>1</v>
      </c>
      <c r="AO371">
        <v>0</v>
      </c>
      <c r="AP371">
        <v>3</v>
      </c>
      <c r="AQ371">
        <v>0</v>
      </c>
      <c r="AR371">
        <v>0</v>
      </c>
      <c r="AS371">
        <v>0</v>
      </c>
      <c r="AT371">
        <v>0</v>
      </c>
      <c r="AU371">
        <v>0</v>
      </c>
      <c r="AV371">
        <v>0</v>
      </c>
      <c r="AW371">
        <v>0</v>
      </c>
      <c r="AX371" t="s">
        <v>61</v>
      </c>
      <c r="AY371">
        <v>5775</v>
      </c>
      <c r="AZ371">
        <v>2815</v>
      </c>
      <c r="BA371">
        <v>562</v>
      </c>
      <c r="BB371">
        <v>0</v>
      </c>
      <c r="BC371" t="s">
        <v>731</v>
      </c>
      <c r="BD371" t="s">
        <v>61</v>
      </c>
      <c r="BE371">
        <v>100</v>
      </c>
      <c r="BF371" t="s">
        <v>61</v>
      </c>
      <c r="BG371" t="s">
        <v>605</v>
      </c>
      <c r="BH371" t="s">
        <v>606</v>
      </c>
      <c r="BI371" t="s">
        <v>2401</v>
      </c>
    </row>
    <row r="372" spans="1:61" x14ac:dyDescent="0.2">
      <c r="A372" t="s">
        <v>2402</v>
      </c>
      <c r="B372" t="s">
        <v>898</v>
      </c>
      <c r="C372" t="s">
        <v>61</v>
      </c>
      <c r="D372" t="s">
        <v>61</v>
      </c>
      <c r="E372" t="s">
        <v>2394</v>
      </c>
      <c r="F372" t="s">
        <v>3894</v>
      </c>
      <c r="G372" t="s">
        <v>985</v>
      </c>
      <c r="H372" t="s">
        <v>2035</v>
      </c>
      <c r="I372" t="s">
        <v>2395</v>
      </c>
      <c r="J372" t="s">
        <v>3922</v>
      </c>
      <c r="K372" t="s">
        <v>2396</v>
      </c>
      <c r="L372" t="s">
        <v>61</v>
      </c>
      <c r="M372" t="s">
        <v>61</v>
      </c>
      <c r="N372" t="s">
        <v>986</v>
      </c>
      <c r="O372" t="s">
        <v>603</v>
      </c>
      <c r="P372">
        <v>0</v>
      </c>
      <c r="Q372">
        <v>45</v>
      </c>
      <c r="R372">
        <v>0</v>
      </c>
      <c r="S372">
        <v>0</v>
      </c>
      <c r="T372">
        <v>0</v>
      </c>
      <c r="U372">
        <v>0</v>
      </c>
      <c r="V372">
        <v>0</v>
      </c>
      <c r="W372">
        <v>0</v>
      </c>
      <c r="X372" t="s">
        <v>95</v>
      </c>
      <c r="Y372" t="s">
        <v>61</v>
      </c>
      <c r="Z372">
        <v>41</v>
      </c>
      <c r="AA372">
        <v>193</v>
      </c>
      <c r="AB372">
        <v>0</v>
      </c>
      <c r="AC372">
        <v>0</v>
      </c>
      <c r="AD372">
        <v>0.1</v>
      </c>
      <c r="AE372">
        <v>0</v>
      </c>
      <c r="AF372">
        <v>0</v>
      </c>
      <c r="AG372">
        <v>0.1</v>
      </c>
      <c r="AH372">
        <v>0</v>
      </c>
      <c r="AI372">
        <v>0</v>
      </c>
      <c r="AJ372">
        <v>0</v>
      </c>
      <c r="AK372">
        <v>0</v>
      </c>
      <c r="AL372">
        <v>0</v>
      </c>
      <c r="AM372">
        <v>0</v>
      </c>
      <c r="AN372">
        <v>0</v>
      </c>
      <c r="AO372">
        <v>0</v>
      </c>
      <c r="AP372">
        <v>0</v>
      </c>
      <c r="AQ372">
        <v>0</v>
      </c>
      <c r="AR372">
        <v>0</v>
      </c>
      <c r="AS372">
        <v>0</v>
      </c>
      <c r="AT372">
        <v>0</v>
      </c>
      <c r="AU372">
        <v>0</v>
      </c>
      <c r="AV372">
        <v>0</v>
      </c>
      <c r="AW372">
        <v>0</v>
      </c>
      <c r="AX372" t="s">
        <v>61</v>
      </c>
      <c r="AY372">
        <v>164</v>
      </c>
      <c r="AZ372">
        <v>71</v>
      </c>
      <c r="BA372">
        <v>41</v>
      </c>
      <c r="BB372">
        <v>0</v>
      </c>
      <c r="BC372" t="s">
        <v>731</v>
      </c>
      <c r="BD372" t="s">
        <v>61</v>
      </c>
      <c r="BE372">
        <v>100</v>
      </c>
      <c r="BF372" t="s">
        <v>61</v>
      </c>
      <c r="BG372" t="s">
        <v>605</v>
      </c>
      <c r="BH372" t="s">
        <v>606</v>
      </c>
      <c r="BI372" t="s">
        <v>2403</v>
      </c>
    </row>
    <row r="373" spans="1:61" x14ac:dyDescent="0.2">
      <c r="A373" t="s">
        <v>2404</v>
      </c>
      <c r="B373" t="s">
        <v>1938</v>
      </c>
      <c r="C373" t="s">
        <v>61</v>
      </c>
      <c r="D373" t="s">
        <v>61</v>
      </c>
      <c r="E373" t="s">
        <v>1174</v>
      </c>
      <c r="F373" t="s">
        <v>2990</v>
      </c>
      <c r="G373" t="s">
        <v>1514</v>
      </c>
      <c r="H373" t="s">
        <v>2035</v>
      </c>
      <c r="I373" t="s">
        <v>600</v>
      </c>
      <c r="J373" t="s">
        <v>3922</v>
      </c>
      <c r="K373" t="s">
        <v>2405</v>
      </c>
      <c r="L373" t="s">
        <v>61</v>
      </c>
      <c r="M373" t="s">
        <v>61</v>
      </c>
      <c r="N373" t="s">
        <v>2406</v>
      </c>
      <c r="O373" t="s">
        <v>603</v>
      </c>
      <c r="P373">
        <v>0</v>
      </c>
      <c r="Q373">
        <v>356</v>
      </c>
      <c r="R373">
        <v>0</v>
      </c>
      <c r="S373">
        <v>0</v>
      </c>
      <c r="T373">
        <v>0</v>
      </c>
      <c r="U373">
        <v>0</v>
      </c>
      <c r="V373">
        <v>0</v>
      </c>
      <c r="W373">
        <v>40</v>
      </c>
      <c r="X373" t="s">
        <v>95</v>
      </c>
      <c r="Y373" t="s">
        <v>61</v>
      </c>
      <c r="Z373">
        <v>0</v>
      </c>
      <c r="AA373">
        <v>0</v>
      </c>
      <c r="AB373">
        <v>0</v>
      </c>
      <c r="AC373">
        <v>0.1</v>
      </c>
      <c r="AD373">
        <v>0</v>
      </c>
      <c r="AE373">
        <v>0</v>
      </c>
      <c r="AF373">
        <v>0</v>
      </c>
      <c r="AG373">
        <v>2</v>
      </c>
      <c r="AH373">
        <v>0</v>
      </c>
      <c r="AI373">
        <v>0</v>
      </c>
      <c r="AJ373">
        <v>2</v>
      </c>
      <c r="AK373">
        <v>0</v>
      </c>
      <c r="AL373">
        <v>0</v>
      </c>
      <c r="AM373">
        <v>0</v>
      </c>
      <c r="AN373">
        <v>1</v>
      </c>
      <c r="AO373">
        <v>0</v>
      </c>
      <c r="AP373">
        <v>0.4</v>
      </c>
      <c r="AQ373">
        <v>0</v>
      </c>
      <c r="AR373">
        <v>0</v>
      </c>
      <c r="AS373">
        <v>0</v>
      </c>
      <c r="AT373">
        <v>0</v>
      </c>
      <c r="AU373">
        <v>0</v>
      </c>
      <c r="AV373">
        <v>0</v>
      </c>
      <c r="AW373">
        <v>0</v>
      </c>
      <c r="AX373" t="s">
        <v>61</v>
      </c>
      <c r="AY373">
        <v>2623</v>
      </c>
      <c r="AZ373">
        <v>1797</v>
      </c>
      <c r="BA373">
        <v>57</v>
      </c>
      <c r="BB373">
        <v>0</v>
      </c>
      <c r="BC373" t="s">
        <v>2407</v>
      </c>
      <c r="BD373" t="s">
        <v>61</v>
      </c>
      <c r="BE373">
        <v>0</v>
      </c>
      <c r="BF373" t="s">
        <v>61</v>
      </c>
      <c r="BG373" t="s">
        <v>605</v>
      </c>
      <c r="BH373" t="s">
        <v>606</v>
      </c>
      <c r="BI373" t="s">
        <v>2408</v>
      </c>
    </row>
    <row r="374" spans="1:61" x14ac:dyDescent="0.2">
      <c r="A374" t="s">
        <v>2409</v>
      </c>
      <c r="B374" t="s">
        <v>77</v>
      </c>
      <c r="C374" t="s">
        <v>61</v>
      </c>
      <c r="D374" t="s">
        <v>61</v>
      </c>
      <c r="E374" t="s">
        <v>123</v>
      </c>
      <c r="F374" t="s">
        <v>2990</v>
      </c>
      <c r="G374" t="s">
        <v>124</v>
      </c>
      <c r="H374" t="s">
        <v>2035</v>
      </c>
      <c r="I374" t="s">
        <v>2410</v>
      </c>
      <c r="J374" t="s">
        <v>3922</v>
      </c>
      <c r="K374" t="s">
        <v>406</v>
      </c>
      <c r="L374" t="s">
        <v>61</v>
      </c>
      <c r="M374" t="s">
        <v>61</v>
      </c>
      <c r="N374" t="s">
        <v>258</v>
      </c>
      <c r="O374" t="s">
        <v>127</v>
      </c>
      <c r="P374">
        <v>0</v>
      </c>
      <c r="Q374">
        <v>1235</v>
      </c>
      <c r="R374">
        <v>0</v>
      </c>
      <c r="S374">
        <v>34</v>
      </c>
      <c r="T374">
        <v>99</v>
      </c>
      <c r="U374">
        <v>7</v>
      </c>
      <c r="V374">
        <v>9.1999999999999993</v>
      </c>
      <c r="W374">
        <v>168</v>
      </c>
      <c r="X374" t="s">
        <v>95</v>
      </c>
      <c r="Y374" t="s">
        <v>69</v>
      </c>
      <c r="Z374">
        <v>0</v>
      </c>
      <c r="AA374">
        <v>0</v>
      </c>
      <c r="AB374">
        <v>0.4</v>
      </c>
      <c r="AC374">
        <v>0</v>
      </c>
      <c r="AD374">
        <v>2.5</v>
      </c>
      <c r="AE374">
        <v>0</v>
      </c>
      <c r="AF374">
        <v>0</v>
      </c>
      <c r="AG374">
        <v>22.72</v>
      </c>
      <c r="AH374">
        <v>13.46</v>
      </c>
      <c r="AI374">
        <v>1.64</v>
      </c>
      <c r="AJ374">
        <v>1.5</v>
      </c>
      <c r="AK374">
        <v>1</v>
      </c>
      <c r="AL374">
        <v>0.5</v>
      </c>
      <c r="AM374">
        <v>1.5</v>
      </c>
      <c r="AN374">
        <v>1.5</v>
      </c>
      <c r="AO374">
        <v>0</v>
      </c>
      <c r="AP374">
        <v>1</v>
      </c>
      <c r="AQ374">
        <v>0.5</v>
      </c>
      <c r="AR374">
        <v>0</v>
      </c>
      <c r="AS374">
        <v>0</v>
      </c>
      <c r="AT374">
        <v>0.3</v>
      </c>
      <c r="AU374">
        <v>0</v>
      </c>
      <c r="AV374">
        <v>0</v>
      </c>
      <c r="AW374">
        <v>0</v>
      </c>
      <c r="AX374" t="s">
        <v>61</v>
      </c>
      <c r="AY374">
        <v>1235</v>
      </c>
      <c r="AZ374">
        <v>0</v>
      </c>
      <c r="BA374">
        <v>0</v>
      </c>
      <c r="BB374">
        <v>0</v>
      </c>
      <c r="BC374" t="s">
        <v>61</v>
      </c>
      <c r="BD374" t="s">
        <v>2411</v>
      </c>
      <c r="BE374">
        <v>85</v>
      </c>
      <c r="BF374" t="s">
        <v>2412</v>
      </c>
      <c r="BG374" t="s">
        <v>129</v>
      </c>
      <c r="BH374" t="s">
        <v>130</v>
      </c>
      <c r="BI374" t="s">
        <v>2413</v>
      </c>
    </row>
    <row r="375" spans="1:61" x14ac:dyDescent="0.2">
      <c r="A375" t="s">
        <v>2414</v>
      </c>
      <c r="B375" t="s">
        <v>171</v>
      </c>
      <c r="C375" t="s">
        <v>61</v>
      </c>
      <c r="D375" t="s">
        <v>61</v>
      </c>
      <c r="E375" t="s">
        <v>665</v>
      </c>
      <c r="F375" t="s">
        <v>731</v>
      </c>
      <c r="G375" t="s">
        <v>3901</v>
      </c>
      <c r="H375" t="s">
        <v>2035</v>
      </c>
      <c r="I375" t="s">
        <v>2415</v>
      </c>
      <c r="J375" t="s">
        <v>3922</v>
      </c>
      <c r="K375" t="s">
        <v>667</v>
      </c>
      <c r="L375" t="s">
        <v>61</v>
      </c>
      <c r="M375" t="s">
        <v>61</v>
      </c>
      <c r="N375" t="s">
        <v>105</v>
      </c>
      <c r="O375" t="s">
        <v>603</v>
      </c>
      <c r="P375">
        <v>0</v>
      </c>
      <c r="Q375">
        <v>422</v>
      </c>
      <c r="R375">
        <v>197</v>
      </c>
      <c r="S375">
        <v>0</v>
      </c>
      <c r="T375">
        <v>0</v>
      </c>
      <c r="U375">
        <v>0</v>
      </c>
      <c r="V375">
        <v>0</v>
      </c>
      <c r="W375">
        <v>37.5</v>
      </c>
      <c r="X375" t="s">
        <v>68</v>
      </c>
      <c r="Y375" t="s">
        <v>61</v>
      </c>
      <c r="Z375">
        <v>185</v>
      </c>
      <c r="AA375">
        <v>112</v>
      </c>
      <c r="AB375">
        <v>0</v>
      </c>
      <c r="AC375">
        <v>0</v>
      </c>
      <c r="AD375">
        <v>0.1</v>
      </c>
      <c r="AE375">
        <v>0</v>
      </c>
      <c r="AF375">
        <v>1</v>
      </c>
      <c r="AG375">
        <v>0.5</v>
      </c>
      <c r="AH375">
        <v>0.8</v>
      </c>
      <c r="AI375">
        <v>0</v>
      </c>
      <c r="AJ375">
        <v>0</v>
      </c>
      <c r="AK375">
        <v>0.4</v>
      </c>
      <c r="AL375">
        <v>0</v>
      </c>
      <c r="AM375">
        <v>0</v>
      </c>
      <c r="AN375">
        <v>0.3</v>
      </c>
      <c r="AO375">
        <v>0</v>
      </c>
      <c r="AP375">
        <v>0.8</v>
      </c>
      <c r="AQ375">
        <v>0</v>
      </c>
      <c r="AR375">
        <v>0</v>
      </c>
      <c r="AS375">
        <v>0</v>
      </c>
      <c r="AT375">
        <v>0</v>
      </c>
      <c r="AU375">
        <v>0</v>
      </c>
      <c r="AV375">
        <v>0</v>
      </c>
      <c r="AW375">
        <v>0</v>
      </c>
      <c r="AX375" t="s">
        <v>61</v>
      </c>
      <c r="AY375">
        <v>2277</v>
      </c>
      <c r="AZ375">
        <v>1786</v>
      </c>
      <c r="BA375">
        <v>0</v>
      </c>
      <c r="BB375">
        <v>0</v>
      </c>
      <c r="BC375" t="s">
        <v>731</v>
      </c>
      <c r="BD375" t="s">
        <v>61</v>
      </c>
      <c r="BE375">
        <v>100</v>
      </c>
      <c r="BF375" t="s">
        <v>61</v>
      </c>
      <c r="BG375" t="s">
        <v>2416</v>
      </c>
      <c r="BH375" t="s">
        <v>2417</v>
      </c>
      <c r="BI375" t="s">
        <v>2418</v>
      </c>
    </row>
    <row r="376" spans="1:61" x14ac:dyDescent="0.2">
      <c r="A376" t="s">
        <v>2419</v>
      </c>
      <c r="B376" t="s">
        <v>77</v>
      </c>
      <c r="C376" t="s">
        <v>61</v>
      </c>
      <c r="D376" t="s">
        <v>61</v>
      </c>
      <c r="E376" t="s">
        <v>134</v>
      </c>
      <c r="F376" t="s">
        <v>2990</v>
      </c>
      <c r="G376" t="s">
        <v>134</v>
      </c>
      <c r="H376" t="s">
        <v>2035</v>
      </c>
      <c r="I376" t="s">
        <v>135</v>
      </c>
      <c r="J376" t="s">
        <v>3922</v>
      </c>
      <c r="K376" t="s">
        <v>136</v>
      </c>
      <c r="L376" t="s">
        <v>61</v>
      </c>
      <c r="M376" t="s">
        <v>61</v>
      </c>
      <c r="N376" t="s">
        <v>61</v>
      </c>
      <c r="O376" t="s">
        <v>191</v>
      </c>
      <c r="P376">
        <v>0</v>
      </c>
      <c r="Q376">
        <v>0</v>
      </c>
      <c r="R376">
        <v>0</v>
      </c>
      <c r="S376">
        <v>10</v>
      </c>
      <c r="T376">
        <v>112.7</v>
      </c>
      <c r="U376">
        <v>0</v>
      </c>
      <c r="V376">
        <v>12.2</v>
      </c>
      <c r="W376">
        <v>0</v>
      </c>
      <c r="X376" t="s">
        <v>95</v>
      </c>
      <c r="Y376" t="s">
        <v>69</v>
      </c>
      <c r="Z376">
        <v>0</v>
      </c>
      <c r="AA376">
        <v>0</v>
      </c>
      <c r="AB376">
        <v>1</v>
      </c>
      <c r="AC376">
        <v>0</v>
      </c>
      <c r="AD376">
        <v>0</v>
      </c>
      <c r="AE376">
        <v>0</v>
      </c>
      <c r="AF376">
        <v>1</v>
      </c>
      <c r="AG376">
        <v>12.5</v>
      </c>
      <c r="AH376">
        <v>0</v>
      </c>
      <c r="AI376">
        <v>5</v>
      </c>
      <c r="AJ376">
        <v>0</v>
      </c>
      <c r="AK376">
        <v>0.25</v>
      </c>
      <c r="AL376">
        <v>0.25</v>
      </c>
      <c r="AM376">
        <v>1</v>
      </c>
      <c r="AN376">
        <v>0.5</v>
      </c>
      <c r="AO376">
        <v>0</v>
      </c>
      <c r="AP376">
        <v>0.25</v>
      </c>
      <c r="AQ376">
        <v>0.5</v>
      </c>
      <c r="AR376">
        <v>0.5</v>
      </c>
      <c r="AS376">
        <v>0</v>
      </c>
      <c r="AT376">
        <v>0.25</v>
      </c>
      <c r="AU376">
        <v>0</v>
      </c>
      <c r="AV376">
        <v>0</v>
      </c>
      <c r="AW376">
        <v>1</v>
      </c>
      <c r="AX376" t="s">
        <v>2420</v>
      </c>
      <c r="AY376">
        <v>226</v>
      </c>
      <c r="AZ376">
        <v>0</v>
      </c>
      <c r="BA376">
        <v>0</v>
      </c>
      <c r="BB376">
        <v>0</v>
      </c>
      <c r="BC376" t="s">
        <v>61</v>
      </c>
      <c r="BD376" t="s">
        <v>61</v>
      </c>
      <c r="BE376">
        <v>100</v>
      </c>
      <c r="BF376" t="s">
        <v>2421</v>
      </c>
      <c r="BG376" t="s">
        <v>139</v>
      </c>
      <c r="BH376" t="s">
        <v>139</v>
      </c>
      <c r="BI376" t="s">
        <v>2422</v>
      </c>
    </row>
    <row r="377" spans="1:61" x14ac:dyDescent="0.2">
      <c r="A377" t="s">
        <v>2423</v>
      </c>
      <c r="B377" t="s">
        <v>1241</v>
      </c>
      <c r="C377" t="s">
        <v>61</v>
      </c>
      <c r="D377" t="s">
        <v>61</v>
      </c>
      <c r="E377" t="s">
        <v>2424</v>
      </c>
      <c r="F377" t="s">
        <v>2990</v>
      </c>
      <c r="G377" t="s">
        <v>1359</v>
      </c>
      <c r="H377" t="s">
        <v>2035</v>
      </c>
      <c r="I377" t="s">
        <v>1909</v>
      </c>
      <c r="J377" t="s">
        <v>3922</v>
      </c>
      <c r="K377" t="s">
        <v>1910</v>
      </c>
      <c r="L377" t="s">
        <v>61</v>
      </c>
      <c r="M377" t="s">
        <v>61</v>
      </c>
      <c r="N377" t="s">
        <v>61</v>
      </c>
      <c r="O377" t="s">
        <v>94</v>
      </c>
      <c r="P377">
        <v>0</v>
      </c>
      <c r="Q377">
        <v>779</v>
      </c>
      <c r="R377">
        <v>0</v>
      </c>
      <c r="S377">
        <v>0</v>
      </c>
      <c r="T377">
        <v>0</v>
      </c>
      <c r="U377">
        <v>0</v>
      </c>
      <c r="V377">
        <v>216</v>
      </c>
      <c r="W377">
        <v>0</v>
      </c>
      <c r="X377" t="s">
        <v>95</v>
      </c>
      <c r="Y377" t="s">
        <v>61</v>
      </c>
      <c r="Z377">
        <v>0</v>
      </c>
      <c r="AA377">
        <v>49</v>
      </c>
      <c r="AB377">
        <v>0</v>
      </c>
      <c r="AC377">
        <v>0</v>
      </c>
      <c r="AD377">
        <v>0</v>
      </c>
      <c r="AE377">
        <v>0</v>
      </c>
      <c r="AF377">
        <v>0</v>
      </c>
      <c r="AG377">
        <v>0</v>
      </c>
      <c r="AH377">
        <v>0</v>
      </c>
      <c r="AI377">
        <v>0</v>
      </c>
      <c r="AJ377">
        <v>0</v>
      </c>
      <c r="AK377">
        <v>0</v>
      </c>
      <c r="AL377">
        <v>0</v>
      </c>
      <c r="AM377">
        <v>0</v>
      </c>
      <c r="AN377">
        <v>0</v>
      </c>
      <c r="AO377">
        <v>0</v>
      </c>
      <c r="AP377">
        <v>0</v>
      </c>
      <c r="AQ377">
        <v>0</v>
      </c>
      <c r="AR377">
        <v>0</v>
      </c>
      <c r="AS377">
        <v>0</v>
      </c>
      <c r="AT377">
        <v>0</v>
      </c>
      <c r="AU377">
        <v>0</v>
      </c>
      <c r="AV377">
        <v>0</v>
      </c>
      <c r="AW377">
        <v>0</v>
      </c>
      <c r="AX377" t="s">
        <v>61</v>
      </c>
      <c r="AY377">
        <v>8031</v>
      </c>
      <c r="AZ377">
        <v>4296</v>
      </c>
      <c r="BA377">
        <v>41</v>
      </c>
      <c r="BB377">
        <v>0</v>
      </c>
      <c r="BC377" t="s">
        <v>61</v>
      </c>
      <c r="BD377" t="s">
        <v>61</v>
      </c>
      <c r="BE377">
        <v>0</v>
      </c>
      <c r="BF377" t="s">
        <v>61</v>
      </c>
      <c r="BG377" t="s">
        <v>1220</v>
      </c>
      <c r="BH377" t="s">
        <v>1221</v>
      </c>
      <c r="BI377" t="s">
        <v>2425</v>
      </c>
    </row>
    <row r="378" spans="1:61" x14ac:dyDescent="0.2">
      <c r="A378" t="s">
        <v>2426</v>
      </c>
      <c r="B378" t="s">
        <v>1129</v>
      </c>
      <c r="C378" t="s">
        <v>61</v>
      </c>
      <c r="D378" t="s">
        <v>61</v>
      </c>
      <c r="E378" t="s">
        <v>2427</v>
      </c>
      <c r="F378" t="s">
        <v>2990</v>
      </c>
      <c r="G378" t="s">
        <v>1211</v>
      </c>
      <c r="H378" t="s">
        <v>2035</v>
      </c>
      <c r="I378" t="s">
        <v>2428</v>
      </c>
      <c r="J378" t="s">
        <v>3922</v>
      </c>
      <c r="K378" t="s">
        <v>2429</v>
      </c>
      <c r="L378" t="s">
        <v>61</v>
      </c>
      <c r="M378" t="s">
        <v>61</v>
      </c>
      <c r="N378" t="s">
        <v>61</v>
      </c>
      <c r="O378" t="s">
        <v>191</v>
      </c>
      <c r="P378">
        <v>0</v>
      </c>
      <c r="Q378">
        <v>275</v>
      </c>
      <c r="R378">
        <v>0</v>
      </c>
      <c r="S378">
        <v>0</v>
      </c>
      <c r="T378">
        <v>0</v>
      </c>
      <c r="U378">
        <v>0</v>
      </c>
      <c r="V378">
        <v>350</v>
      </c>
      <c r="W378">
        <v>37.5</v>
      </c>
      <c r="X378" t="s">
        <v>68</v>
      </c>
      <c r="Y378" t="s">
        <v>61</v>
      </c>
      <c r="Z378">
        <v>0</v>
      </c>
      <c r="AA378">
        <v>49</v>
      </c>
      <c r="AB378">
        <v>0</v>
      </c>
      <c r="AC378">
        <v>0</v>
      </c>
      <c r="AD378">
        <v>0</v>
      </c>
      <c r="AE378">
        <v>0</v>
      </c>
      <c r="AF378">
        <v>0</v>
      </c>
      <c r="AG378">
        <v>0</v>
      </c>
      <c r="AH378">
        <v>0</v>
      </c>
      <c r="AI378">
        <v>0</v>
      </c>
      <c r="AJ378">
        <v>0</v>
      </c>
      <c r="AK378">
        <v>0</v>
      </c>
      <c r="AL378">
        <v>0</v>
      </c>
      <c r="AM378">
        <v>0</v>
      </c>
      <c r="AN378">
        <v>0</v>
      </c>
      <c r="AO378">
        <v>0</v>
      </c>
      <c r="AP378">
        <v>0</v>
      </c>
      <c r="AQ378">
        <v>0</v>
      </c>
      <c r="AR378">
        <v>0</v>
      </c>
      <c r="AS378">
        <v>0</v>
      </c>
      <c r="AT378">
        <v>0</v>
      </c>
      <c r="AU378">
        <v>0</v>
      </c>
      <c r="AV378">
        <v>0</v>
      </c>
      <c r="AW378">
        <v>0</v>
      </c>
      <c r="AX378" t="s">
        <v>61</v>
      </c>
      <c r="AY378">
        <v>1354</v>
      </c>
      <c r="AZ378">
        <v>277</v>
      </c>
      <c r="BA378">
        <v>1</v>
      </c>
      <c r="BB378">
        <v>0</v>
      </c>
      <c r="BC378" t="s">
        <v>61</v>
      </c>
      <c r="BD378" t="s">
        <v>61</v>
      </c>
      <c r="BE378">
        <v>0</v>
      </c>
      <c r="BF378" t="s">
        <v>61</v>
      </c>
      <c r="BG378" t="s">
        <v>1220</v>
      </c>
      <c r="BH378" t="s">
        <v>1221</v>
      </c>
      <c r="BI378" t="s">
        <v>2430</v>
      </c>
    </row>
    <row r="379" spans="1:61" x14ac:dyDescent="0.2">
      <c r="A379" t="s">
        <v>2431</v>
      </c>
      <c r="B379" t="s">
        <v>1241</v>
      </c>
      <c r="C379" t="s">
        <v>61</v>
      </c>
      <c r="D379" t="s">
        <v>61</v>
      </c>
      <c r="E379" t="s">
        <v>2432</v>
      </c>
      <c r="F379" t="s">
        <v>2990</v>
      </c>
      <c r="G379" t="s">
        <v>1353</v>
      </c>
      <c r="H379" t="s">
        <v>2035</v>
      </c>
      <c r="I379" t="s">
        <v>1354</v>
      </c>
      <c r="J379" t="s">
        <v>3922</v>
      </c>
      <c r="K379" t="s">
        <v>1355</v>
      </c>
      <c r="L379" t="s">
        <v>61</v>
      </c>
      <c r="M379" t="s">
        <v>61</v>
      </c>
      <c r="N379" t="s">
        <v>61</v>
      </c>
      <c r="O379" t="s">
        <v>878</v>
      </c>
      <c r="P379">
        <v>0</v>
      </c>
      <c r="Q379">
        <v>87</v>
      </c>
      <c r="R379">
        <v>0</v>
      </c>
      <c r="S379">
        <v>0</v>
      </c>
      <c r="T379">
        <v>0</v>
      </c>
      <c r="U379">
        <v>0</v>
      </c>
      <c r="V379">
        <v>190</v>
      </c>
      <c r="W379">
        <v>37.5</v>
      </c>
      <c r="X379" t="s">
        <v>95</v>
      </c>
      <c r="Y379" t="s">
        <v>61</v>
      </c>
      <c r="Z379">
        <v>0</v>
      </c>
      <c r="AA379">
        <v>73</v>
      </c>
      <c r="AB379">
        <v>0</v>
      </c>
      <c r="AC379">
        <v>0</v>
      </c>
      <c r="AD379">
        <v>0</v>
      </c>
      <c r="AE379">
        <v>0</v>
      </c>
      <c r="AF379">
        <v>0</v>
      </c>
      <c r="AG379">
        <v>0</v>
      </c>
      <c r="AH379">
        <v>0</v>
      </c>
      <c r="AI379">
        <v>0</v>
      </c>
      <c r="AJ379">
        <v>0</v>
      </c>
      <c r="AK379">
        <v>0</v>
      </c>
      <c r="AL379">
        <v>0</v>
      </c>
      <c r="AM379">
        <v>0</v>
      </c>
      <c r="AN379">
        <v>0</v>
      </c>
      <c r="AO379">
        <v>0</v>
      </c>
      <c r="AP379">
        <v>0</v>
      </c>
      <c r="AQ379">
        <v>0</v>
      </c>
      <c r="AR379">
        <v>0</v>
      </c>
      <c r="AS379">
        <v>0</v>
      </c>
      <c r="AT379">
        <v>0</v>
      </c>
      <c r="AU379">
        <v>0</v>
      </c>
      <c r="AV379">
        <v>0</v>
      </c>
      <c r="AW379">
        <v>0</v>
      </c>
      <c r="AX379" t="s">
        <v>61</v>
      </c>
      <c r="AY379">
        <v>453</v>
      </c>
      <c r="AZ379">
        <v>167</v>
      </c>
      <c r="BA379">
        <v>0</v>
      </c>
      <c r="BB379">
        <v>0</v>
      </c>
      <c r="BC379" t="s">
        <v>61</v>
      </c>
      <c r="BD379" t="s">
        <v>61</v>
      </c>
      <c r="BE379">
        <v>0</v>
      </c>
      <c r="BF379" t="s">
        <v>61</v>
      </c>
      <c r="BG379" t="s">
        <v>1220</v>
      </c>
      <c r="BH379" t="s">
        <v>1221</v>
      </c>
      <c r="BI379" t="s">
        <v>2433</v>
      </c>
    </row>
    <row r="380" spans="1:61" x14ac:dyDescent="0.2">
      <c r="A380" t="s">
        <v>2434</v>
      </c>
      <c r="B380" t="s">
        <v>1241</v>
      </c>
      <c r="C380" t="s">
        <v>61</v>
      </c>
      <c r="D380" t="s">
        <v>61</v>
      </c>
      <c r="E380" t="s">
        <v>2435</v>
      </c>
      <c r="F380" t="s">
        <v>2990</v>
      </c>
      <c r="G380" t="s">
        <v>1368</v>
      </c>
      <c r="H380" t="s">
        <v>2035</v>
      </c>
      <c r="I380" t="s">
        <v>2436</v>
      </c>
      <c r="J380" t="s">
        <v>3922</v>
      </c>
      <c r="K380" t="s">
        <v>1370</v>
      </c>
      <c r="L380" t="s">
        <v>61</v>
      </c>
      <c r="M380" t="s">
        <v>61</v>
      </c>
      <c r="N380" t="s">
        <v>61</v>
      </c>
      <c r="O380" t="s">
        <v>878</v>
      </c>
      <c r="P380">
        <v>0</v>
      </c>
      <c r="Q380">
        <v>324</v>
      </c>
      <c r="R380">
        <v>0</v>
      </c>
      <c r="S380">
        <v>0</v>
      </c>
      <c r="T380">
        <v>0</v>
      </c>
      <c r="U380">
        <v>0</v>
      </c>
      <c r="V380">
        <v>230</v>
      </c>
      <c r="W380">
        <v>37.5</v>
      </c>
      <c r="X380" t="s">
        <v>68</v>
      </c>
      <c r="Y380" t="s">
        <v>61</v>
      </c>
      <c r="Z380">
        <v>0</v>
      </c>
      <c r="AA380">
        <v>56</v>
      </c>
      <c r="AB380">
        <v>0</v>
      </c>
      <c r="AC380">
        <v>0</v>
      </c>
      <c r="AD380">
        <v>0</v>
      </c>
      <c r="AE380">
        <v>0</v>
      </c>
      <c r="AF380">
        <v>0</v>
      </c>
      <c r="AG380">
        <v>0</v>
      </c>
      <c r="AH380">
        <v>0</v>
      </c>
      <c r="AI380">
        <v>0</v>
      </c>
      <c r="AJ380">
        <v>0</v>
      </c>
      <c r="AK380">
        <v>0</v>
      </c>
      <c r="AL380">
        <v>0</v>
      </c>
      <c r="AM380">
        <v>0</v>
      </c>
      <c r="AN380">
        <v>0</v>
      </c>
      <c r="AO380">
        <v>0</v>
      </c>
      <c r="AP380">
        <v>0</v>
      </c>
      <c r="AQ380">
        <v>0</v>
      </c>
      <c r="AR380">
        <v>0</v>
      </c>
      <c r="AS380">
        <v>0</v>
      </c>
      <c r="AT380">
        <v>0</v>
      </c>
      <c r="AU380">
        <v>0</v>
      </c>
      <c r="AV380">
        <v>0</v>
      </c>
      <c r="AW380">
        <v>0</v>
      </c>
      <c r="AX380" t="s">
        <v>61</v>
      </c>
      <c r="AY380">
        <v>3087</v>
      </c>
      <c r="AZ380">
        <v>1568</v>
      </c>
      <c r="BA380">
        <v>6</v>
      </c>
      <c r="BB380">
        <v>0</v>
      </c>
      <c r="BC380" t="s">
        <v>61</v>
      </c>
      <c r="BD380" t="s">
        <v>61</v>
      </c>
      <c r="BE380">
        <v>0</v>
      </c>
      <c r="BF380" t="s">
        <v>61</v>
      </c>
      <c r="BG380" t="s">
        <v>1220</v>
      </c>
      <c r="BH380" t="s">
        <v>1221</v>
      </c>
      <c r="BI380" t="s">
        <v>2437</v>
      </c>
    </row>
    <row r="381" spans="1:61" x14ac:dyDescent="0.2">
      <c r="A381" t="s">
        <v>2438</v>
      </c>
      <c r="B381" t="s">
        <v>1894</v>
      </c>
      <c r="C381" t="s">
        <v>61</v>
      </c>
      <c r="D381" t="s">
        <v>61</v>
      </c>
      <c r="E381" t="s">
        <v>1907</v>
      </c>
      <c r="F381" t="s">
        <v>2990</v>
      </c>
      <c r="G381" t="s">
        <v>1908</v>
      </c>
      <c r="H381" t="s">
        <v>2035</v>
      </c>
      <c r="I381" t="s">
        <v>1909</v>
      </c>
      <c r="J381" t="s">
        <v>3922</v>
      </c>
      <c r="K381" t="s">
        <v>1910</v>
      </c>
      <c r="L381" t="s">
        <v>61</v>
      </c>
      <c r="M381" t="s">
        <v>61</v>
      </c>
      <c r="N381" t="s">
        <v>61</v>
      </c>
      <c r="O381" t="s">
        <v>191</v>
      </c>
      <c r="P381">
        <v>0</v>
      </c>
      <c r="Q381">
        <v>0</v>
      </c>
      <c r="R381">
        <v>0</v>
      </c>
      <c r="S381">
        <v>0</v>
      </c>
      <c r="T381">
        <v>0</v>
      </c>
      <c r="U381">
        <v>0</v>
      </c>
      <c r="V381">
        <v>0</v>
      </c>
      <c r="W381">
        <v>0</v>
      </c>
      <c r="X381" t="s">
        <v>95</v>
      </c>
      <c r="Y381" t="s">
        <v>61</v>
      </c>
      <c r="Z381">
        <v>0</v>
      </c>
      <c r="AA381">
        <v>0</v>
      </c>
      <c r="AB381">
        <v>0</v>
      </c>
      <c r="AC381">
        <v>0</v>
      </c>
      <c r="AD381">
        <v>0</v>
      </c>
      <c r="AE381">
        <v>0</v>
      </c>
      <c r="AF381">
        <v>0</v>
      </c>
      <c r="AG381">
        <v>0</v>
      </c>
      <c r="AH381">
        <v>0</v>
      </c>
      <c r="AI381">
        <v>0</v>
      </c>
      <c r="AJ381">
        <v>0</v>
      </c>
      <c r="AK381">
        <v>0</v>
      </c>
      <c r="AL381">
        <v>0</v>
      </c>
      <c r="AM381">
        <v>0</v>
      </c>
      <c r="AN381">
        <v>0</v>
      </c>
      <c r="AO381">
        <v>0</v>
      </c>
      <c r="AP381">
        <v>0</v>
      </c>
      <c r="AQ381">
        <v>0</v>
      </c>
      <c r="AR381">
        <v>0</v>
      </c>
      <c r="AS381">
        <v>0</v>
      </c>
      <c r="AT381">
        <v>0</v>
      </c>
      <c r="AU381">
        <v>0</v>
      </c>
      <c r="AV381">
        <v>0</v>
      </c>
      <c r="AW381">
        <v>0</v>
      </c>
      <c r="AX381" t="s">
        <v>61</v>
      </c>
      <c r="AY381">
        <v>599</v>
      </c>
      <c r="AZ381">
        <v>0</v>
      </c>
      <c r="BA381">
        <v>0</v>
      </c>
      <c r="BB381">
        <v>0</v>
      </c>
      <c r="BC381" t="s">
        <v>61</v>
      </c>
      <c r="BD381" t="s">
        <v>61</v>
      </c>
      <c r="BE381">
        <v>0</v>
      </c>
      <c r="BF381" t="s">
        <v>61</v>
      </c>
      <c r="BG381" t="s">
        <v>1220</v>
      </c>
      <c r="BH381" t="s">
        <v>1221</v>
      </c>
      <c r="BI381" t="s">
        <v>2439</v>
      </c>
    </row>
    <row r="382" spans="1:61" x14ac:dyDescent="0.2">
      <c r="A382" t="s">
        <v>2440</v>
      </c>
      <c r="B382" t="s">
        <v>581</v>
      </c>
      <c r="C382" t="s">
        <v>61</v>
      </c>
      <c r="D382" t="s">
        <v>61</v>
      </c>
      <c r="E382" t="s">
        <v>626</v>
      </c>
      <c r="F382" t="s">
        <v>2990</v>
      </c>
      <c r="G382" t="s">
        <v>124</v>
      </c>
      <c r="H382" t="s">
        <v>2035</v>
      </c>
      <c r="I382" t="s">
        <v>125</v>
      </c>
      <c r="J382" t="s">
        <v>3922</v>
      </c>
      <c r="K382" t="s">
        <v>126</v>
      </c>
      <c r="L382" t="s">
        <v>61</v>
      </c>
      <c r="M382" t="s">
        <v>61</v>
      </c>
      <c r="N382" t="s">
        <v>61</v>
      </c>
      <c r="O382" t="s">
        <v>127</v>
      </c>
      <c r="P382">
        <v>0</v>
      </c>
      <c r="Q382">
        <v>377</v>
      </c>
      <c r="R382">
        <v>0</v>
      </c>
      <c r="S382">
        <v>0</v>
      </c>
      <c r="T382">
        <v>0</v>
      </c>
      <c r="U382">
        <v>0</v>
      </c>
      <c r="V382">
        <v>22</v>
      </c>
      <c r="W382">
        <v>0</v>
      </c>
      <c r="X382" t="s">
        <v>95</v>
      </c>
      <c r="Y382" t="s">
        <v>61</v>
      </c>
      <c r="Z382">
        <v>0</v>
      </c>
      <c r="AA382">
        <v>0</v>
      </c>
      <c r="AB382">
        <v>1</v>
      </c>
      <c r="AC382">
        <v>0</v>
      </c>
      <c r="AD382">
        <v>1</v>
      </c>
      <c r="AE382">
        <v>0</v>
      </c>
      <c r="AF382">
        <v>0</v>
      </c>
      <c r="AG382">
        <v>4.4000000000000004</v>
      </c>
      <c r="AH382">
        <v>2.95</v>
      </c>
      <c r="AI382">
        <v>0</v>
      </c>
      <c r="AJ382">
        <v>0</v>
      </c>
      <c r="AK382">
        <v>0</v>
      </c>
      <c r="AL382">
        <v>0.2</v>
      </c>
      <c r="AM382">
        <v>0</v>
      </c>
      <c r="AN382">
        <v>0</v>
      </c>
      <c r="AO382">
        <v>0</v>
      </c>
      <c r="AP382">
        <v>0</v>
      </c>
      <c r="AQ382">
        <v>0</v>
      </c>
      <c r="AR382">
        <v>0</v>
      </c>
      <c r="AS382">
        <v>0</v>
      </c>
      <c r="AT382">
        <v>0</v>
      </c>
      <c r="AU382">
        <v>0</v>
      </c>
      <c r="AV382">
        <v>0</v>
      </c>
      <c r="AW382">
        <v>2.41</v>
      </c>
      <c r="AX382" t="s">
        <v>627</v>
      </c>
      <c r="AY382">
        <v>377</v>
      </c>
      <c r="AZ382">
        <v>0</v>
      </c>
      <c r="BA382">
        <v>0</v>
      </c>
      <c r="BB382">
        <v>0</v>
      </c>
      <c r="BC382" t="s">
        <v>61</v>
      </c>
      <c r="BD382" t="s">
        <v>61</v>
      </c>
      <c r="BE382">
        <v>98</v>
      </c>
      <c r="BF382" t="s">
        <v>61</v>
      </c>
      <c r="BG382" t="s">
        <v>628</v>
      </c>
      <c r="BH382" t="s">
        <v>629</v>
      </c>
      <c r="BI382" t="s">
        <v>2441</v>
      </c>
    </row>
    <row r="383" spans="1:61" x14ac:dyDescent="0.2">
      <c r="A383" t="s">
        <v>2442</v>
      </c>
      <c r="B383" t="s">
        <v>4122</v>
      </c>
      <c r="C383" t="s">
        <v>61</v>
      </c>
      <c r="D383" t="s">
        <v>61</v>
      </c>
      <c r="E383" t="s">
        <v>2443</v>
      </c>
      <c r="F383" t="s">
        <v>2990</v>
      </c>
      <c r="G383" t="s">
        <v>172</v>
      </c>
      <c r="H383" t="s">
        <v>2035</v>
      </c>
      <c r="I383" t="s">
        <v>173</v>
      </c>
      <c r="J383" t="s">
        <v>3922</v>
      </c>
      <c r="K383" t="s">
        <v>174</v>
      </c>
      <c r="L383" t="s">
        <v>61</v>
      </c>
      <c r="M383" t="s">
        <v>61</v>
      </c>
      <c r="N383" t="s">
        <v>175</v>
      </c>
      <c r="O383" t="s">
        <v>878</v>
      </c>
      <c r="P383">
        <v>0</v>
      </c>
      <c r="Q383">
        <v>0</v>
      </c>
      <c r="R383">
        <v>0</v>
      </c>
      <c r="S383">
        <v>16</v>
      </c>
      <c r="T383">
        <v>100.9</v>
      </c>
      <c r="U383">
        <v>0</v>
      </c>
      <c r="V383">
        <v>97.6</v>
      </c>
      <c r="W383">
        <v>168</v>
      </c>
      <c r="X383" t="s">
        <v>68</v>
      </c>
      <c r="Y383" t="s">
        <v>69</v>
      </c>
      <c r="Z383">
        <v>0</v>
      </c>
      <c r="AA383">
        <v>0</v>
      </c>
      <c r="AB383">
        <v>0</v>
      </c>
      <c r="AC383">
        <v>0</v>
      </c>
      <c r="AD383">
        <v>0</v>
      </c>
      <c r="AE383">
        <v>0</v>
      </c>
      <c r="AF383">
        <v>0</v>
      </c>
      <c r="AG383">
        <v>5.5</v>
      </c>
      <c r="AH383">
        <v>7</v>
      </c>
      <c r="AI383">
        <v>2.4</v>
      </c>
      <c r="AJ383">
        <v>1</v>
      </c>
      <c r="AK383">
        <v>0.5</v>
      </c>
      <c r="AL383">
        <v>0.2</v>
      </c>
      <c r="AM383">
        <v>0</v>
      </c>
      <c r="AN383">
        <v>0.5</v>
      </c>
      <c r="AO383">
        <v>0</v>
      </c>
      <c r="AP383">
        <v>1.75</v>
      </c>
      <c r="AQ383">
        <v>0</v>
      </c>
      <c r="AR383">
        <v>0</v>
      </c>
      <c r="AS383">
        <v>0</v>
      </c>
      <c r="AT383">
        <v>0</v>
      </c>
      <c r="AU383">
        <v>0</v>
      </c>
      <c r="AV383">
        <v>0</v>
      </c>
      <c r="AW383">
        <v>0</v>
      </c>
      <c r="AX383" t="s">
        <v>61</v>
      </c>
      <c r="AY383">
        <v>0</v>
      </c>
      <c r="AZ383">
        <v>0</v>
      </c>
      <c r="BA383">
        <v>0</v>
      </c>
      <c r="BB383">
        <v>0</v>
      </c>
      <c r="BC383" t="s">
        <v>176</v>
      </c>
      <c r="BD383" t="s">
        <v>2444</v>
      </c>
      <c r="BE383">
        <v>0</v>
      </c>
      <c r="BF383" t="s">
        <v>2445</v>
      </c>
      <c r="BG383" t="s">
        <v>179</v>
      </c>
      <c r="BH383" t="s">
        <v>180</v>
      </c>
      <c r="BI383" t="s">
        <v>2446</v>
      </c>
    </row>
    <row r="384" spans="1:61" x14ac:dyDescent="0.2">
      <c r="A384" t="s">
        <v>2447</v>
      </c>
      <c r="B384" t="s">
        <v>1129</v>
      </c>
      <c r="C384" t="s">
        <v>61</v>
      </c>
      <c r="D384" t="s">
        <v>61</v>
      </c>
      <c r="E384" t="s">
        <v>171</v>
      </c>
      <c r="F384" t="s">
        <v>2990</v>
      </c>
      <c r="G384" t="s">
        <v>172</v>
      </c>
      <c r="H384" t="s">
        <v>2035</v>
      </c>
      <c r="I384" t="s">
        <v>173</v>
      </c>
      <c r="J384" t="s">
        <v>3922</v>
      </c>
      <c r="K384" t="s">
        <v>174</v>
      </c>
      <c r="L384" t="s">
        <v>61</v>
      </c>
      <c r="M384" t="s">
        <v>61</v>
      </c>
      <c r="N384" t="s">
        <v>175</v>
      </c>
      <c r="O384" t="s">
        <v>878</v>
      </c>
      <c r="P384">
        <v>0</v>
      </c>
      <c r="Q384">
        <v>0</v>
      </c>
      <c r="R384">
        <v>0</v>
      </c>
      <c r="S384">
        <v>0</v>
      </c>
      <c r="T384">
        <v>0</v>
      </c>
      <c r="U384">
        <v>0</v>
      </c>
      <c r="V384">
        <v>0</v>
      </c>
      <c r="W384">
        <v>0.75</v>
      </c>
      <c r="X384" t="s">
        <v>68</v>
      </c>
      <c r="Y384" t="s">
        <v>61</v>
      </c>
      <c r="Z384">
        <v>0</v>
      </c>
      <c r="AA384">
        <v>0</v>
      </c>
      <c r="AB384">
        <v>0</v>
      </c>
      <c r="AC384">
        <v>0.02</v>
      </c>
      <c r="AD384">
        <v>0</v>
      </c>
      <c r="AE384">
        <v>0</v>
      </c>
      <c r="AF384">
        <v>0</v>
      </c>
      <c r="AG384">
        <v>0</v>
      </c>
      <c r="AH384">
        <v>0</v>
      </c>
      <c r="AI384">
        <v>0</v>
      </c>
      <c r="AJ384">
        <v>0</v>
      </c>
      <c r="AK384">
        <v>0</v>
      </c>
      <c r="AL384">
        <v>0</v>
      </c>
      <c r="AM384">
        <v>0</v>
      </c>
      <c r="AN384">
        <v>0</v>
      </c>
      <c r="AO384">
        <v>0</v>
      </c>
      <c r="AP384">
        <v>0</v>
      </c>
      <c r="AQ384">
        <v>0</v>
      </c>
      <c r="AR384">
        <v>0</v>
      </c>
      <c r="AS384">
        <v>0</v>
      </c>
      <c r="AT384">
        <v>0</v>
      </c>
      <c r="AU384">
        <v>0</v>
      </c>
      <c r="AV384">
        <v>0</v>
      </c>
      <c r="AW384">
        <v>0</v>
      </c>
      <c r="AX384" t="s">
        <v>61</v>
      </c>
      <c r="AY384">
        <v>49</v>
      </c>
      <c r="AZ384">
        <v>0</v>
      </c>
      <c r="BA384">
        <v>0</v>
      </c>
      <c r="BB384">
        <v>0</v>
      </c>
      <c r="BC384" t="s">
        <v>176</v>
      </c>
      <c r="BD384" t="s">
        <v>177</v>
      </c>
      <c r="BE384">
        <v>95.92</v>
      </c>
      <c r="BF384" t="s">
        <v>2448</v>
      </c>
      <c r="BG384" t="s">
        <v>179</v>
      </c>
      <c r="BH384" t="s">
        <v>180</v>
      </c>
      <c r="BI384" t="s">
        <v>2449</v>
      </c>
    </row>
    <row r="385" spans="1:61" x14ac:dyDescent="0.2">
      <c r="A385" t="s">
        <v>2450</v>
      </c>
      <c r="B385" t="s">
        <v>161</v>
      </c>
      <c r="C385" t="s">
        <v>61</v>
      </c>
      <c r="D385" t="s">
        <v>61</v>
      </c>
      <c r="E385" t="s">
        <v>171</v>
      </c>
      <c r="F385" t="s">
        <v>2990</v>
      </c>
      <c r="G385" t="s">
        <v>172</v>
      </c>
      <c r="H385" t="s">
        <v>2035</v>
      </c>
      <c r="I385" t="s">
        <v>173</v>
      </c>
      <c r="J385" t="s">
        <v>3922</v>
      </c>
      <c r="K385" t="s">
        <v>174</v>
      </c>
      <c r="L385" t="s">
        <v>61</v>
      </c>
      <c r="M385" t="s">
        <v>61</v>
      </c>
      <c r="N385" t="s">
        <v>175</v>
      </c>
      <c r="O385" t="s">
        <v>878</v>
      </c>
      <c r="P385">
        <v>0</v>
      </c>
      <c r="Q385">
        <v>0</v>
      </c>
      <c r="R385">
        <v>0</v>
      </c>
      <c r="S385">
        <v>0</v>
      </c>
      <c r="T385">
        <v>0</v>
      </c>
      <c r="U385">
        <v>0</v>
      </c>
      <c r="V385">
        <v>0</v>
      </c>
      <c r="W385">
        <v>3</v>
      </c>
      <c r="X385" t="s">
        <v>68</v>
      </c>
      <c r="Y385" t="s">
        <v>61</v>
      </c>
      <c r="Z385">
        <v>0</v>
      </c>
      <c r="AA385">
        <v>0</v>
      </c>
      <c r="AB385">
        <v>0</v>
      </c>
      <c r="AC385">
        <v>0</v>
      </c>
      <c r="AD385">
        <v>7.0000000000000007E-2</v>
      </c>
      <c r="AE385">
        <v>0</v>
      </c>
      <c r="AF385">
        <v>0</v>
      </c>
      <c r="AG385">
        <v>7.0000000000000007E-2</v>
      </c>
      <c r="AH385">
        <v>0</v>
      </c>
      <c r="AI385">
        <v>0</v>
      </c>
      <c r="AJ385">
        <v>0</v>
      </c>
      <c r="AK385">
        <v>0</v>
      </c>
      <c r="AL385">
        <v>0</v>
      </c>
      <c r="AM385">
        <v>0</v>
      </c>
      <c r="AN385">
        <v>0</v>
      </c>
      <c r="AO385">
        <v>0</v>
      </c>
      <c r="AP385">
        <v>0</v>
      </c>
      <c r="AQ385">
        <v>0</v>
      </c>
      <c r="AR385">
        <v>0</v>
      </c>
      <c r="AS385">
        <v>0</v>
      </c>
      <c r="AT385">
        <v>0</v>
      </c>
      <c r="AU385">
        <v>0</v>
      </c>
      <c r="AV385">
        <v>0</v>
      </c>
      <c r="AW385">
        <v>0</v>
      </c>
      <c r="AX385" t="s">
        <v>61</v>
      </c>
      <c r="AY385">
        <v>219</v>
      </c>
      <c r="AZ385">
        <v>0</v>
      </c>
      <c r="BA385">
        <v>0</v>
      </c>
      <c r="BB385">
        <v>0</v>
      </c>
      <c r="BC385" t="s">
        <v>176</v>
      </c>
      <c r="BD385" t="s">
        <v>177</v>
      </c>
      <c r="BE385">
        <v>97.72</v>
      </c>
      <c r="BF385" t="s">
        <v>178</v>
      </c>
      <c r="BG385" t="s">
        <v>179</v>
      </c>
      <c r="BH385" t="s">
        <v>180</v>
      </c>
      <c r="BI385" t="s">
        <v>2451</v>
      </c>
    </row>
    <row r="386" spans="1:61" x14ac:dyDescent="0.2">
      <c r="A386" t="s">
        <v>2452</v>
      </c>
      <c r="B386" t="s">
        <v>1241</v>
      </c>
      <c r="C386" t="s">
        <v>61</v>
      </c>
      <c r="D386" t="s">
        <v>61</v>
      </c>
      <c r="E386" t="s">
        <v>1273</v>
      </c>
      <c r="F386" t="s">
        <v>3894</v>
      </c>
      <c r="G386" t="s">
        <v>1274</v>
      </c>
      <c r="H386" t="s">
        <v>2035</v>
      </c>
      <c r="I386" t="s">
        <v>2453</v>
      </c>
      <c r="J386" t="s">
        <v>3922</v>
      </c>
      <c r="K386" t="s">
        <v>1276</v>
      </c>
      <c r="L386" t="s">
        <v>61</v>
      </c>
      <c r="M386" t="s">
        <v>61</v>
      </c>
      <c r="N386" t="s">
        <v>2454</v>
      </c>
      <c r="O386" t="s">
        <v>191</v>
      </c>
      <c r="P386">
        <v>0</v>
      </c>
      <c r="Q386">
        <v>338</v>
      </c>
      <c r="R386">
        <v>292</v>
      </c>
      <c r="S386">
        <v>0</v>
      </c>
      <c r="T386">
        <v>0</v>
      </c>
      <c r="U386">
        <v>0</v>
      </c>
      <c r="V386">
        <v>0</v>
      </c>
      <c r="W386">
        <v>40</v>
      </c>
      <c r="X386" t="s">
        <v>68</v>
      </c>
      <c r="Y386" t="s">
        <v>61</v>
      </c>
      <c r="Z386">
        <v>24</v>
      </c>
      <c r="AA386">
        <v>15.6</v>
      </c>
      <c r="AB386">
        <v>0</v>
      </c>
      <c r="AC386">
        <v>0.3</v>
      </c>
      <c r="AD386">
        <v>0</v>
      </c>
      <c r="AE386">
        <v>0</v>
      </c>
      <c r="AF386">
        <v>1</v>
      </c>
      <c r="AG386">
        <v>1</v>
      </c>
      <c r="AH386">
        <v>0</v>
      </c>
      <c r="AI386">
        <v>0</v>
      </c>
      <c r="AJ386">
        <v>1</v>
      </c>
      <c r="AK386">
        <v>0</v>
      </c>
      <c r="AL386">
        <v>0</v>
      </c>
      <c r="AM386">
        <v>0</v>
      </c>
      <c r="AN386">
        <v>1</v>
      </c>
      <c r="AO386">
        <v>0</v>
      </c>
      <c r="AP386">
        <v>0</v>
      </c>
      <c r="AQ386">
        <v>0</v>
      </c>
      <c r="AR386">
        <v>0</v>
      </c>
      <c r="AS386">
        <v>0</v>
      </c>
      <c r="AT386">
        <v>0</v>
      </c>
      <c r="AU386">
        <v>0</v>
      </c>
      <c r="AV386">
        <v>0</v>
      </c>
      <c r="AW386">
        <v>0</v>
      </c>
      <c r="AX386" t="s">
        <v>61</v>
      </c>
      <c r="AY386">
        <v>4891</v>
      </c>
      <c r="AZ386">
        <v>4008</v>
      </c>
      <c r="BA386">
        <v>226</v>
      </c>
      <c r="BB386">
        <v>0</v>
      </c>
      <c r="BC386" t="s">
        <v>2455</v>
      </c>
      <c r="BD386" t="s">
        <v>61</v>
      </c>
      <c r="BE386">
        <v>70</v>
      </c>
      <c r="BF386" t="s">
        <v>61</v>
      </c>
      <c r="BG386" t="s">
        <v>1280</v>
      </c>
      <c r="BH386" t="s">
        <v>1281</v>
      </c>
      <c r="BI386" t="s">
        <v>2456</v>
      </c>
    </row>
    <row r="387" spans="1:61" x14ac:dyDescent="0.2">
      <c r="A387" t="s">
        <v>2457</v>
      </c>
      <c r="B387" t="s">
        <v>171</v>
      </c>
      <c r="C387" t="s">
        <v>61</v>
      </c>
      <c r="D387" t="s">
        <v>61</v>
      </c>
      <c r="E387" t="s">
        <v>171</v>
      </c>
      <c r="F387" t="s">
        <v>2990</v>
      </c>
      <c r="G387" t="s">
        <v>172</v>
      </c>
      <c r="H387" t="s">
        <v>2035</v>
      </c>
      <c r="I387" t="s">
        <v>173</v>
      </c>
      <c r="J387" t="s">
        <v>3922</v>
      </c>
      <c r="K387" t="s">
        <v>174</v>
      </c>
      <c r="L387" t="s">
        <v>61</v>
      </c>
      <c r="M387" t="s">
        <v>61</v>
      </c>
      <c r="N387" t="s">
        <v>175</v>
      </c>
      <c r="O387" t="s">
        <v>878</v>
      </c>
      <c r="P387">
        <v>0</v>
      </c>
      <c r="Q387">
        <v>0</v>
      </c>
      <c r="R387">
        <v>0</v>
      </c>
      <c r="S387">
        <v>0</v>
      </c>
      <c r="T387">
        <v>0</v>
      </c>
      <c r="U387">
        <v>0</v>
      </c>
      <c r="V387">
        <v>0</v>
      </c>
      <c r="W387">
        <v>16.5</v>
      </c>
      <c r="X387" t="s">
        <v>68</v>
      </c>
      <c r="Y387" t="s">
        <v>61</v>
      </c>
      <c r="Z387">
        <v>0</v>
      </c>
      <c r="AA387">
        <v>0</v>
      </c>
      <c r="AB387">
        <v>1</v>
      </c>
      <c r="AC387">
        <v>0</v>
      </c>
      <c r="AD387">
        <v>0</v>
      </c>
      <c r="AE387">
        <v>0</v>
      </c>
      <c r="AF387">
        <v>0</v>
      </c>
      <c r="AG387">
        <v>0</v>
      </c>
      <c r="AH387">
        <v>0</v>
      </c>
      <c r="AI387">
        <v>0</v>
      </c>
      <c r="AJ387">
        <v>0</v>
      </c>
      <c r="AK387">
        <v>0</v>
      </c>
      <c r="AL387">
        <v>0</v>
      </c>
      <c r="AM387">
        <v>0</v>
      </c>
      <c r="AN387">
        <v>0</v>
      </c>
      <c r="AO387">
        <v>0</v>
      </c>
      <c r="AP387">
        <v>0</v>
      </c>
      <c r="AQ387">
        <v>0</v>
      </c>
      <c r="AR387">
        <v>0</v>
      </c>
      <c r="AS387">
        <v>0</v>
      </c>
      <c r="AT387">
        <v>0</v>
      </c>
      <c r="AU387">
        <v>0</v>
      </c>
      <c r="AV387">
        <v>0</v>
      </c>
      <c r="AW387">
        <v>0</v>
      </c>
      <c r="AX387" t="s">
        <v>61</v>
      </c>
      <c r="AY387">
        <v>89</v>
      </c>
      <c r="AZ387">
        <v>0</v>
      </c>
      <c r="BA387">
        <v>0</v>
      </c>
      <c r="BB387">
        <v>0</v>
      </c>
      <c r="BC387" t="s">
        <v>176</v>
      </c>
      <c r="BD387" t="s">
        <v>2458</v>
      </c>
      <c r="BE387">
        <v>93.26</v>
      </c>
      <c r="BF387" t="s">
        <v>2459</v>
      </c>
      <c r="BG387" t="s">
        <v>179</v>
      </c>
      <c r="BH387" t="s">
        <v>180</v>
      </c>
      <c r="BI387" t="s">
        <v>2460</v>
      </c>
    </row>
    <row r="388" spans="1:61" x14ac:dyDescent="0.2">
      <c r="A388" t="s">
        <v>2461</v>
      </c>
      <c r="B388" t="s">
        <v>1766</v>
      </c>
      <c r="C388" t="s">
        <v>61</v>
      </c>
      <c r="D388" t="s">
        <v>61</v>
      </c>
      <c r="E388" t="s">
        <v>1848</v>
      </c>
      <c r="F388" t="s">
        <v>731</v>
      </c>
      <c r="G388" t="s">
        <v>3898</v>
      </c>
      <c r="H388" t="s">
        <v>2035</v>
      </c>
      <c r="I388" t="s">
        <v>2462</v>
      </c>
      <c r="J388" t="s">
        <v>3922</v>
      </c>
      <c r="K388" t="s">
        <v>2463</v>
      </c>
      <c r="L388" t="s">
        <v>61</v>
      </c>
      <c r="M388" t="s">
        <v>61</v>
      </c>
      <c r="N388" t="s">
        <v>1851</v>
      </c>
      <c r="O388" t="s">
        <v>127</v>
      </c>
      <c r="P388">
        <v>0</v>
      </c>
      <c r="Q388">
        <v>30</v>
      </c>
      <c r="R388">
        <v>0</v>
      </c>
      <c r="S388">
        <v>0</v>
      </c>
      <c r="T388">
        <v>0</v>
      </c>
      <c r="U388">
        <v>0</v>
      </c>
      <c r="V388">
        <v>0</v>
      </c>
      <c r="W388">
        <v>0</v>
      </c>
      <c r="X388" t="s">
        <v>95</v>
      </c>
      <c r="Y388" t="s">
        <v>61</v>
      </c>
      <c r="Z388">
        <v>0</v>
      </c>
      <c r="AA388">
        <v>264.89999999999998</v>
      </c>
      <c r="AB388">
        <v>0</v>
      </c>
      <c r="AC388">
        <v>0</v>
      </c>
      <c r="AD388">
        <v>0</v>
      </c>
      <c r="AE388">
        <v>0</v>
      </c>
      <c r="AF388">
        <v>0.2</v>
      </c>
      <c r="AG388">
        <v>0.1</v>
      </c>
      <c r="AH388">
        <v>0</v>
      </c>
      <c r="AI388">
        <v>0</v>
      </c>
      <c r="AJ388">
        <v>0.2</v>
      </c>
      <c r="AK388">
        <v>0.1</v>
      </c>
      <c r="AL388">
        <v>0</v>
      </c>
      <c r="AM388">
        <v>0</v>
      </c>
      <c r="AN388">
        <v>0</v>
      </c>
      <c r="AO388">
        <v>0.09</v>
      </c>
      <c r="AP388">
        <v>0</v>
      </c>
      <c r="AQ388">
        <v>0</v>
      </c>
      <c r="AR388">
        <v>0</v>
      </c>
      <c r="AS388">
        <v>0</v>
      </c>
      <c r="AT388">
        <v>0</v>
      </c>
      <c r="AU388">
        <v>0</v>
      </c>
      <c r="AV388">
        <v>0</v>
      </c>
      <c r="AW388">
        <v>0.1</v>
      </c>
      <c r="AX388" t="s">
        <v>2464</v>
      </c>
      <c r="AY388">
        <v>168</v>
      </c>
      <c r="AZ388">
        <v>113</v>
      </c>
      <c r="BA388">
        <v>0</v>
      </c>
      <c r="BB388">
        <v>0</v>
      </c>
      <c r="BC388" t="s">
        <v>61</v>
      </c>
      <c r="BD388" t="s">
        <v>61</v>
      </c>
      <c r="BE388">
        <v>0</v>
      </c>
      <c r="BF388" t="s">
        <v>2465</v>
      </c>
      <c r="BG388" t="s">
        <v>520</v>
      </c>
      <c r="BH388" t="s">
        <v>521</v>
      </c>
      <c r="BI388" t="s">
        <v>2466</v>
      </c>
    </row>
    <row r="389" spans="1:61" x14ac:dyDescent="0.2">
      <c r="A389" t="s">
        <v>2467</v>
      </c>
      <c r="B389" t="s">
        <v>898</v>
      </c>
      <c r="C389" t="s">
        <v>61</v>
      </c>
      <c r="D389" t="s">
        <v>61</v>
      </c>
      <c r="E389" t="s">
        <v>1032</v>
      </c>
      <c r="F389" t="s">
        <v>2990</v>
      </c>
      <c r="G389" t="s">
        <v>534</v>
      </c>
      <c r="H389" t="s">
        <v>2035</v>
      </c>
      <c r="I389" t="s">
        <v>1033</v>
      </c>
      <c r="J389" t="s">
        <v>3922</v>
      </c>
      <c r="K389" t="s">
        <v>536</v>
      </c>
      <c r="L389" t="s">
        <v>61</v>
      </c>
      <c r="M389" t="s">
        <v>61</v>
      </c>
      <c r="N389" t="s">
        <v>1034</v>
      </c>
      <c r="O389" t="s">
        <v>127</v>
      </c>
      <c r="P389">
        <v>0</v>
      </c>
      <c r="Q389">
        <v>4724</v>
      </c>
      <c r="R389">
        <v>1797</v>
      </c>
      <c r="S389">
        <v>7808</v>
      </c>
      <c r="T389">
        <v>98</v>
      </c>
      <c r="U389">
        <v>0</v>
      </c>
      <c r="V389">
        <v>365</v>
      </c>
      <c r="W389">
        <v>37.5</v>
      </c>
      <c r="X389" t="s">
        <v>68</v>
      </c>
      <c r="Y389" t="s">
        <v>61</v>
      </c>
      <c r="Z389">
        <v>21</v>
      </c>
      <c r="AA389">
        <v>13</v>
      </c>
      <c r="AB389">
        <v>0</v>
      </c>
      <c r="AC389">
        <v>0</v>
      </c>
      <c r="AD389">
        <v>0</v>
      </c>
      <c r="AE389">
        <v>0</v>
      </c>
      <c r="AF389">
        <v>0</v>
      </c>
      <c r="AG389">
        <v>0</v>
      </c>
      <c r="AH389">
        <v>0</v>
      </c>
      <c r="AI389">
        <v>0</v>
      </c>
      <c r="AJ389">
        <v>0</v>
      </c>
      <c r="AK389">
        <v>0</v>
      </c>
      <c r="AL389">
        <v>0</v>
      </c>
      <c r="AM389">
        <v>0</v>
      </c>
      <c r="AN389">
        <v>0</v>
      </c>
      <c r="AO389">
        <v>0</v>
      </c>
      <c r="AP389">
        <v>0</v>
      </c>
      <c r="AQ389">
        <v>0</v>
      </c>
      <c r="AR389">
        <v>0</v>
      </c>
      <c r="AS389">
        <v>0</v>
      </c>
      <c r="AT389">
        <v>0</v>
      </c>
      <c r="AU389">
        <v>0</v>
      </c>
      <c r="AV389">
        <v>0</v>
      </c>
      <c r="AW389">
        <v>0</v>
      </c>
      <c r="AX389" t="s">
        <v>61</v>
      </c>
      <c r="AY389">
        <v>8746</v>
      </c>
      <c r="AZ389">
        <v>0</v>
      </c>
      <c r="BA389">
        <v>0</v>
      </c>
      <c r="BB389">
        <v>0</v>
      </c>
      <c r="BC389" t="s">
        <v>61</v>
      </c>
      <c r="BD389" t="s">
        <v>61</v>
      </c>
      <c r="BE389">
        <v>0</v>
      </c>
      <c r="BF389" t="s">
        <v>2468</v>
      </c>
      <c r="BG389" t="s">
        <v>539</v>
      </c>
      <c r="BH389" t="s">
        <v>540</v>
      </c>
      <c r="BI389" t="s">
        <v>2469</v>
      </c>
    </row>
    <row r="390" spans="1:61" x14ac:dyDescent="0.2">
      <c r="A390" t="s">
        <v>2470</v>
      </c>
      <c r="B390" t="s">
        <v>1766</v>
      </c>
      <c r="C390" t="s">
        <v>61</v>
      </c>
      <c r="D390" t="s">
        <v>61</v>
      </c>
      <c r="E390" t="s">
        <v>2471</v>
      </c>
      <c r="F390" t="s">
        <v>731</v>
      </c>
      <c r="G390" t="s">
        <v>2472</v>
      </c>
      <c r="H390" t="s">
        <v>2035</v>
      </c>
      <c r="I390" t="s">
        <v>2473</v>
      </c>
      <c r="J390" t="s">
        <v>3922</v>
      </c>
      <c r="K390" t="s">
        <v>2474</v>
      </c>
      <c r="L390" t="s">
        <v>61</v>
      </c>
      <c r="M390" t="s">
        <v>61</v>
      </c>
      <c r="N390" t="s">
        <v>2475</v>
      </c>
      <c r="O390" t="s">
        <v>127</v>
      </c>
      <c r="P390">
        <v>19</v>
      </c>
      <c r="Q390">
        <v>11</v>
      </c>
      <c r="R390">
        <v>23</v>
      </c>
      <c r="S390">
        <v>0</v>
      </c>
      <c r="T390">
        <v>0</v>
      </c>
      <c r="U390">
        <v>0</v>
      </c>
      <c r="V390">
        <v>0</v>
      </c>
      <c r="W390">
        <v>2</v>
      </c>
      <c r="X390" t="s">
        <v>95</v>
      </c>
      <c r="Y390" t="s">
        <v>61</v>
      </c>
      <c r="Z390">
        <v>0</v>
      </c>
      <c r="AA390">
        <v>30</v>
      </c>
      <c r="AB390">
        <v>0</v>
      </c>
      <c r="AC390">
        <v>0</v>
      </c>
      <c r="AD390">
        <v>0</v>
      </c>
      <c r="AE390">
        <v>0</v>
      </c>
      <c r="AF390">
        <v>0.05</v>
      </c>
      <c r="AG390">
        <v>0.05</v>
      </c>
      <c r="AH390">
        <v>0</v>
      </c>
      <c r="AI390">
        <v>0</v>
      </c>
      <c r="AJ390">
        <v>0</v>
      </c>
      <c r="AK390">
        <v>0</v>
      </c>
      <c r="AL390">
        <v>0</v>
      </c>
      <c r="AM390">
        <v>0</v>
      </c>
      <c r="AN390">
        <v>0</v>
      </c>
      <c r="AO390">
        <v>0.05</v>
      </c>
      <c r="AP390">
        <v>0.05</v>
      </c>
      <c r="AQ390">
        <v>0</v>
      </c>
      <c r="AR390">
        <v>0</v>
      </c>
      <c r="AS390">
        <v>0</v>
      </c>
      <c r="AT390">
        <v>0</v>
      </c>
      <c r="AU390">
        <v>0</v>
      </c>
      <c r="AV390">
        <v>0</v>
      </c>
      <c r="AW390">
        <v>0.05</v>
      </c>
      <c r="AX390" t="s">
        <v>2476</v>
      </c>
      <c r="AY390">
        <v>11</v>
      </c>
      <c r="AZ390">
        <v>0</v>
      </c>
      <c r="BA390">
        <v>0</v>
      </c>
      <c r="BB390">
        <v>0</v>
      </c>
      <c r="BC390" t="s">
        <v>731</v>
      </c>
      <c r="BD390" t="s">
        <v>61</v>
      </c>
      <c r="BE390">
        <v>17.5</v>
      </c>
      <c r="BF390" t="s">
        <v>61</v>
      </c>
      <c r="BG390" t="s">
        <v>2477</v>
      </c>
      <c r="BH390" t="s">
        <v>2471</v>
      </c>
      <c r="BI390" t="s">
        <v>2478</v>
      </c>
    </row>
    <row r="391" spans="1:61" x14ac:dyDescent="0.2">
      <c r="A391" t="s">
        <v>2479</v>
      </c>
      <c r="B391" t="s">
        <v>581</v>
      </c>
      <c r="C391" t="s">
        <v>61</v>
      </c>
      <c r="D391" t="s">
        <v>61</v>
      </c>
      <c r="E391" t="s">
        <v>2480</v>
      </c>
      <c r="F391" t="s">
        <v>2990</v>
      </c>
      <c r="G391" t="s">
        <v>572</v>
      </c>
      <c r="H391" t="s">
        <v>2035</v>
      </c>
      <c r="I391" t="s">
        <v>2481</v>
      </c>
      <c r="J391" t="s">
        <v>3922</v>
      </c>
      <c r="K391" t="s">
        <v>574</v>
      </c>
      <c r="L391" t="s">
        <v>2482</v>
      </c>
      <c r="M391" t="s">
        <v>2483</v>
      </c>
      <c r="N391" t="s">
        <v>2484</v>
      </c>
      <c r="O391" t="s">
        <v>94</v>
      </c>
      <c r="P391">
        <v>0</v>
      </c>
      <c r="Q391">
        <v>356</v>
      </c>
      <c r="R391">
        <v>285</v>
      </c>
      <c r="S391">
        <v>25</v>
      </c>
      <c r="T391">
        <v>89</v>
      </c>
      <c r="U391">
        <v>26</v>
      </c>
      <c r="V391">
        <v>23.4</v>
      </c>
      <c r="W391">
        <v>0</v>
      </c>
      <c r="X391" t="s">
        <v>68</v>
      </c>
      <c r="Y391" t="s">
        <v>69</v>
      </c>
      <c r="Z391">
        <v>0</v>
      </c>
      <c r="AA391">
        <v>1</v>
      </c>
      <c r="AB391">
        <v>0.6</v>
      </c>
      <c r="AC391">
        <v>0</v>
      </c>
      <c r="AD391">
        <v>0</v>
      </c>
      <c r="AE391">
        <v>0</v>
      </c>
      <c r="AF391">
        <v>0</v>
      </c>
      <c r="AG391">
        <v>12.4</v>
      </c>
      <c r="AH391">
        <v>12.5</v>
      </c>
      <c r="AI391">
        <v>4.2</v>
      </c>
      <c r="AJ391">
        <v>1.5</v>
      </c>
      <c r="AK391">
        <v>0.4</v>
      </c>
      <c r="AL391">
        <v>0.5</v>
      </c>
      <c r="AM391">
        <v>3</v>
      </c>
      <c r="AN391">
        <v>3</v>
      </c>
      <c r="AO391">
        <v>1</v>
      </c>
      <c r="AP391">
        <v>1</v>
      </c>
      <c r="AQ391">
        <v>1</v>
      </c>
      <c r="AR391">
        <v>1</v>
      </c>
      <c r="AS391">
        <v>0</v>
      </c>
      <c r="AT391">
        <v>0.5</v>
      </c>
      <c r="AU391">
        <v>0</v>
      </c>
      <c r="AV391">
        <v>0</v>
      </c>
      <c r="AW391">
        <v>2.5</v>
      </c>
      <c r="AX391" t="s">
        <v>2485</v>
      </c>
      <c r="AY391">
        <v>0</v>
      </c>
      <c r="AZ391">
        <v>0</v>
      </c>
      <c r="BA391">
        <v>0</v>
      </c>
      <c r="BB391">
        <v>0</v>
      </c>
      <c r="BC391" t="s">
        <v>46</v>
      </c>
      <c r="BD391" t="s">
        <v>1569</v>
      </c>
      <c r="BE391">
        <v>100</v>
      </c>
      <c r="BF391" t="s">
        <v>61</v>
      </c>
      <c r="BG391" t="s">
        <v>577</v>
      </c>
      <c r="BH391" t="s">
        <v>578</v>
      </c>
      <c r="BI391" t="s">
        <v>2486</v>
      </c>
    </row>
    <row r="392" spans="1:61" x14ac:dyDescent="0.2">
      <c r="A392" t="s">
        <v>2487</v>
      </c>
      <c r="B392" t="s">
        <v>482</v>
      </c>
      <c r="C392" t="s">
        <v>61</v>
      </c>
      <c r="D392" t="s">
        <v>61</v>
      </c>
      <c r="E392" t="s">
        <v>2488</v>
      </c>
      <c r="F392" t="s">
        <v>2990</v>
      </c>
      <c r="G392" t="s">
        <v>572</v>
      </c>
      <c r="H392" t="s">
        <v>2035</v>
      </c>
      <c r="I392" t="s">
        <v>2481</v>
      </c>
      <c r="J392" t="s">
        <v>3922</v>
      </c>
      <c r="K392" t="s">
        <v>574</v>
      </c>
      <c r="L392" t="s">
        <v>61</v>
      </c>
      <c r="M392" t="s">
        <v>61</v>
      </c>
      <c r="N392" t="s">
        <v>94</v>
      </c>
      <c r="O392" t="s">
        <v>94</v>
      </c>
      <c r="P392">
        <v>5628</v>
      </c>
      <c r="Q392">
        <v>288</v>
      </c>
      <c r="R392">
        <v>216</v>
      </c>
      <c r="S392">
        <v>0</v>
      </c>
      <c r="T392">
        <v>0</v>
      </c>
      <c r="U392">
        <v>70</v>
      </c>
      <c r="V392">
        <v>56</v>
      </c>
      <c r="W392">
        <v>35</v>
      </c>
      <c r="X392" t="s">
        <v>68</v>
      </c>
      <c r="Y392" t="s">
        <v>61</v>
      </c>
      <c r="Z392">
        <v>0</v>
      </c>
      <c r="AA392">
        <v>61</v>
      </c>
      <c r="AB392">
        <v>0.2</v>
      </c>
      <c r="AC392">
        <v>0</v>
      </c>
      <c r="AD392">
        <v>0</v>
      </c>
      <c r="AE392">
        <v>0</v>
      </c>
      <c r="AF392">
        <v>0</v>
      </c>
      <c r="AG392">
        <v>0.8</v>
      </c>
      <c r="AH392">
        <v>0</v>
      </c>
      <c r="AI392">
        <v>0</v>
      </c>
      <c r="AJ392">
        <v>0.6</v>
      </c>
      <c r="AK392">
        <v>0</v>
      </c>
      <c r="AL392">
        <v>0</v>
      </c>
      <c r="AM392">
        <v>2</v>
      </c>
      <c r="AN392">
        <v>1</v>
      </c>
      <c r="AO392">
        <v>0</v>
      </c>
      <c r="AP392">
        <v>2</v>
      </c>
      <c r="AQ392">
        <v>0.5</v>
      </c>
      <c r="AR392">
        <v>0.5</v>
      </c>
      <c r="AS392">
        <v>0</v>
      </c>
      <c r="AT392">
        <v>0.6</v>
      </c>
      <c r="AU392">
        <v>0</v>
      </c>
      <c r="AV392">
        <v>0</v>
      </c>
      <c r="AW392">
        <v>0</v>
      </c>
      <c r="AX392" t="s">
        <v>61</v>
      </c>
      <c r="AY392">
        <v>3666</v>
      </c>
      <c r="AZ392">
        <v>904</v>
      </c>
      <c r="BA392">
        <v>858</v>
      </c>
      <c r="BB392">
        <v>0</v>
      </c>
      <c r="BC392" t="s">
        <v>691</v>
      </c>
      <c r="BD392" t="s">
        <v>2489</v>
      </c>
      <c r="BE392">
        <v>100</v>
      </c>
      <c r="BF392" t="s">
        <v>61</v>
      </c>
      <c r="BG392" t="s">
        <v>577</v>
      </c>
      <c r="BH392" t="s">
        <v>578</v>
      </c>
      <c r="BI392" t="s">
        <v>2490</v>
      </c>
    </row>
    <row r="393" spans="1:61" x14ac:dyDescent="0.2">
      <c r="A393" t="s">
        <v>2491</v>
      </c>
      <c r="B393" t="s">
        <v>171</v>
      </c>
      <c r="C393" t="s">
        <v>61</v>
      </c>
      <c r="D393" t="s">
        <v>61</v>
      </c>
      <c r="E393" t="s">
        <v>869</v>
      </c>
      <c r="F393" t="s">
        <v>2990</v>
      </c>
      <c r="G393" t="s">
        <v>572</v>
      </c>
      <c r="H393" t="s">
        <v>2035</v>
      </c>
      <c r="I393" t="s">
        <v>2481</v>
      </c>
      <c r="J393" t="s">
        <v>3922</v>
      </c>
      <c r="K393" t="s">
        <v>574</v>
      </c>
      <c r="L393" t="s">
        <v>61</v>
      </c>
      <c r="M393" t="s">
        <v>61</v>
      </c>
      <c r="N393" t="s">
        <v>94</v>
      </c>
      <c r="O393" t="s">
        <v>94</v>
      </c>
      <c r="P393">
        <v>828</v>
      </c>
      <c r="Q393">
        <v>335</v>
      </c>
      <c r="R393">
        <v>268</v>
      </c>
      <c r="S393">
        <v>0</v>
      </c>
      <c r="T393">
        <v>0</v>
      </c>
      <c r="U393">
        <v>0</v>
      </c>
      <c r="V393">
        <v>0</v>
      </c>
      <c r="W393">
        <v>16</v>
      </c>
      <c r="X393" t="s">
        <v>68</v>
      </c>
      <c r="Y393" t="s">
        <v>61</v>
      </c>
      <c r="Z393">
        <v>0</v>
      </c>
      <c r="AA393">
        <v>25</v>
      </c>
      <c r="AB393">
        <v>0.4</v>
      </c>
      <c r="AC393">
        <v>0</v>
      </c>
      <c r="AD393">
        <v>0</v>
      </c>
      <c r="AE393">
        <v>0</v>
      </c>
      <c r="AF393">
        <v>0</v>
      </c>
      <c r="AG393">
        <v>0.2</v>
      </c>
      <c r="AH393">
        <v>0</v>
      </c>
      <c r="AI393">
        <v>0</v>
      </c>
      <c r="AJ393">
        <v>0.4</v>
      </c>
      <c r="AK393">
        <v>0</v>
      </c>
      <c r="AL393">
        <v>0</v>
      </c>
      <c r="AM393">
        <v>0</v>
      </c>
      <c r="AN393">
        <v>0</v>
      </c>
      <c r="AO393">
        <v>0</v>
      </c>
      <c r="AP393">
        <v>0.1</v>
      </c>
      <c r="AQ393">
        <v>0</v>
      </c>
      <c r="AR393">
        <v>0</v>
      </c>
      <c r="AS393">
        <v>0</v>
      </c>
      <c r="AT393">
        <v>0</v>
      </c>
      <c r="AU393">
        <v>0</v>
      </c>
      <c r="AV393">
        <v>0</v>
      </c>
      <c r="AW393">
        <v>0</v>
      </c>
      <c r="AX393" t="s">
        <v>61</v>
      </c>
      <c r="AY393">
        <v>669</v>
      </c>
      <c r="AZ393">
        <v>365</v>
      </c>
      <c r="BA393">
        <v>100</v>
      </c>
      <c r="BB393">
        <v>0</v>
      </c>
      <c r="BC393" t="s">
        <v>691</v>
      </c>
      <c r="BD393" t="s">
        <v>2492</v>
      </c>
      <c r="BE393">
        <v>100</v>
      </c>
      <c r="BF393" t="s">
        <v>61</v>
      </c>
      <c r="BG393" t="s">
        <v>577</v>
      </c>
      <c r="BH393" t="s">
        <v>578</v>
      </c>
      <c r="BI393" t="s">
        <v>2493</v>
      </c>
    </row>
    <row r="394" spans="1:61" x14ac:dyDescent="0.2">
      <c r="A394" t="s">
        <v>2494</v>
      </c>
      <c r="B394" t="s">
        <v>898</v>
      </c>
      <c r="C394" t="s">
        <v>61</v>
      </c>
      <c r="D394" t="s">
        <v>61</v>
      </c>
      <c r="E394" t="s">
        <v>2495</v>
      </c>
      <c r="F394" t="s">
        <v>2990</v>
      </c>
      <c r="G394" t="s">
        <v>572</v>
      </c>
      <c r="H394" t="s">
        <v>2035</v>
      </c>
      <c r="I394" t="s">
        <v>2481</v>
      </c>
      <c r="J394" t="s">
        <v>3922</v>
      </c>
      <c r="K394" t="s">
        <v>574</v>
      </c>
      <c r="L394" t="s">
        <v>61</v>
      </c>
      <c r="M394" t="s">
        <v>61</v>
      </c>
      <c r="N394" t="s">
        <v>94</v>
      </c>
      <c r="O394" t="s">
        <v>94</v>
      </c>
      <c r="P394">
        <v>1150</v>
      </c>
      <c r="Q394">
        <v>248</v>
      </c>
      <c r="R394">
        <v>223</v>
      </c>
      <c r="S394">
        <v>0</v>
      </c>
      <c r="T394">
        <v>0</v>
      </c>
      <c r="U394">
        <v>90</v>
      </c>
      <c r="V394">
        <v>117</v>
      </c>
      <c r="W394">
        <v>35</v>
      </c>
      <c r="X394" t="s">
        <v>68</v>
      </c>
      <c r="Y394" t="s">
        <v>61</v>
      </c>
      <c r="Z394">
        <v>11</v>
      </c>
      <c r="AA394">
        <v>13</v>
      </c>
      <c r="AB394">
        <v>0.4</v>
      </c>
      <c r="AC394">
        <v>0.1</v>
      </c>
      <c r="AD394">
        <v>0</v>
      </c>
      <c r="AE394">
        <v>0</v>
      </c>
      <c r="AF394">
        <v>0</v>
      </c>
      <c r="AG394">
        <v>1</v>
      </c>
      <c r="AH394">
        <v>0</v>
      </c>
      <c r="AI394">
        <v>0</v>
      </c>
      <c r="AJ394">
        <v>1</v>
      </c>
      <c r="AK394">
        <v>0</v>
      </c>
      <c r="AL394">
        <v>0</v>
      </c>
      <c r="AM394">
        <v>0</v>
      </c>
      <c r="AN394">
        <v>0</v>
      </c>
      <c r="AO394">
        <v>0</v>
      </c>
      <c r="AP394">
        <v>0.1</v>
      </c>
      <c r="AQ394">
        <v>0</v>
      </c>
      <c r="AR394">
        <v>0</v>
      </c>
      <c r="AS394">
        <v>0</v>
      </c>
      <c r="AT394">
        <v>0</v>
      </c>
      <c r="AU394">
        <v>0</v>
      </c>
      <c r="AV394">
        <v>0</v>
      </c>
      <c r="AW394">
        <v>0</v>
      </c>
      <c r="AX394" t="s">
        <v>61</v>
      </c>
      <c r="AY394">
        <v>984</v>
      </c>
      <c r="AZ394">
        <v>595</v>
      </c>
      <c r="BA394">
        <v>5</v>
      </c>
      <c r="BB394">
        <v>0</v>
      </c>
      <c r="BC394" t="s">
        <v>1225</v>
      </c>
      <c r="BD394" t="s">
        <v>1569</v>
      </c>
      <c r="BE394">
        <v>100</v>
      </c>
      <c r="BF394" t="s">
        <v>61</v>
      </c>
      <c r="BG394" t="s">
        <v>577</v>
      </c>
      <c r="BH394" t="s">
        <v>578</v>
      </c>
      <c r="BI394" t="s">
        <v>2496</v>
      </c>
    </row>
    <row r="395" spans="1:61" x14ac:dyDescent="0.2">
      <c r="A395" t="s">
        <v>2497</v>
      </c>
      <c r="B395" t="s">
        <v>1964</v>
      </c>
      <c r="C395" t="s">
        <v>61</v>
      </c>
      <c r="D395" t="s">
        <v>61</v>
      </c>
      <c r="E395" t="s">
        <v>2010</v>
      </c>
      <c r="F395" t="s">
        <v>2990</v>
      </c>
      <c r="G395" t="s">
        <v>572</v>
      </c>
      <c r="H395" t="s">
        <v>2035</v>
      </c>
      <c r="I395" t="s">
        <v>2498</v>
      </c>
      <c r="J395" t="s">
        <v>3922</v>
      </c>
      <c r="K395" t="s">
        <v>574</v>
      </c>
      <c r="L395" t="s">
        <v>61</v>
      </c>
      <c r="M395" t="s">
        <v>61</v>
      </c>
      <c r="N395" t="s">
        <v>94</v>
      </c>
      <c r="O395" t="s">
        <v>94</v>
      </c>
      <c r="P395">
        <v>0</v>
      </c>
      <c r="Q395">
        <v>97</v>
      </c>
      <c r="R395">
        <v>92</v>
      </c>
      <c r="S395">
        <v>17</v>
      </c>
      <c r="T395">
        <v>92</v>
      </c>
      <c r="U395">
        <v>65</v>
      </c>
      <c r="V395">
        <v>69</v>
      </c>
      <c r="W395">
        <v>0</v>
      </c>
      <c r="X395" t="s">
        <v>68</v>
      </c>
      <c r="Y395" t="s">
        <v>69</v>
      </c>
      <c r="Z395">
        <v>0</v>
      </c>
      <c r="AA395">
        <v>26.1</v>
      </c>
      <c r="AB395">
        <v>0</v>
      </c>
      <c r="AC395">
        <v>0.6</v>
      </c>
      <c r="AD395">
        <v>0.6</v>
      </c>
      <c r="AE395">
        <v>0</v>
      </c>
      <c r="AF395">
        <v>0</v>
      </c>
      <c r="AG395">
        <v>7</v>
      </c>
      <c r="AH395">
        <v>11.2</v>
      </c>
      <c r="AI395">
        <v>4.2</v>
      </c>
      <c r="AJ395">
        <v>1</v>
      </c>
      <c r="AK395">
        <v>0.4</v>
      </c>
      <c r="AL395">
        <v>0.2</v>
      </c>
      <c r="AM395">
        <v>0.5</v>
      </c>
      <c r="AN395">
        <v>1</v>
      </c>
      <c r="AO395">
        <v>0</v>
      </c>
      <c r="AP395">
        <v>1</v>
      </c>
      <c r="AQ395">
        <v>0.5</v>
      </c>
      <c r="AR395">
        <v>0.5</v>
      </c>
      <c r="AS395">
        <v>2</v>
      </c>
      <c r="AT395">
        <v>0.2</v>
      </c>
      <c r="AU395">
        <v>0</v>
      </c>
      <c r="AV395">
        <v>0</v>
      </c>
      <c r="AW395">
        <v>2.1</v>
      </c>
      <c r="AX395" t="s">
        <v>2499</v>
      </c>
      <c r="AY395">
        <v>0</v>
      </c>
      <c r="AZ395">
        <v>0</v>
      </c>
      <c r="BA395">
        <v>0</v>
      </c>
      <c r="BB395">
        <v>0</v>
      </c>
      <c r="BC395" t="s">
        <v>46</v>
      </c>
      <c r="BD395" t="s">
        <v>2500</v>
      </c>
      <c r="BE395">
        <v>98</v>
      </c>
      <c r="BF395" t="s">
        <v>61</v>
      </c>
      <c r="BG395" t="s">
        <v>577</v>
      </c>
      <c r="BH395" t="s">
        <v>578</v>
      </c>
      <c r="BI395" t="s">
        <v>2501</v>
      </c>
    </row>
    <row r="396" spans="1:61" x14ac:dyDescent="0.2">
      <c r="A396" t="s">
        <v>2502</v>
      </c>
      <c r="B396" t="s">
        <v>183</v>
      </c>
      <c r="C396" t="s">
        <v>61</v>
      </c>
      <c r="D396" t="s">
        <v>61</v>
      </c>
      <c r="E396" t="s">
        <v>2503</v>
      </c>
      <c r="F396" t="s">
        <v>3894</v>
      </c>
      <c r="G396" t="s">
        <v>2504</v>
      </c>
      <c r="H396" t="s">
        <v>2035</v>
      </c>
      <c r="I396" t="s">
        <v>2505</v>
      </c>
      <c r="J396" t="s">
        <v>3922</v>
      </c>
      <c r="K396" t="s">
        <v>2506</v>
      </c>
      <c r="L396" t="s">
        <v>61</v>
      </c>
      <c r="M396" t="s">
        <v>61</v>
      </c>
      <c r="N396" t="s">
        <v>905</v>
      </c>
      <c r="O396" t="s">
        <v>191</v>
      </c>
      <c r="P396">
        <v>0</v>
      </c>
      <c r="Q396">
        <v>68</v>
      </c>
      <c r="R396">
        <v>0</v>
      </c>
      <c r="S396">
        <v>0</v>
      </c>
      <c r="T396">
        <v>0</v>
      </c>
      <c r="U396">
        <v>0</v>
      </c>
      <c r="V396">
        <v>0</v>
      </c>
      <c r="W396">
        <v>0</v>
      </c>
      <c r="X396" t="s">
        <v>68</v>
      </c>
      <c r="Y396" t="s">
        <v>69</v>
      </c>
      <c r="Z396">
        <v>10</v>
      </c>
      <c r="AA396">
        <v>9.3000000000000007</v>
      </c>
      <c r="AB396">
        <v>0</v>
      </c>
      <c r="AC396">
        <v>0</v>
      </c>
      <c r="AD396">
        <v>0</v>
      </c>
      <c r="AE396">
        <v>0</v>
      </c>
      <c r="AF396">
        <v>0</v>
      </c>
      <c r="AG396">
        <v>0</v>
      </c>
      <c r="AH396">
        <v>0</v>
      </c>
      <c r="AI396">
        <v>0</v>
      </c>
      <c r="AJ396">
        <v>0</v>
      </c>
      <c r="AK396">
        <v>0</v>
      </c>
      <c r="AL396">
        <v>0</v>
      </c>
      <c r="AM396">
        <v>0</v>
      </c>
      <c r="AN396">
        <v>0</v>
      </c>
      <c r="AO396">
        <v>0</v>
      </c>
      <c r="AP396">
        <v>1</v>
      </c>
      <c r="AQ396">
        <v>0</v>
      </c>
      <c r="AR396">
        <v>0</v>
      </c>
      <c r="AS396">
        <v>0</v>
      </c>
      <c r="AT396">
        <v>0</v>
      </c>
      <c r="AU396">
        <v>4.4800000000000004</v>
      </c>
      <c r="AV396">
        <v>0</v>
      </c>
      <c r="AW396">
        <v>1.06</v>
      </c>
      <c r="AX396" t="s">
        <v>61</v>
      </c>
      <c r="AY396">
        <v>178</v>
      </c>
      <c r="AZ396">
        <v>51</v>
      </c>
      <c r="BA396">
        <v>0</v>
      </c>
      <c r="BB396">
        <v>0</v>
      </c>
      <c r="BC396" t="s">
        <v>604</v>
      </c>
      <c r="BD396" t="s">
        <v>61</v>
      </c>
      <c r="BE396">
        <v>0</v>
      </c>
      <c r="BF396" t="s">
        <v>2507</v>
      </c>
      <c r="BG396" t="s">
        <v>2508</v>
      </c>
      <c r="BH396" t="s">
        <v>2509</v>
      </c>
      <c r="BI396" t="s">
        <v>2510</v>
      </c>
    </row>
    <row r="397" spans="1:61" x14ac:dyDescent="0.2">
      <c r="A397" t="s">
        <v>2511</v>
      </c>
      <c r="B397" t="s">
        <v>1894</v>
      </c>
      <c r="C397" t="s">
        <v>61</v>
      </c>
      <c r="D397" t="s">
        <v>61</v>
      </c>
      <c r="E397" t="s">
        <v>1931</v>
      </c>
      <c r="F397" t="s">
        <v>3894</v>
      </c>
      <c r="G397" t="s">
        <v>185</v>
      </c>
      <c r="H397" t="s">
        <v>2035</v>
      </c>
      <c r="I397" t="s">
        <v>1932</v>
      </c>
      <c r="J397" t="s">
        <v>3922</v>
      </c>
      <c r="K397" t="s">
        <v>189</v>
      </c>
      <c r="L397" t="s">
        <v>61</v>
      </c>
      <c r="M397" t="s">
        <v>61</v>
      </c>
      <c r="N397" t="s">
        <v>190</v>
      </c>
      <c r="O397" t="s">
        <v>191</v>
      </c>
      <c r="P397">
        <v>0</v>
      </c>
      <c r="Q397">
        <v>0</v>
      </c>
      <c r="R397">
        <v>0</v>
      </c>
      <c r="S397">
        <v>0</v>
      </c>
      <c r="T397">
        <v>0</v>
      </c>
      <c r="U397">
        <v>0</v>
      </c>
      <c r="V397">
        <v>0</v>
      </c>
      <c r="W397">
        <v>35</v>
      </c>
      <c r="X397" t="s">
        <v>95</v>
      </c>
      <c r="Y397" t="s">
        <v>61</v>
      </c>
      <c r="Z397">
        <v>0</v>
      </c>
      <c r="AA397">
        <v>0</v>
      </c>
      <c r="AB397">
        <v>0</v>
      </c>
      <c r="AC397">
        <v>0</v>
      </c>
      <c r="AD397">
        <v>0</v>
      </c>
      <c r="AE397">
        <v>0</v>
      </c>
      <c r="AF397">
        <v>0</v>
      </c>
      <c r="AG397">
        <v>0</v>
      </c>
      <c r="AH397">
        <v>0</v>
      </c>
      <c r="AI397">
        <v>0</v>
      </c>
      <c r="AJ397">
        <v>0</v>
      </c>
      <c r="AK397">
        <v>0</v>
      </c>
      <c r="AL397">
        <v>0</v>
      </c>
      <c r="AM397">
        <v>0</v>
      </c>
      <c r="AN397">
        <v>0</v>
      </c>
      <c r="AO397">
        <v>0</v>
      </c>
      <c r="AP397">
        <v>0</v>
      </c>
      <c r="AQ397">
        <v>0</v>
      </c>
      <c r="AR397">
        <v>0</v>
      </c>
      <c r="AS397">
        <v>0</v>
      </c>
      <c r="AT397">
        <v>0</v>
      </c>
      <c r="AU397">
        <v>0</v>
      </c>
      <c r="AV397">
        <v>3</v>
      </c>
      <c r="AW397">
        <v>3</v>
      </c>
      <c r="AX397" t="s">
        <v>1933</v>
      </c>
      <c r="AY397">
        <v>1327</v>
      </c>
      <c r="AZ397">
        <v>0</v>
      </c>
      <c r="BA397">
        <v>0</v>
      </c>
      <c r="BB397">
        <v>0</v>
      </c>
      <c r="BC397" t="s">
        <v>46</v>
      </c>
      <c r="BD397" t="s">
        <v>2512</v>
      </c>
      <c r="BE397">
        <v>0</v>
      </c>
      <c r="BF397" t="s">
        <v>2513</v>
      </c>
      <c r="BG397" t="s">
        <v>192</v>
      </c>
      <c r="BH397" t="s">
        <v>193</v>
      </c>
      <c r="BI397" t="s">
        <v>2514</v>
      </c>
    </row>
    <row r="398" spans="1:61" x14ac:dyDescent="0.2">
      <c r="A398" t="s">
        <v>2515</v>
      </c>
      <c r="B398" t="s">
        <v>482</v>
      </c>
      <c r="C398" t="s">
        <v>61</v>
      </c>
      <c r="D398" t="s">
        <v>61</v>
      </c>
      <c r="E398" t="s">
        <v>529</v>
      </c>
      <c r="F398" t="s">
        <v>2990</v>
      </c>
      <c r="G398" t="s">
        <v>124</v>
      </c>
      <c r="H398" t="s">
        <v>2035</v>
      </c>
      <c r="I398" t="s">
        <v>256</v>
      </c>
      <c r="J398" t="s">
        <v>3922</v>
      </c>
      <c r="K398" t="s">
        <v>2338</v>
      </c>
      <c r="L398" t="s">
        <v>61</v>
      </c>
      <c r="M398" t="s">
        <v>61</v>
      </c>
      <c r="N398" t="s">
        <v>61</v>
      </c>
      <c r="O398" t="s">
        <v>127</v>
      </c>
      <c r="P398">
        <v>0</v>
      </c>
      <c r="Q398">
        <v>0</v>
      </c>
      <c r="R398">
        <v>0</v>
      </c>
      <c r="S398">
        <v>0</v>
      </c>
      <c r="T398">
        <v>0</v>
      </c>
      <c r="U398">
        <v>0</v>
      </c>
      <c r="V398">
        <v>0</v>
      </c>
      <c r="W398">
        <v>0</v>
      </c>
      <c r="X398" t="s">
        <v>95</v>
      </c>
      <c r="Y398" t="s">
        <v>61</v>
      </c>
      <c r="Z398">
        <v>0</v>
      </c>
      <c r="AA398">
        <v>0</v>
      </c>
      <c r="AB398">
        <v>0</v>
      </c>
      <c r="AC398">
        <v>0</v>
      </c>
      <c r="AD398">
        <v>2</v>
      </c>
      <c r="AE398">
        <v>0</v>
      </c>
      <c r="AF398">
        <v>0</v>
      </c>
      <c r="AG398">
        <v>0</v>
      </c>
      <c r="AH398">
        <v>0</v>
      </c>
      <c r="AI398">
        <v>0</v>
      </c>
      <c r="AJ398">
        <v>0</v>
      </c>
      <c r="AK398">
        <v>0</v>
      </c>
      <c r="AL398">
        <v>0</v>
      </c>
      <c r="AM398">
        <v>0</v>
      </c>
      <c r="AN398">
        <v>0</v>
      </c>
      <c r="AO398">
        <v>0</v>
      </c>
      <c r="AP398">
        <v>0</v>
      </c>
      <c r="AQ398">
        <v>0</v>
      </c>
      <c r="AR398">
        <v>0</v>
      </c>
      <c r="AS398">
        <v>0</v>
      </c>
      <c r="AT398">
        <v>0</v>
      </c>
      <c r="AU398">
        <v>0</v>
      </c>
      <c r="AV398">
        <v>0</v>
      </c>
      <c r="AW398">
        <v>0</v>
      </c>
      <c r="AX398" t="s">
        <v>61</v>
      </c>
      <c r="AY398">
        <v>965</v>
      </c>
      <c r="AZ398">
        <v>0</v>
      </c>
      <c r="BA398">
        <v>0</v>
      </c>
      <c r="BB398">
        <v>0</v>
      </c>
      <c r="BC398" t="s">
        <v>61</v>
      </c>
      <c r="BD398" t="s">
        <v>61</v>
      </c>
      <c r="BE398">
        <v>100</v>
      </c>
      <c r="BF398" t="s">
        <v>2516</v>
      </c>
      <c r="BG398" t="s">
        <v>129</v>
      </c>
      <c r="BH398" t="s">
        <v>130</v>
      </c>
      <c r="BI398" t="s">
        <v>2517</v>
      </c>
    </row>
    <row r="399" spans="1:61" x14ac:dyDescent="0.2">
      <c r="A399" t="s">
        <v>2518</v>
      </c>
      <c r="B399" t="s">
        <v>1573</v>
      </c>
      <c r="C399" t="s">
        <v>61</v>
      </c>
      <c r="D399" t="s">
        <v>61</v>
      </c>
      <c r="E399" t="s">
        <v>1595</v>
      </c>
      <c r="F399" t="s">
        <v>2990</v>
      </c>
      <c r="G399" t="s">
        <v>102</v>
      </c>
      <c r="H399" t="s">
        <v>2035</v>
      </c>
      <c r="I399" t="s">
        <v>1596</v>
      </c>
      <c r="J399" t="s">
        <v>3922</v>
      </c>
      <c r="K399" t="s">
        <v>1597</v>
      </c>
      <c r="L399" t="s">
        <v>61</v>
      </c>
      <c r="M399" t="s">
        <v>61</v>
      </c>
      <c r="N399" t="s">
        <v>67</v>
      </c>
      <c r="O399" t="s">
        <v>191</v>
      </c>
      <c r="P399">
        <v>0</v>
      </c>
      <c r="Q399">
        <v>0</v>
      </c>
      <c r="R399">
        <v>0</v>
      </c>
      <c r="S399">
        <v>0</v>
      </c>
      <c r="T399">
        <v>0</v>
      </c>
      <c r="U399">
        <v>0</v>
      </c>
      <c r="V399">
        <v>0</v>
      </c>
      <c r="W399">
        <v>40</v>
      </c>
      <c r="X399" t="s">
        <v>68</v>
      </c>
      <c r="Y399" t="s">
        <v>61</v>
      </c>
      <c r="Z399">
        <v>0</v>
      </c>
      <c r="AA399">
        <v>0</v>
      </c>
      <c r="AB399">
        <v>0</v>
      </c>
      <c r="AC399">
        <v>0</v>
      </c>
      <c r="AD399">
        <v>0</v>
      </c>
      <c r="AE399">
        <v>0</v>
      </c>
      <c r="AF399">
        <v>2</v>
      </c>
      <c r="AG399">
        <v>0</v>
      </c>
      <c r="AH399">
        <v>0</v>
      </c>
      <c r="AI399">
        <v>0</v>
      </c>
      <c r="AJ399">
        <v>0</v>
      </c>
      <c r="AK399">
        <v>0</v>
      </c>
      <c r="AL399">
        <v>0</v>
      </c>
      <c r="AM399">
        <v>0</v>
      </c>
      <c r="AN399">
        <v>0</v>
      </c>
      <c r="AO399">
        <v>0</v>
      </c>
      <c r="AP399">
        <v>0</v>
      </c>
      <c r="AQ399">
        <v>0</v>
      </c>
      <c r="AR399">
        <v>0</v>
      </c>
      <c r="AS399">
        <v>0</v>
      </c>
      <c r="AT399">
        <v>0</v>
      </c>
      <c r="AU399">
        <v>0</v>
      </c>
      <c r="AV399">
        <v>0</v>
      </c>
      <c r="AW399">
        <v>0</v>
      </c>
      <c r="AX399" t="s">
        <v>61</v>
      </c>
      <c r="AY399">
        <v>3353</v>
      </c>
      <c r="AZ399">
        <v>39</v>
      </c>
      <c r="BA399">
        <v>0</v>
      </c>
      <c r="BB399">
        <v>0</v>
      </c>
      <c r="BC399" t="s">
        <v>61</v>
      </c>
      <c r="BD399" t="s">
        <v>1598</v>
      </c>
      <c r="BE399">
        <v>0</v>
      </c>
      <c r="BF399" t="s">
        <v>2519</v>
      </c>
      <c r="BG399" t="s">
        <v>1399</v>
      </c>
      <c r="BH399" t="s">
        <v>1400</v>
      </c>
      <c r="BI399" t="s">
        <v>2520</v>
      </c>
    </row>
    <row r="400" spans="1:61" x14ac:dyDescent="0.2">
      <c r="A400" t="s">
        <v>2521</v>
      </c>
      <c r="B400" t="s">
        <v>1964</v>
      </c>
      <c r="C400" t="s">
        <v>61</v>
      </c>
      <c r="D400" t="s">
        <v>61</v>
      </c>
      <c r="E400" t="s">
        <v>1988</v>
      </c>
      <c r="F400" t="s">
        <v>2990</v>
      </c>
      <c r="G400" t="s">
        <v>514</v>
      </c>
      <c r="H400" t="s">
        <v>2035</v>
      </c>
      <c r="I400" t="s">
        <v>2522</v>
      </c>
      <c r="J400" t="s">
        <v>3922</v>
      </c>
      <c r="K400" t="s">
        <v>2371</v>
      </c>
      <c r="L400" t="s">
        <v>61</v>
      </c>
      <c r="M400" t="s">
        <v>61</v>
      </c>
      <c r="N400" t="s">
        <v>517</v>
      </c>
      <c r="O400" t="s">
        <v>127</v>
      </c>
      <c r="P400">
        <v>0</v>
      </c>
      <c r="Q400">
        <v>53</v>
      </c>
      <c r="R400">
        <v>0</v>
      </c>
      <c r="S400">
        <v>30</v>
      </c>
      <c r="T400">
        <v>95.5</v>
      </c>
      <c r="U400">
        <v>0</v>
      </c>
      <c r="V400">
        <v>431.7</v>
      </c>
      <c r="W400">
        <v>0</v>
      </c>
      <c r="X400" t="s">
        <v>95</v>
      </c>
      <c r="Y400" t="s">
        <v>61</v>
      </c>
      <c r="Z400">
        <v>0</v>
      </c>
      <c r="AA400">
        <v>20.65</v>
      </c>
      <c r="AB400">
        <v>0</v>
      </c>
      <c r="AC400">
        <v>1</v>
      </c>
      <c r="AD400">
        <v>0</v>
      </c>
      <c r="AE400">
        <v>0</v>
      </c>
      <c r="AF400">
        <v>0</v>
      </c>
      <c r="AG400">
        <v>11.02</v>
      </c>
      <c r="AH400">
        <v>15.63</v>
      </c>
      <c r="AI400">
        <v>0</v>
      </c>
      <c r="AJ400">
        <v>0.6</v>
      </c>
      <c r="AK400">
        <v>0</v>
      </c>
      <c r="AL400">
        <v>0</v>
      </c>
      <c r="AM400">
        <v>0.4</v>
      </c>
      <c r="AN400">
        <v>1</v>
      </c>
      <c r="AO400">
        <v>0</v>
      </c>
      <c r="AP400">
        <v>1.5</v>
      </c>
      <c r="AQ400">
        <v>0</v>
      </c>
      <c r="AR400">
        <v>0</v>
      </c>
      <c r="AS400">
        <v>1</v>
      </c>
      <c r="AT400">
        <v>0.2</v>
      </c>
      <c r="AU400">
        <v>0</v>
      </c>
      <c r="AV400">
        <v>0</v>
      </c>
      <c r="AW400">
        <v>6.48</v>
      </c>
      <c r="AX400" t="s">
        <v>2523</v>
      </c>
      <c r="AY400">
        <v>0</v>
      </c>
      <c r="AZ400">
        <v>0</v>
      </c>
      <c r="BA400">
        <v>0</v>
      </c>
      <c r="BB400">
        <v>0</v>
      </c>
      <c r="BC400" t="s">
        <v>61</v>
      </c>
      <c r="BD400" t="s">
        <v>1990</v>
      </c>
      <c r="BE400">
        <v>92</v>
      </c>
      <c r="BF400" t="s">
        <v>2524</v>
      </c>
      <c r="BG400" t="s">
        <v>520</v>
      </c>
      <c r="BH400" t="s">
        <v>521</v>
      </c>
      <c r="BI400" t="s">
        <v>2525</v>
      </c>
    </row>
    <row r="401" spans="1:61" x14ac:dyDescent="0.2">
      <c r="A401" t="s">
        <v>2526</v>
      </c>
      <c r="B401" t="s">
        <v>581</v>
      </c>
      <c r="C401" t="s">
        <v>61</v>
      </c>
      <c r="D401" t="s">
        <v>61</v>
      </c>
      <c r="E401" t="s">
        <v>620</v>
      </c>
      <c r="F401" t="s">
        <v>2990</v>
      </c>
      <c r="G401" t="s">
        <v>514</v>
      </c>
      <c r="H401" t="s">
        <v>2035</v>
      </c>
      <c r="I401" t="s">
        <v>2522</v>
      </c>
      <c r="J401" t="s">
        <v>3922</v>
      </c>
      <c r="K401" t="s">
        <v>2371</v>
      </c>
      <c r="L401" t="s">
        <v>61</v>
      </c>
      <c r="M401" t="s">
        <v>61</v>
      </c>
      <c r="N401" t="s">
        <v>517</v>
      </c>
      <c r="O401" t="s">
        <v>127</v>
      </c>
      <c r="P401">
        <v>0</v>
      </c>
      <c r="Q401">
        <v>224</v>
      </c>
      <c r="R401">
        <v>0</v>
      </c>
      <c r="S401">
        <v>30</v>
      </c>
      <c r="T401">
        <v>90.4</v>
      </c>
      <c r="U401">
        <v>30</v>
      </c>
      <c r="V401">
        <v>43.3</v>
      </c>
      <c r="W401">
        <v>0</v>
      </c>
      <c r="X401" t="s">
        <v>95</v>
      </c>
      <c r="Y401" t="s">
        <v>61</v>
      </c>
      <c r="Z401">
        <v>0</v>
      </c>
      <c r="AA401">
        <v>6.41</v>
      </c>
      <c r="AB401">
        <v>0</v>
      </c>
      <c r="AC401">
        <v>0</v>
      </c>
      <c r="AD401">
        <v>0</v>
      </c>
      <c r="AE401">
        <v>0</v>
      </c>
      <c r="AF401">
        <v>0</v>
      </c>
      <c r="AG401">
        <v>10.7</v>
      </c>
      <c r="AH401">
        <v>13.4</v>
      </c>
      <c r="AI401">
        <v>0</v>
      </c>
      <c r="AJ401">
        <v>1</v>
      </c>
      <c r="AK401">
        <v>0</v>
      </c>
      <c r="AL401">
        <v>0</v>
      </c>
      <c r="AM401">
        <v>2.7</v>
      </c>
      <c r="AN401">
        <v>2.1</v>
      </c>
      <c r="AO401">
        <v>0</v>
      </c>
      <c r="AP401">
        <v>1.5</v>
      </c>
      <c r="AQ401">
        <v>0</v>
      </c>
      <c r="AR401">
        <v>0</v>
      </c>
      <c r="AS401">
        <v>0</v>
      </c>
      <c r="AT401">
        <v>0.6</v>
      </c>
      <c r="AU401">
        <v>0</v>
      </c>
      <c r="AV401">
        <v>0</v>
      </c>
      <c r="AW401">
        <v>9.08</v>
      </c>
      <c r="AX401" t="s">
        <v>2527</v>
      </c>
      <c r="AY401">
        <v>0</v>
      </c>
      <c r="AZ401">
        <v>0</v>
      </c>
      <c r="BA401">
        <v>0</v>
      </c>
      <c r="BB401">
        <v>0</v>
      </c>
      <c r="BC401" t="s">
        <v>61</v>
      </c>
      <c r="BD401" t="s">
        <v>622</v>
      </c>
      <c r="BE401">
        <v>98</v>
      </c>
      <c r="BF401" t="s">
        <v>2528</v>
      </c>
      <c r="BG401" t="s">
        <v>520</v>
      </c>
      <c r="BH401" t="s">
        <v>521</v>
      </c>
      <c r="BI401" t="s">
        <v>2529</v>
      </c>
    </row>
    <row r="402" spans="1:61" x14ac:dyDescent="0.2">
      <c r="A402" t="s">
        <v>2530</v>
      </c>
      <c r="B402" t="s">
        <v>482</v>
      </c>
      <c r="C402" t="s">
        <v>61</v>
      </c>
      <c r="D402" t="s">
        <v>61</v>
      </c>
      <c r="E402" t="s">
        <v>2531</v>
      </c>
      <c r="F402" t="s">
        <v>2990</v>
      </c>
      <c r="G402" t="s">
        <v>492</v>
      </c>
      <c r="H402" t="s">
        <v>2035</v>
      </c>
      <c r="I402" t="s">
        <v>2532</v>
      </c>
      <c r="J402" t="s">
        <v>3922</v>
      </c>
      <c r="K402" t="s">
        <v>494</v>
      </c>
      <c r="L402" t="s">
        <v>61</v>
      </c>
      <c r="M402" t="s">
        <v>61</v>
      </c>
      <c r="N402" t="s">
        <v>2533</v>
      </c>
      <c r="O402" t="s">
        <v>127</v>
      </c>
      <c r="P402">
        <v>5400</v>
      </c>
      <c r="Q402">
        <v>212</v>
      </c>
      <c r="R402">
        <v>0</v>
      </c>
      <c r="S402">
        <v>0</v>
      </c>
      <c r="T402">
        <v>0</v>
      </c>
      <c r="U402">
        <v>0</v>
      </c>
      <c r="V402">
        <v>47</v>
      </c>
      <c r="W402">
        <v>37.5</v>
      </c>
      <c r="X402" t="s">
        <v>68</v>
      </c>
      <c r="Y402" t="s">
        <v>61</v>
      </c>
      <c r="Z402">
        <v>0</v>
      </c>
      <c r="AA402">
        <v>0</v>
      </c>
      <c r="AB402">
        <v>0</v>
      </c>
      <c r="AC402">
        <v>0</v>
      </c>
      <c r="AD402">
        <v>3</v>
      </c>
      <c r="AE402">
        <v>0</v>
      </c>
      <c r="AF402">
        <v>0</v>
      </c>
      <c r="AG402">
        <v>2</v>
      </c>
      <c r="AH402">
        <v>0.5</v>
      </c>
      <c r="AI402">
        <v>0</v>
      </c>
      <c r="AJ402">
        <v>1.3</v>
      </c>
      <c r="AK402">
        <v>0.4</v>
      </c>
      <c r="AL402">
        <v>0</v>
      </c>
      <c r="AM402">
        <v>2.2000000000000002</v>
      </c>
      <c r="AN402">
        <v>1.3</v>
      </c>
      <c r="AO402">
        <v>0</v>
      </c>
      <c r="AP402">
        <v>1.5</v>
      </c>
      <c r="AQ402">
        <v>0.5</v>
      </c>
      <c r="AR402">
        <v>0.5</v>
      </c>
      <c r="AS402">
        <v>0</v>
      </c>
      <c r="AT402">
        <v>0</v>
      </c>
      <c r="AU402">
        <v>0</v>
      </c>
      <c r="AV402">
        <v>11</v>
      </c>
      <c r="AW402">
        <v>0</v>
      </c>
      <c r="AX402" t="s">
        <v>61</v>
      </c>
      <c r="AY402">
        <v>2851</v>
      </c>
      <c r="AZ402">
        <v>2002</v>
      </c>
      <c r="BA402">
        <v>665</v>
      </c>
      <c r="BB402">
        <v>0</v>
      </c>
      <c r="BC402" t="s">
        <v>2534</v>
      </c>
      <c r="BD402" t="s">
        <v>2535</v>
      </c>
      <c r="BE402">
        <v>100</v>
      </c>
      <c r="BF402" t="s">
        <v>61</v>
      </c>
      <c r="BG402" t="s">
        <v>497</v>
      </c>
      <c r="BH402" t="s">
        <v>498</v>
      </c>
      <c r="BI402" t="s">
        <v>2536</v>
      </c>
    </row>
    <row r="403" spans="1:61" x14ac:dyDescent="0.2">
      <c r="A403" t="s">
        <v>2537</v>
      </c>
      <c r="B403" t="s">
        <v>209</v>
      </c>
      <c r="C403" t="s">
        <v>61</v>
      </c>
      <c r="D403" t="s">
        <v>61</v>
      </c>
      <c r="E403" t="s">
        <v>2538</v>
      </c>
      <c r="F403" t="s">
        <v>2990</v>
      </c>
      <c r="G403" t="s">
        <v>492</v>
      </c>
      <c r="H403" t="s">
        <v>2035</v>
      </c>
      <c r="I403" t="s">
        <v>2532</v>
      </c>
      <c r="J403" t="s">
        <v>3922</v>
      </c>
      <c r="K403" t="s">
        <v>2539</v>
      </c>
      <c r="L403" t="s">
        <v>61</v>
      </c>
      <c r="M403" t="s">
        <v>61</v>
      </c>
      <c r="N403" t="s">
        <v>2533</v>
      </c>
      <c r="O403" t="s">
        <v>127</v>
      </c>
      <c r="P403">
        <v>0</v>
      </c>
      <c r="Q403">
        <v>0</v>
      </c>
      <c r="R403">
        <v>0</v>
      </c>
      <c r="S403">
        <v>50</v>
      </c>
      <c r="T403">
        <v>85.3</v>
      </c>
      <c r="U403">
        <v>28</v>
      </c>
      <c r="V403">
        <v>28.7</v>
      </c>
      <c r="W403">
        <v>0</v>
      </c>
      <c r="X403" t="s">
        <v>95</v>
      </c>
      <c r="Y403" t="s">
        <v>61</v>
      </c>
      <c r="Z403">
        <v>0</v>
      </c>
      <c r="AA403">
        <v>11.6</v>
      </c>
      <c r="AB403">
        <v>0</v>
      </c>
      <c r="AC403">
        <v>0</v>
      </c>
      <c r="AD403">
        <v>3.2</v>
      </c>
      <c r="AE403">
        <v>0</v>
      </c>
      <c r="AF403">
        <v>0</v>
      </c>
      <c r="AG403">
        <v>18.2</v>
      </c>
      <c r="AH403">
        <v>15.4</v>
      </c>
      <c r="AI403">
        <v>0</v>
      </c>
      <c r="AJ403">
        <v>3.1</v>
      </c>
      <c r="AK403">
        <v>3</v>
      </c>
      <c r="AL403">
        <v>0.6</v>
      </c>
      <c r="AM403">
        <v>5.5</v>
      </c>
      <c r="AN403">
        <v>3.4</v>
      </c>
      <c r="AO403">
        <v>0</v>
      </c>
      <c r="AP403">
        <v>2.5</v>
      </c>
      <c r="AQ403">
        <v>2</v>
      </c>
      <c r="AR403">
        <v>2</v>
      </c>
      <c r="AS403">
        <v>0</v>
      </c>
      <c r="AT403">
        <v>0.4</v>
      </c>
      <c r="AU403">
        <v>0</v>
      </c>
      <c r="AV403">
        <v>25</v>
      </c>
      <c r="AW403">
        <v>1</v>
      </c>
      <c r="AX403" t="s">
        <v>2540</v>
      </c>
      <c r="AY403">
        <v>537</v>
      </c>
      <c r="AZ403">
        <v>0</v>
      </c>
      <c r="BA403">
        <v>0</v>
      </c>
      <c r="BB403">
        <v>0</v>
      </c>
      <c r="BC403" t="s">
        <v>2541</v>
      </c>
      <c r="BD403" t="s">
        <v>1569</v>
      </c>
      <c r="BE403">
        <v>100</v>
      </c>
      <c r="BF403" t="s">
        <v>2542</v>
      </c>
      <c r="BG403" t="s">
        <v>497</v>
      </c>
      <c r="BH403" t="s">
        <v>498</v>
      </c>
      <c r="BI403" t="s">
        <v>2543</v>
      </c>
    </row>
    <row r="404" spans="1:61" x14ac:dyDescent="0.2">
      <c r="A404" t="s">
        <v>2544</v>
      </c>
      <c r="B404" t="s">
        <v>1950</v>
      </c>
      <c r="C404" t="s">
        <v>61</v>
      </c>
      <c r="D404" t="s">
        <v>61</v>
      </c>
      <c r="E404" t="s">
        <v>2545</v>
      </c>
      <c r="F404" t="s">
        <v>2990</v>
      </c>
      <c r="G404" t="s">
        <v>492</v>
      </c>
      <c r="H404" t="s">
        <v>2035</v>
      </c>
      <c r="I404" t="s">
        <v>2532</v>
      </c>
      <c r="J404" t="s">
        <v>3922</v>
      </c>
      <c r="K404" t="s">
        <v>494</v>
      </c>
      <c r="L404" t="s">
        <v>61</v>
      </c>
      <c r="M404" t="s">
        <v>61</v>
      </c>
      <c r="N404" t="s">
        <v>2546</v>
      </c>
      <c r="O404" t="s">
        <v>127</v>
      </c>
      <c r="P404">
        <v>3100</v>
      </c>
      <c r="Q404">
        <v>368</v>
      </c>
      <c r="R404">
        <v>0</v>
      </c>
      <c r="S404">
        <v>0</v>
      </c>
      <c r="T404">
        <v>0</v>
      </c>
      <c r="U404">
        <v>0</v>
      </c>
      <c r="V404">
        <v>436</v>
      </c>
      <c r="W404">
        <v>37.5</v>
      </c>
      <c r="X404" t="s">
        <v>68</v>
      </c>
      <c r="Y404" t="s">
        <v>61</v>
      </c>
      <c r="Z404">
        <v>0</v>
      </c>
      <c r="AA404">
        <v>210</v>
      </c>
      <c r="AB404">
        <v>0</v>
      </c>
      <c r="AC404">
        <v>0</v>
      </c>
      <c r="AD404">
        <v>2</v>
      </c>
      <c r="AE404">
        <v>0</v>
      </c>
      <c r="AF404">
        <v>0</v>
      </c>
      <c r="AG404">
        <v>1.8</v>
      </c>
      <c r="AH404">
        <v>0</v>
      </c>
      <c r="AI404">
        <v>0</v>
      </c>
      <c r="AJ404">
        <v>0</v>
      </c>
      <c r="AK404">
        <v>0</v>
      </c>
      <c r="AL404">
        <v>0</v>
      </c>
      <c r="AM404">
        <v>0</v>
      </c>
      <c r="AN404">
        <v>0</v>
      </c>
      <c r="AO404">
        <v>0</v>
      </c>
      <c r="AP404">
        <v>2.75</v>
      </c>
      <c r="AQ404">
        <v>0</v>
      </c>
      <c r="AR404">
        <v>0</v>
      </c>
      <c r="AS404">
        <v>0</v>
      </c>
      <c r="AT404">
        <v>0</v>
      </c>
      <c r="AU404">
        <v>0</v>
      </c>
      <c r="AV404">
        <v>6.5</v>
      </c>
      <c r="AW404">
        <v>2.2000000000000002</v>
      </c>
      <c r="AX404" t="s">
        <v>2547</v>
      </c>
      <c r="AY404">
        <v>2055</v>
      </c>
      <c r="AZ404">
        <v>960</v>
      </c>
      <c r="BA404">
        <v>283</v>
      </c>
      <c r="BB404">
        <v>0</v>
      </c>
      <c r="BC404" t="s">
        <v>2541</v>
      </c>
      <c r="BD404" t="s">
        <v>2548</v>
      </c>
      <c r="BE404">
        <v>100</v>
      </c>
      <c r="BF404" t="s">
        <v>61</v>
      </c>
      <c r="BG404" t="s">
        <v>497</v>
      </c>
      <c r="BH404" t="s">
        <v>498</v>
      </c>
      <c r="BI404" t="s">
        <v>2549</v>
      </c>
    </row>
    <row r="405" spans="1:61" x14ac:dyDescent="0.2">
      <c r="A405" t="s">
        <v>2550</v>
      </c>
      <c r="B405" t="s">
        <v>276</v>
      </c>
      <c r="C405" t="s">
        <v>61</v>
      </c>
      <c r="D405" t="s">
        <v>61</v>
      </c>
      <c r="E405" t="s">
        <v>2551</v>
      </c>
      <c r="F405" t="s">
        <v>2990</v>
      </c>
      <c r="G405" t="s">
        <v>348</v>
      </c>
      <c r="H405" t="s">
        <v>2035</v>
      </c>
      <c r="I405" t="s">
        <v>349</v>
      </c>
      <c r="J405" t="s">
        <v>3922</v>
      </c>
      <c r="K405" t="s">
        <v>2552</v>
      </c>
      <c r="L405" t="s">
        <v>61</v>
      </c>
      <c r="M405" t="s">
        <v>61</v>
      </c>
      <c r="N405" t="s">
        <v>2314</v>
      </c>
      <c r="O405" t="s">
        <v>127</v>
      </c>
      <c r="P405">
        <v>0</v>
      </c>
      <c r="Q405">
        <v>189</v>
      </c>
      <c r="R405">
        <v>0</v>
      </c>
      <c r="S405">
        <v>0</v>
      </c>
      <c r="T405">
        <v>0</v>
      </c>
      <c r="U405">
        <v>0</v>
      </c>
      <c r="V405">
        <v>0</v>
      </c>
      <c r="W405">
        <v>0</v>
      </c>
      <c r="X405" t="s">
        <v>68</v>
      </c>
      <c r="Y405" t="s">
        <v>61</v>
      </c>
      <c r="Z405">
        <v>0</v>
      </c>
      <c r="AA405">
        <v>0</v>
      </c>
      <c r="AB405">
        <v>0</v>
      </c>
      <c r="AC405">
        <v>0</v>
      </c>
      <c r="AD405">
        <v>0</v>
      </c>
      <c r="AE405">
        <v>0</v>
      </c>
      <c r="AF405">
        <v>0</v>
      </c>
      <c r="AG405">
        <v>1</v>
      </c>
      <c r="AH405">
        <v>0</v>
      </c>
      <c r="AI405">
        <v>0</v>
      </c>
      <c r="AJ405">
        <v>0</v>
      </c>
      <c r="AK405">
        <v>0</v>
      </c>
      <c r="AL405">
        <v>0</v>
      </c>
      <c r="AM405">
        <v>0</v>
      </c>
      <c r="AN405">
        <v>0</v>
      </c>
      <c r="AO405">
        <v>0</v>
      </c>
      <c r="AP405">
        <v>0</v>
      </c>
      <c r="AQ405">
        <v>0</v>
      </c>
      <c r="AR405">
        <v>0</v>
      </c>
      <c r="AS405">
        <v>0</v>
      </c>
      <c r="AT405">
        <v>0</v>
      </c>
      <c r="AU405">
        <v>0</v>
      </c>
      <c r="AV405">
        <v>0</v>
      </c>
      <c r="AW405">
        <v>0</v>
      </c>
      <c r="AX405" t="s">
        <v>61</v>
      </c>
      <c r="AY405">
        <v>234</v>
      </c>
      <c r="AZ405">
        <v>76</v>
      </c>
      <c r="BA405">
        <v>0</v>
      </c>
      <c r="BB405">
        <v>0</v>
      </c>
      <c r="BC405" t="s">
        <v>61</v>
      </c>
      <c r="BD405" t="s">
        <v>61</v>
      </c>
      <c r="BE405">
        <v>100</v>
      </c>
      <c r="BF405" t="s">
        <v>2553</v>
      </c>
      <c r="BG405" t="s">
        <v>352</v>
      </c>
      <c r="BH405" t="s">
        <v>353</v>
      </c>
      <c r="BI405" t="s">
        <v>2554</v>
      </c>
    </row>
    <row r="406" spans="1:61" x14ac:dyDescent="0.2">
      <c r="A406" t="s">
        <v>2555</v>
      </c>
      <c r="B406" t="s">
        <v>276</v>
      </c>
      <c r="C406" t="s">
        <v>61</v>
      </c>
      <c r="D406" t="s">
        <v>61</v>
      </c>
      <c r="E406" t="s">
        <v>2556</v>
      </c>
      <c r="F406" t="s">
        <v>2990</v>
      </c>
      <c r="G406" t="s">
        <v>356</v>
      </c>
      <c r="H406" t="s">
        <v>2035</v>
      </c>
      <c r="I406" t="s">
        <v>357</v>
      </c>
      <c r="J406" t="s">
        <v>3922</v>
      </c>
      <c r="K406" t="s">
        <v>358</v>
      </c>
      <c r="L406" t="s">
        <v>61</v>
      </c>
      <c r="M406" t="s">
        <v>61</v>
      </c>
      <c r="N406" t="s">
        <v>2314</v>
      </c>
      <c r="O406" t="s">
        <v>127</v>
      </c>
      <c r="P406">
        <v>0</v>
      </c>
      <c r="Q406">
        <v>560</v>
      </c>
      <c r="R406">
        <v>0</v>
      </c>
      <c r="S406">
        <v>0</v>
      </c>
      <c r="T406">
        <v>0</v>
      </c>
      <c r="U406">
        <v>0</v>
      </c>
      <c r="V406">
        <v>0</v>
      </c>
      <c r="W406">
        <v>0</v>
      </c>
      <c r="X406" t="s">
        <v>68</v>
      </c>
      <c r="Y406" t="s">
        <v>61</v>
      </c>
      <c r="Z406">
        <v>0</v>
      </c>
      <c r="AA406">
        <v>0</v>
      </c>
      <c r="AB406">
        <v>0</v>
      </c>
      <c r="AC406">
        <v>0</v>
      </c>
      <c r="AD406">
        <v>0</v>
      </c>
      <c r="AE406">
        <v>0</v>
      </c>
      <c r="AF406">
        <v>0</v>
      </c>
      <c r="AG406">
        <v>1</v>
      </c>
      <c r="AH406">
        <v>0</v>
      </c>
      <c r="AI406">
        <v>0</v>
      </c>
      <c r="AJ406">
        <v>0</v>
      </c>
      <c r="AK406">
        <v>0</v>
      </c>
      <c r="AL406">
        <v>0</v>
      </c>
      <c r="AM406">
        <v>0</v>
      </c>
      <c r="AN406">
        <v>0</v>
      </c>
      <c r="AO406">
        <v>0</v>
      </c>
      <c r="AP406">
        <v>0</v>
      </c>
      <c r="AQ406">
        <v>0</v>
      </c>
      <c r="AR406">
        <v>0</v>
      </c>
      <c r="AS406">
        <v>0</v>
      </c>
      <c r="AT406">
        <v>0</v>
      </c>
      <c r="AU406">
        <v>0</v>
      </c>
      <c r="AV406">
        <v>0</v>
      </c>
      <c r="AW406">
        <v>0</v>
      </c>
      <c r="AX406" t="s">
        <v>61</v>
      </c>
      <c r="AY406">
        <v>654</v>
      </c>
      <c r="AZ406">
        <v>185</v>
      </c>
      <c r="BA406">
        <v>0</v>
      </c>
      <c r="BB406">
        <v>0</v>
      </c>
      <c r="BC406" t="s">
        <v>61</v>
      </c>
      <c r="BD406" t="s">
        <v>61</v>
      </c>
      <c r="BE406">
        <v>100</v>
      </c>
      <c r="BF406" t="s">
        <v>61</v>
      </c>
      <c r="BG406" t="s">
        <v>352</v>
      </c>
      <c r="BH406" t="s">
        <v>353</v>
      </c>
      <c r="BI406" t="s">
        <v>2557</v>
      </c>
    </row>
    <row r="407" spans="1:61" x14ac:dyDescent="0.2">
      <c r="A407" t="s">
        <v>2558</v>
      </c>
      <c r="B407" t="s">
        <v>276</v>
      </c>
      <c r="C407" t="s">
        <v>61</v>
      </c>
      <c r="D407" t="s">
        <v>61</v>
      </c>
      <c r="E407" t="s">
        <v>2559</v>
      </c>
      <c r="F407" t="s">
        <v>2990</v>
      </c>
      <c r="G407" t="s">
        <v>362</v>
      </c>
      <c r="H407" t="s">
        <v>2035</v>
      </c>
      <c r="I407" t="s">
        <v>363</v>
      </c>
      <c r="J407" t="s">
        <v>3922</v>
      </c>
      <c r="K407" t="s">
        <v>364</v>
      </c>
      <c r="L407" t="s">
        <v>61</v>
      </c>
      <c r="M407" t="s">
        <v>61</v>
      </c>
      <c r="N407" t="s">
        <v>2314</v>
      </c>
      <c r="O407" t="s">
        <v>127</v>
      </c>
      <c r="P407">
        <v>0</v>
      </c>
      <c r="Q407">
        <v>586</v>
      </c>
      <c r="R407">
        <v>0</v>
      </c>
      <c r="S407">
        <v>0</v>
      </c>
      <c r="T407">
        <v>0</v>
      </c>
      <c r="U407">
        <v>0</v>
      </c>
      <c r="V407">
        <v>0</v>
      </c>
      <c r="W407">
        <v>0</v>
      </c>
      <c r="X407" t="s">
        <v>68</v>
      </c>
      <c r="Y407" t="s">
        <v>61</v>
      </c>
      <c r="Z407">
        <v>0</v>
      </c>
      <c r="AA407">
        <v>0</v>
      </c>
      <c r="AB407">
        <v>0</v>
      </c>
      <c r="AC407">
        <v>0</v>
      </c>
      <c r="AD407">
        <v>0</v>
      </c>
      <c r="AE407">
        <v>0</v>
      </c>
      <c r="AF407">
        <v>0</v>
      </c>
      <c r="AG407">
        <v>1</v>
      </c>
      <c r="AH407">
        <v>0</v>
      </c>
      <c r="AI407">
        <v>0</v>
      </c>
      <c r="AJ407">
        <v>0</v>
      </c>
      <c r="AK407">
        <v>0</v>
      </c>
      <c r="AL407">
        <v>0</v>
      </c>
      <c r="AM407">
        <v>0</v>
      </c>
      <c r="AN407">
        <v>0</v>
      </c>
      <c r="AO407">
        <v>0</v>
      </c>
      <c r="AP407">
        <v>0</v>
      </c>
      <c r="AQ407">
        <v>0</v>
      </c>
      <c r="AR407">
        <v>0</v>
      </c>
      <c r="AS407">
        <v>0</v>
      </c>
      <c r="AT407">
        <v>0</v>
      </c>
      <c r="AU407">
        <v>0</v>
      </c>
      <c r="AV407">
        <v>0</v>
      </c>
      <c r="AW407">
        <v>0</v>
      </c>
      <c r="AX407" t="s">
        <v>61</v>
      </c>
      <c r="AY407">
        <v>605</v>
      </c>
      <c r="AZ407">
        <v>11</v>
      </c>
      <c r="BA407">
        <v>1</v>
      </c>
      <c r="BB407">
        <v>0</v>
      </c>
      <c r="BC407" t="s">
        <v>61</v>
      </c>
      <c r="BD407" t="s">
        <v>61</v>
      </c>
      <c r="BE407">
        <v>100</v>
      </c>
      <c r="BF407" t="s">
        <v>61</v>
      </c>
      <c r="BG407" t="s">
        <v>352</v>
      </c>
      <c r="BH407" t="s">
        <v>353</v>
      </c>
      <c r="BI407" t="s">
        <v>2560</v>
      </c>
    </row>
    <row r="408" spans="1:61" x14ac:dyDescent="0.2">
      <c r="A408" t="s">
        <v>2561</v>
      </c>
      <c r="B408" t="s">
        <v>276</v>
      </c>
      <c r="C408" t="s">
        <v>61</v>
      </c>
      <c r="D408" t="s">
        <v>61</v>
      </c>
      <c r="E408" t="s">
        <v>2562</v>
      </c>
      <c r="F408" t="s">
        <v>2990</v>
      </c>
      <c r="G408" t="s">
        <v>383</v>
      </c>
      <c r="H408" t="s">
        <v>2035</v>
      </c>
      <c r="I408" t="s">
        <v>384</v>
      </c>
      <c r="J408" t="s">
        <v>3922</v>
      </c>
      <c r="K408" t="s">
        <v>2563</v>
      </c>
      <c r="L408" t="s">
        <v>61</v>
      </c>
      <c r="M408" t="s">
        <v>61</v>
      </c>
      <c r="N408" t="s">
        <v>386</v>
      </c>
      <c r="O408" t="s">
        <v>127</v>
      </c>
      <c r="P408">
        <v>0</v>
      </c>
      <c r="Q408">
        <v>585</v>
      </c>
      <c r="R408">
        <v>0</v>
      </c>
      <c r="S408">
        <v>0</v>
      </c>
      <c r="T408">
        <v>0</v>
      </c>
      <c r="U408">
        <v>0</v>
      </c>
      <c r="V408">
        <v>0</v>
      </c>
      <c r="W408">
        <v>0</v>
      </c>
      <c r="X408" t="s">
        <v>68</v>
      </c>
      <c r="Y408" t="s">
        <v>61</v>
      </c>
      <c r="Z408">
        <v>0</v>
      </c>
      <c r="AA408">
        <v>0</v>
      </c>
      <c r="AB408">
        <v>0</v>
      </c>
      <c r="AC408">
        <v>0</v>
      </c>
      <c r="AD408">
        <v>0</v>
      </c>
      <c r="AE408">
        <v>0</v>
      </c>
      <c r="AF408">
        <v>0</v>
      </c>
      <c r="AG408">
        <v>1</v>
      </c>
      <c r="AH408">
        <v>0</v>
      </c>
      <c r="AI408">
        <v>0</v>
      </c>
      <c r="AJ408">
        <v>0</v>
      </c>
      <c r="AK408">
        <v>0</v>
      </c>
      <c r="AL408">
        <v>0</v>
      </c>
      <c r="AM408">
        <v>0</v>
      </c>
      <c r="AN408">
        <v>0</v>
      </c>
      <c r="AO408">
        <v>0</v>
      </c>
      <c r="AP408">
        <v>0</v>
      </c>
      <c r="AQ408">
        <v>0</v>
      </c>
      <c r="AR408">
        <v>0</v>
      </c>
      <c r="AS408">
        <v>0</v>
      </c>
      <c r="AT408">
        <v>0</v>
      </c>
      <c r="AU408">
        <v>0</v>
      </c>
      <c r="AV408">
        <v>0</v>
      </c>
      <c r="AW408">
        <v>0</v>
      </c>
      <c r="AX408" t="s">
        <v>61</v>
      </c>
      <c r="AY408">
        <v>643</v>
      </c>
      <c r="AZ408">
        <v>230</v>
      </c>
      <c r="BA408">
        <v>0</v>
      </c>
      <c r="BB408">
        <v>0</v>
      </c>
      <c r="BC408" t="s">
        <v>61</v>
      </c>
      <c r="BD408" t="s">
        <v>61</v>
      </c>
      <c r="BE408">
        <v>100</v>
      </c>
      <c r="BF408" t="s">
        <v>61</v>
      </c>
      <c r="BG408" t="s">
        <v>352</v>
      </c>
      <c r="BH408" t="s">
        <v>353</v>
      </c>
      <c r="BI408" t="s">
        <v>2564</v>
      </c>
    </row>
    <row r="409" spans="1:61" x14ac:dyDescent="0.2">
      <c r="A409" t="s">
        <v>2565</v>
      </c>
      <c r="B409" t="s">
        <v>276</v>
      </c>
      <c r="C409" t="s">
        <v>61</v>
      </c>
      <c r="D409" t="s">
        <v>61</v>
      </c>
      <c r="E409" t="s">
        <v>2566</v>
      </c>
      <c r="F409" t="s">
        <v>2990</v>
      </c>
      <c r="G409" t="s">
        <v>112</v>
      </c>
      <c r="H409" t="s">
        <v>2035</v>
      </c>
      <c r="I409" t="s">
        <v>399</v>
      </c>
      <c r="J409" t="s">
        <v>3922</v>
      </c>
      <c r="K409" t="s">
        <v>114</v>
      </c>
      <c r="L409" t="s">
        <v>61</v>
      </c>
      <c r="M409" t="s">
        <v>61</v>
      </c>
      <c r="N409" t="s">
        <v>400</v>
      </c>
      <c r="O409" t="s">
        <v>127</v>
      </c>
      <c r="P409">
        <v>0</v>
      </c>
      <c r="Q409">
        <v>456</v>
      </c>
      <c r="R409">
        <v>0</v>
      </c>
      <c r="S409">
        <v>0</v>
      </c>
      <c r="T409">
        <v>0</v>
      </c>
      <c r="U409">
        <v>0</v>
      </c>
      <c r="V409">
        <v>0</v>
      </c>
      <c r="W409">
        <v>0</v>
      </c>
      <c r="X409" t="s">
        <v>68</v>
      </c>
      <c r="Y409" t="s">
        <v>61</v>
      </c>
      <c r="Z409">
        <v>0</v>
      </c>
      <c r="AA409">
        <v>0</v>
      </c>
      <c r="AB409">
        <v>0</v>
      </c>
      <c r="AC409">
        <v>0</v>
      </c>
      <c r="AD409">
        <v>0</v>
      </c>
      <c r="AE409">
        <v>0</v>
      </c>
      <c r="AF409">
        <v>0</v>
      </c>
      <c r="AG409">
        <v>1</v>
      </c>
      <c r="AH409">
        <v>0</v>
      </c>
      <c r="AI409">
        <v>0</v>
      </c>
      <c r="AJ409">
        <v>0</v>
      </c>
      <c r="AK409">
        <v>0</v>
      </c>
      <c r="AL409">
        <v>0</v>
      </c>
      <c r="AM409">
        <v>0</v>
      </c>
      <c r="AN409">
        <v>0</v>
      </c>
      <c r="AO409">
        <v>0</v>
      </c>
      <c r="AP409">
        <v>0</v>
      </c>
      <c r="AQ409">
        <v>0</v>
      </c>
      <c r="AR409">
        <v>0</v>
      </c>
      <c r="AS409">
        <v>0</v>
      </c>
      <c r="AT409">
        <v>0</v>
      </c>
      <c r="AU409">
        <v>0</v>
      </c>
      <c r="AV409">
        <v>0</v>
      </c>
      <c r="AW409">
        <v>0</v>
      </c>
      <c r="AX409" t="s">
        <v>61</v>
      </c>
      <c r="AY409">
        <v>580</v>
      </c>
      <c r="AZ409">
        <v>205</v>
      </c>
      <c r="BA409">
        <v>0</v>
      </c>
      <c r="BB409">
        <v>0</v>
      </c>
      <c r="BC409" t="s">
        <v>61</v>
      </c>
      <c r="BD409" t="s">
        <v>61</v>
      </c>
      <c r="BE409">
        <v>100</v>
      </c>
      <c r="BF409" t="s">
        <v>61</v>
      </c>
      <c r="BG409" t="s">
        <v>352</v>
      </c>
      <c r="BH409" t="s">
        <v>353</v>
      </c>
      <c r="BI409" t="s">
        <v>2567</v>
      </c>
    </row>
    <row r="410" spans="1:61" x14ac:dyDescent="0.2">
      <c r="A410" t="s">
        <v>2568</v>
      </c>
      <c r="B410" t="s">
        <v>1496</v>
      </c>
      <c r="C410" t="s">
        <v>61</v>
      </c>
      <c r="D410" t="s">
        <v>61</v>
      </c>
      <c r="E410" t="s">
        <v>123</v>
      </c>
      <c r="F410" t="s">
        <v>2990</v>
      </c>
      <c r="G410" t="s">
        <v>124</v>
      </c>
      <c r="H410" t="s">
        <v>2035</v>
      </c>
      <c r="I410" t="s">
        <v>125</v>
      </c>
      <c r="J410" t="s">
        <v>3922</v>
      </c>
      <c r="K410" t="s">
        <v>126</v>
      </c>
      <c r="L410" t="s">
        <v>61</v>
      </c>
      <c r="M410" t="s">
        <v>61</v>
      </c>
      <c r="N410" t="s">
        <v>61</v>
      </c>
      <c r="O410" t="s">
        <v>127</v>
      </c>
      <c r="P410">
        <v>0</v>
      </c>
      <c r="Q410">
        <v>504</v>
      </c>
      <c r="R410">
        <v>0</v>
      </c>
      <c r="S410">
        <v>0</v>
      </c>
      <c r="T410">
        <v>0</v>
      </c>
      <c r="U410">
        <v>0</v>
      </c>
      <c r="V410">
        <v>0</v>
      </c>
      <c r="W410">
        <v>0</v>
      </c>
      <c r="X410" t="s">
        <v>95</v>
      </c>
      <c r="Y410" t="s">
        <v>61</v>
      </c>
      <c r="Z410">
        <v>0</v>
      </c>
      <c r="AA410">
        <v>0</v>
      </c>
      <c r="AB410">
        <v>2</v>
      </c>
      <c r="AC410">
        <v>0</v>
      </c>
      <c r="AD410">
        <v>0</v>
      </c>
      <c r="AE410">
        <v>0</v>
      </c>
      <c r="AF410">
        <v>0</v>
      </c>
      <c r="AG410">
        <v>2</v>
      </c>
      <c r="AH410">
        <v>0</v>
      </c>
      <c r="AI410">
        <v>0</v>
      </c>
      <c r="AJ410">
        <v>0</v>
      </c>
      <c r="AK410">
        <v>0</v>
      </c>
      <c r="AL410">
        <v>0</v>
      </c>
      <c r="AM410">
        <v>0</v>
      </c>
      <c r="AN410">
        <v>0</v>
      </c>
      <c r="AO410">
        <v>0</v>
      </c>
      <c r="AP410">
        <v>0</v>
      </c>
      <c r="AQ410">
        <v>0</v>
      </c>
      <c r="AR410">
        <v>0</v>
      </c>
      <c r="AS410">
        <v>0</v>
      </c>
      <c r="AT410">
        <v>0</v>
      </c>
      <c r="AU410">
        <v>0</v>
      </c>
      <c r="AV410">
        <v>0</v>
      </c>
      <c r="AW410">
        <v>0</v>
      </c>
      <c r="AX410" t="s">
        <v>61</v>
      </c>
      <c r="AY410">
        <v>521</v>
      </c>
      <c r="AZ410">
        <v>0</v>
      </c>
      <c r="BA410">
        <v>0</v>
      </c>
      <c r="BB410">
        <v>0</v>
      </c>
      <c r="BC410" t="s">
        <v>46</v>
      </c>
      <c r="BD410" t="s">
        <v>1535</v>
      </c>
      <c r="BE410">
        <v>100</v>
      </c>
      <c r="BF410" t="s">
        <v>2569</v>
      </c>
      <c r="BG410" t="s">
        <v>628</v>
      </c>
      <c r="BH410" t="s">
        <v>629</v>
      </c>
      <c r="BI410" t="s">
        <v>2570</v>
      </c>
    </row>
    <row r="411" spans="1:61" x14ac:dyDescent="0.2">
      <c r="A411" t="s">
        <v>2571</v>
      </c>
      <c r="B411" t="s">
        <v>276</v>
      </c>
      <c r="C411" t="s">
        <v>61</v>
      </c>
      <c r="D411" t="s">
        <v>61</v>
      </c>
      <c r="E411" t="s">
        <v>2572</v>
      </c>
      <c r="F411" t="s">
        <v>2990</v>
      </c>
      <c r="G411" t="s">
        <v>417</v>
      </c>
      <c r="H411" t="s">
        <v>2035</v>
      </c>
      <c r="I411" t="s">
        <v>418</v>
      </c>
      <c r="J411" t="s">
        <v>3922</v>
      </c>
      <c r="K411" t="s">
        <v>2573</v>
      </c>
      <c r="L411" t="s">
        <v>61</v>
      </c>
      <c r="M411" t="s">
        <v>61</v>
      </c>
      <c r="N411" t="s">
        <v>420</v>
      </c>
      <c r="O411" t="s">
        <v>127</v>
      </c>
      <c r="P411">
        <v>0</v>
      </c>
      <c r="Q411">
        <v>452</v>
      </c>
      <c r="R411">
        <v>0</v>
      </c>
      <c r="S411">
        <v>0</v>
      </c>
      <c r="T411">
        <v>0</v>
      </c>
      <c r="U411">
        <v>0</v>
      </c>
      <c r="V411">
        <v>0</v>
      </c>
      <c r="W411">
        <v>0</v>
      </c>
      <c r="X411" t="s">
        <v>68</v>
      </c>
      <c r="Y411" t="s">
        <v>61</v>
      </c>
      <c r="Z411">
        <v>0</v>
      </c>
      <c r="AA411">
        <v>0</v>
      </c>
      <c r="AB411">
        <v>0</v>
      </c>
      <c r="AC411">
        <v>0</v>
      </c>
      <c r="AD411">
        <v>0</v>
      </c>
      <c r="AE411">
        <v>0</v>
      </c>
      <c r="AF411">
        <v>0</v>
      </c>
      <c r="AG411">
        <v>1</v>
      </c>
      <c r="AH411">
        <v>0</v>
      </c>
      <c r="AI411">
        <v>0</v>
      </c>
      <c r="AJ411">
        <v>0</v>
      </c>
      <c r="AK411">
        <v>0</v>
      </c>
      <c r="AL411">
        <v>0</v>
      </c>
      <c r="AM411">
        <v>0</v>
      </c>
      <c r="AN411">
        <v>0</v>
      </c>
      <c r="AO411">
        <v>0</v>
      </c>
      <c r="AP411">
        <v>0</v>
      </c>
      <c r="AQ411">
        <v>0</v>
      </c>
      <c r="AR411">
        <v>0</v>
      </c>
      <c r="AS411">
        <v>0</v>
      </c>
      <c r="AT411">
        <v>0</v>
      </c>
      <c r="AU411">
        <v>0</v>
      </c>
      <c r="AV411">
        <v>1</v>
      </c>
      <c r="AW411">
        <v>0</v>
      </c>
      <c r="AX411" t="s">
        <v>61</v>
      </c>
      <c r="AY411">
        <v>578</v>
      </c>
      <c r="AZ411">
        <v>30</v>
      </c>
      <c r="BA411">
        <v>0</v>
      </c>
      <c r="BB411">
        <v>0</v>
      </c>
      <c r="BC411" t="s">
        <v>61</v>
      </c>
      <c r="BD411" t="s">
        <v>61</v>
      </c>
      <c r="BE411">
        <v>100</v>
      </c>
      <c r="BF411" t="s">
        <v>2574</v>
      </c>
      <c r="BG411" t="s">
        <v>352</v>
      </c>
      <c r="BH411" t="s">
        <v>353</v>
      </c>
      <c r="BI411" t="s">
        <v>2575</v>
      </c>
    </row>
    <row r="412" spans="1:61" x14ac:dyDescent="0.2">
      <c r="A412" t="s">
        <v>2576</v>
      </c>
      <c r="B412" t="s">
        <v>276</v>
      </c>
      <c r="C412" t="s">
        <v>61</v>
      </c>
      <c r="D412" t="s">
        <v>61</v>
      </c>
      <c r="E412" t="s">
        <v>332</v>
      </c>
      <c r="F412" t="s">
        <v>2990</v>
      </c>
      <c r="G412" t="s">
        <v>431</v>
      </c>
      <c r="H412" t="s">
        <v>2035</v>
      </c>
      <c r="I412" t="s">
        <v>2577</v>
      </c>
      <c r="J412" t="s">
        <v>3922</v>
      </c>
      <c r="K412" t="s">
        <v>433</v>
      </c>
      <c r="L412" t="s">
        <v>61</v>
      </c>
      <c r="M412" t="s">
        <v>61</v>
      </c>
      <c r="N412" t="s">
        <v>94</v>
      </c>
      <c r="O412" t="s">
        <v>127</v>
      </c>
      <c r="P412">
        <v>0</v>
      </c>
      <c r="Q412">
        <v>857</v>
      </c>
      <c r="R412">
        <v>0</v>
      </c>
      <c r="S412">
        <v>0</v>
      </c>
      <c r="T412">
        <v>0</v>
      </c>
      <c r="U412">
        <v>0</v>
      </c>
      <c r="V412">
        <v>0</v>
      </c>
      <c r="W412">
        <v>0</v>
      </c>
      <c r="X412" t="s">
        <v>68</v>
      </c>
      <c r="Y412" t="s">
        <v>61</v>
      </c>
      <c r="Z412">
        <v>0</v>
      </c>
      <c r="AA412">
        <v>0</v>
      </c>
      <c r="AB412">
        <v>0</v>
      </c>
      <c r="AC412">
        <v>0</v>
      </c>
      <c r="AD412">
        <v>0</v>
      </c>
      <c r="AE412">
        <v>0</v>
      </c>
      <c r="AF412" s="1">
        <v>0.9</v>
      </c>
      <c r="AG412">
        <v>0</v>
      </c>
      <c r="AH412">
        <v>0</v>
      </c>
      <c r="AI412">
        <v>0</v>
      </c>
      <c r="AJ412">
        <v>0</v>
      </c>
      <c r="AK412">
        <v>0</v>
      </c>
      <c r="AL412">
        <v>0</v>
      </c>
      <c r="AM412">
        <v>0</v>
      </c>
      <c r="AN412">
        <v>0</v>
      </c>
      <c r="AO412">
        <v>0</v>
      </c>
      <c r="AP412">
        <v>0</v>
      </c>
      <c r="AQ412">
        <v>0</v>
      </c>
      <c r="AR412">
        <v>0</v>
      </c>
      <c r="AS412">
        <v>0</v>
      </c>
      <c r="AT412">
        <v>0</v>
      </c>
      <c r="AU412">
        <v>0</v>
      </c>
      <c r="AV412">
        <v>0</v>
      </c>
      <c r="AW412">
        <v>0</v>
      </c>
      <c r="AX412" t="s">
        <v>61</v>
      </c>
      <c r="AY412">
        <v>970</v>
      </c>
      <c r="AZ412">
        <v>245</v>
      </c>
      <c r="BA412">
        <v>0</v>
      </c>
      <c r="BB412">
        <v>0</v>
      </c>
      <c r="BC412" t="s">
        <v>61</v>
      </c>
      <c r="BD412" t="s">
        <v>61</v>
      </c>
      <c r="BE412">
        <v>100</v>
      </c>
      <c r="BF412" t="s">
        <v>61</v>
      </c>
      <c r="BG412" t="s">
        <v>352</v>
      </c>
      <c r="BH412" t="s">
        <v>353</v>
      </c>
      <c r="BI412" t="s">
        <v>2578</v>
      </c>
    </row>
    <row r="413" spans="1:61" x14ac:dyDescent="0.2">
      <c r="A413" t="s">
        <v>2579</v>
      </c>
      <c r="B413" t="s">
        <v>276</v>
      </c>
      <c r="C413" t="s">
        <v>61</v>
      </c>
      <c r="D413" t="s">
        <v>61</v>
      </c>
      <c r="E413" t="s">
        <v>2580</v>
      </c>
      <c r="F413" t="s">
        <v>2990</v>
      </c>
      <c r="G413" t="s">
        <v>437</v>
      </c>
      <c r="H413" t="s">
        <v>2035</v>
      </c>
      <c r="I413" t="s">
        <v>2581</v>
      </c>
      <c r="J413" t="s">
        <v>3922</v>
      </c>
      <c r="K413" t="s">
        <v>2582</v>
      </c>
      <c r="L413" t="s">
        <v>61</v>
      </c>
      <c r="M413" t="s">
        <v>61</v>
      </c>
      <c r="N413" t="s">
        <v>94</v>
      </c>
      <c r="O413" t="s">
        <v>127</v>
      </c>
      <c r="P413">
        <v>0</v>
      </c>
      <c r="Q413">
        <v>250</v>
      </c>
      <c r="R413">
        <v>0</v>
      </c>
      <c r="S413">
        <v>0</v>
      </c>
      <c r="T413">
        <v>0</v>
      </c>
      <c r="U413">
        <v>0</v>
      </c>
      <c r="V413">
        <v>0</v>
      </c>
      <c r="W413">
        <v>0</v>
      </c>
      <c r="X413" t="s">
        <v>68</v>
      </c>
      <c r="Y413" t="s">
        <v>61</v>
      </c>
      <c r="Z413">
        <v>0</v>
      </c>
      <c r="AA413">
        <v>0</v>
      </c>
      <c r="AB413">
        <v>0</v>
      </c>
      <c r="AC413">
        <v>0</v>
      </c>
      <c r="AD413">
        <v>0</v>
      </c>
      <c r="AE413">
        <v>0</v>
      </c>
      <c r="AF413">
        <v>0</v>
      </c>
      <c r="AG413">
        <v>1</v>
      </c>
      <c r="AH413">
        <v>0</v>
      </c>
      <c r="AI413">
        <v>0</v>
      </c>
      <c r="AJ413">
        <v>0</v>
      </c>
      <c r="AK413">
        <v>0</v>
      </c>
      <c r="AL413">
        <v>0</v>
      </c>
      <c r="AM413">
        <v>0</v>
      </c>
      <c r="AN413">
        <v>0</v>
      </c>
      <c r="AO413">
        <v>0</v>
      </c>
      <c r="AP413">
        <v>0</v>
      </c>
      <c r="AQ413">
        <v>0</v>
      </c>
      <c r="AR413">
        <v>0</v>
      </c>
      <c r="AS413">
        <v>0</v>
      </c>
      <c r="AT413">
        <v>0</v>
      </c>
      <c r="AU413">
        <v>0</v>
      </c>
      <c r="AV413">
        <v>1</v>
      </c>
      <c r="AW413">
        <v>0</v>
      </c>
      <c r="AX413" t="s">
        <v>61</v>
      </c>
      <c r="AY413">
        <v>269</v>
      </c>
      <c r="AZ413">
        <v>33</v>
      </c>
      <c r="BA413">
        <v>0</v>
      </c>
      <c r="BB413">
        <v>0</v>
      </c>
      <c r="BC413" t="s">
        <v>61</v>
      </c>
      <c r="BD413" t="s">
        <v>61</v>
      </c>
      <c r="BE413">
        <v>100</v>
      </c>
      <c r="BF413" t="s">
        <v>61</v>
      </c>
      <c r="BG413" t="s">
        <v>352</v>
      </c>
      <c r="BH413" t="s">
        <v>353</v>
      </c>
      <c r="BI413" t="s">
        <v>2583</v>
      </c>
    </row>
    <row r="414" spans="1:61" x14ac:dyDescent="0.2">
      <c r="A414" t="s">
        <v>2584</v>
      </c>
      <c r="B414" t="s">
        <v>1496</v>
      </c>
      <c r="C414" t="s">
        <v>61</v>
      </c>
      <c r="D414" t="s">
        <v>61</v>
      </c>
      <c r="E414" t="s">
        <v>1562</v>
      </c>
      <c r="F414" t="s">
        <v>2990</v>
      </c>
      <c r="G414" t="s">
        <v>143</v>
      </c>
      <c r="H414" t="s">
        <v>2035</v>
      </c>
      <c r="I414" t="s">
        <v>2585</v>
      </c>
      <c r="J414" t="s">
        <v>3922</v>
      </c>
      <c r="K414" t="s">
        <v>1656</v>
      </c>
      <c r="L414" t="s">
        <v>2586</v>
      </c>
      <c r="M414" t="s">
        <v>467</v>
      </c>
      <c r="N414" t="s">
        <v>61</v>
      </c>
      <c r="O414" t="s">
        <v>127</v>
      </c>
      <c r="P414">
        <v>0</v>
      </c>
      <c r="Q414">
        <v>1877</v>
      </c>
      <c r="R414">
        <v>0</v>
      </c>
      <c r="S414">
        <v>0</v>
      </c>
      <c r="T414">
        <v>0</v>
      </c>
      <c r="U414">
        <v>0</v>
      </c>
      <c r="V414">
        <v>0</v>
      </c>
      <c r="W414">
        <v>40</v>
      </c>
      <c r="X414" t="s">
        <v>68</v>
      </c>
      <c r="Y414" t="s">
        <v>61</v>
      </c>
      <c r="Z414">
        <v>0</v>
      </c>
      <c r="AA414">
        <v>0</v>
      </c>
      <c r="AB414">
        <v>2</v>
      </c>
      <c r="AC414">
        <v>0</v>
      </c>
      <c r="AD414">
        <v>0</v>
      </c>
      <c r="AE414">
        <v>0</v>
      </c>
      <c r="AF414">
        <v>0</v>
      </c>
      <c r="AG414">
        <v>3</v>
      </c>
      <c r="AH414">
        <v>0</v>
      </c>
      <c r="AI414">
        <v>0</v>
      </c>
      <c r="AJ414">
        <v>0</v>
      </c>
      <c r="AK414">
        <v>0</v>
      </c>
      <c r="AL414">
        <v>0</v>
      </c>
      <c r="AM414">
        <v>1</v>
      </c>
      <c r="AN414">
        <v>0</v>
      </c>
      <c r="AO414">
        <v>0</v>
      </c>
      <c r="AP414">
        <v>0</v>
      </c>
      <c r="AQ414">
        <v>0</v>
      </c>
      <c r="AR414">
        <v>0</v>
      </c>
      <c r="AS414">
        <v>0</v>
      </c>
      <c r="AT414">
        <v>0</v>
      </c>
      <c r="AU414">
        <v>0</v>
      </c>
      <c r="AV414">
        <v>0</v>
      </c>
      <c r="AW414">
        <v>0</v>
      </c>
      <c r="AX414" t="s">
        <v>61</v>
      </c>
      <c r="AY414">
        <v>3659</v>
      </c>
      <c r="AZ414">
        <v>0</v>
      </c>
      <c r="BA414">
        <v>0</v>
      </c>
      <c r="BB414">
        <v>0</v>
      </c>
      <c r="BC414" t="s">
        <v>84</v>
      </c>
      <c r="BD414" t="s">
        <v>2587</v>
      </c>
      <c r="BE414">
        <v>100</v>
      </c>
      <c r="BF414" t="s">
        <v>2588</v>
      </c>
      <c r="BG414" t="s">
        <v>1564</v>
      </c>
      <c r="BH414" t="s">
        <v>1565</v>
      </c>
      <c r="BI414" t="s">
        <v>2589</v>
      </c>
    </row>
    <row r="415" spans="1:61" x14ac:dyDescent="0.2">
      <c r="A415" t="s">
        <v>2590</v>
      </c>
      <c r="B415" t="s">
        <v>1618</v>
      </c>
      <c r="C415" t="s">
        <v>2591</v>
      </c>
      <c r="D415" t="s">
        <v>61</v>
      </c>
      <c r="E415" t="s">
        <v>2591</v>
      </c>
      <c r="F415" t="s">
        <v>2990</v>
      </c>
      <c r="G415" t="s">
        <v>143</v>
      </c>
      <c r="H415" t="s">
        <v>2035</v>
      </c>
      <c r="I415" t="s">
        <v>2585</v>
      </c>
      <c r="J415" t="s">
        <v>3922</v>
      </c>
      <c r="K415" t="s">
        <v>1656</v>
      </c>
      <c r="L415" t="s">
        <v>2586</v>
      </c>
      <c r="M415" t="s">
        <v>467</v>
      </c>
      <c r="N415" t="s">
        <v>61</v>
      </c>
      <c r="O415" t="s">
        <v>127</v>
      </c>
      <c r="P415">
        <v>0</v>
      </c>
      <c r="Q415">
        <v>740</v>
      </c>
      <c r="R415">
        <v>191</v>
      </c>
      <c r="S415">
        <v>0</v>
      </c>
      <c r="T415">
        <v>0</v>
      </c>
      <c r="U415">
        <v>0</v>
      </c>
      <c r="V415">
        <v>0</v>
      </c>
      <c r="W415">
        <v>40</v>
      </c>
      <c r="X415" t="s">
        <v>68</v>
      </c>
      <c r="Y415" t="s">
        <v>61</v>
      </c>
      <c r="Z415">
        <v>0</v>
      </c>
      <c r="AA415">
        <v>0</v>
      </c>
      <c r="AB415">
        <v>0</v>
      </c>
      <c r="AC415">
        <v>2</v>
      </c>
      <c r="AD415">
        <v>0</v>
      </c>
      <c r="AE415">
        <v>0</v>
      </c>
      <c r="AF415">
        <v>0</v>
      </c>
      <c r="AG415">
        <v>3</v>
      </c>
      <c r="AH415">
        <v>0</v>
      </c>
      <c r="AI415">
        <v>0</v>
      </c>
      <c r="AJ415">
        <v>0</v>
      </c>
      <c r="AK415">
        <v>0</v>
      </c>
      <c r="AL415">
        <v>0</v>
      </c>
      <c r="AM415">
        <v>0</v>
      </c>
      <c r="AN415">
        <v>0</v>
      </c>
      <c r="AO415">
        <v>0</v>
      </c>
      <c r="AP415">
        <v>0</v>
      </c>
      <c r="AQ415">
        <v>0</v>
      </c>
      <c r="AR415">
        <v>0</v>
      </c>
      <c r="AS415">
        <v>0</v>
      </c>
      <c r="AT415">
        <v>0</v>
      </c>
      <c r="AU415">
        <v>0</v>
      </c>
      <c r="AV415">
        <v>0</v>
      </c>
      <c r="AW415">
        <v>0</v>
      </c>
      <c r="AX415" t="s">
        <v>61</v>
      </c>
      <c r="AY415">
        <v>3866</v>
      </c>
      <c r="AZ415">
        <v>0</v>
      </c>
      <c r="BA415">
        <v>0</v>
      </c>
      <c r="BB415">
        <v>0</v>
      </c>
      <c r="BC415" t="s">
        <v>84</v>
      </c>
      <c r="BD415" t="s">
        <v>2592</v>
      </c>
      <c r="BE415">
        <v>100</v>
      </c>
      <c r="BF415" t="s">
        <v>2593</v>
      </c>
      <c r="BG415" t="s">
        <v>1564</v>
      </c>
      <c r="BH415" t="s">
        <v>1565</v>
      </c>
      <c r="BI415" t="s">
        <v>2594</v>
      </c>
    </row>
    <row r="416" spans="1:61" x14ac:dyDescent="0.2">
      <c r="A416" t="s">
        <v>2595</v>
      </c>
      <c r="B416" t="s">
        <v>898</v>
      </c>
      <c r="C416" t="s">
        <v>61</v>
      </c>
      <c r="D416" t="s">
        <v>61</v>
      </c>
      <c r="E416" t="s">
        <v>2596</v>
      </c>
      <c r="F416" t="s">
        <v>2990</v>
      </c>
      <c r="G416" t="s">
        <v>63</v>
      </c>
      <c r="H416" t="s">
        <v>2035</v>
      </c>
      <c r="I416" t="s">
        <v>2352</v>
      </c>
      <c r="J416" t="s">
        <v>3922</v>
      </c>
      <c r="K416" t="s">
        <v>2353</v>
      </c>
      <c r="L416" t="s">
        <v>61</v>
      </c>
      <c r="M416" t="s">
        <v>61</v>
      </c>
      <c r="N416" t="s">
        <v>67</v>
      </c>
      <c r="O416" t="s">
        <v>191</v>
      </c>
      <c r="P416">
        <v>0</v>
      </c>
      <c r="Q416">
        <v>723</v>
      </c>
      <c r="R416">
        <v>0</v>
      </c>
      <c r="S416">
        <v>0</v>
      </c>
      <c r="T416">
        <v>0</v>
      </c>
      <c r="U416">
        <v>0</v>
      </c>
      <c r="V416">
        <v>0</v>
      </c>
      <c r="W416">
        <v>37.5</v>
      </c>
      <c r="X416" t="s">
        <v>68</v>
      </c>
      <c r="Y416" t="s">
        <v>61</v>
      </c>
      <c r="Z416">
        <v>0</v>
      </c>
      <c r="AA416">
        <v>0</v>
      </c>
      <c r="AB416">
        <v>0.3</v>
      </c>
      <c r="AC416">
        <v>0</v>
      </c>
      <c r="AD416">
        <v>0</v>
      </c>
      <c r="AE416">
        <v>0</v>
      </c>
      <c r="AF416">
        <v>0</v>
      </c>
      <c r="AG416">
        <v>3</v>
      </c>
      <c r="AH416">
        <v>0.7</v>
      </c>
      <c r="AI416">
        <v>0</v>
      </c>
      <c r="AJ416">
        <v>0</v>
      </c>
      <c r="AK416">
        <v>0</v>
      </c>
      <c r="AL416">
        <v>0</v>
      </c>
      <c r="AM416">
        <v>2</v>
      </c>
      <c r="AN416">
        <v>0.5</v>
      </c>
      <c r="AO416">
        <v>0</v>
      </c>
      <c r="AP416">
        <v>1.5</v>
      </c>
      <c r="AQ416">
        <v>0</v>
      </c>
      <c r="AR416">
        <v>0</v>
      </c>
      <c r="AS416">
        <v>0</v>
      </c>
      <c r="AT416">
        <v>0</v>
      </c>
      <c r="AU416">
        <v>0</v>
      </c>
      <c r="AV416">
        <v>0</v>
      </c>
      <c r="AW416">
        <v>0</v>
      </c>
      <c r="AX416" t="s">
        <v>2597</v>
      </c>
      <c r="AY416">
        <v>2805</v>
      </c>
      <c r="AZ416">
        <v>0</v>
      </c>
      <c r="BA416">
        <v>0</v>
      </c>
      <c r="BB416">
        <v>0</v>
      </c>
      <c r="BC416" t="s">
        <v>46</v>
      </c>
      <c r="BD416" t="s">
        <v>2367</v>
      </c>
      <c r="BE416">
        <v>100</v>
      </c>
      <c r="BF416" t="s">
        <v>61</v>
      </c>
      <c r="BG416" t="s">
        <v>2356</v>
      </c>
      <c r="BH416" t="s">
        <v>2357</v>
      </c>
      <c r="BI416" t="s">
        <v>2598</v>
      </c>
    </row>
    <row r="417" spans="1:61" x14ac:dyDescent="0.2">
      <c r="A417" t="s">
        <v>2599</v>
      </c>
      <c r="B417" t="s">
        <v>171</v>
      </c>
      <c r="C417" t="s">
        <v>61</v>
      </c>
      <c r="D417" t="s">
        <v>61</v>
      </c>
      <c r="E417" t="s">
        <v>2600</v>
      </c>
      <c r="F417" t="s">
        <v>2990</v>
      </c>
      <c r="G417" t="s">
        <v>821</v>
      </c>
      <c r="H417" t="s">
        <v>2035</v>
      </c>
      <c r="I417" t="s">
        <v>2601</v>
      </c>
      <c r="J417" t="s">
        <v>3922</v>
      </c>
      <c r="K417" t="s">
        <v>2602</v>
      </c>
      <c r="L417" t="s">
        <v>61</v>
      </c>
      <c r="M417" t="s">
        <v>61</v>
      </c>
      <c r="N417" t="s">
        <v>833</v>
      </c>
      <c r="O417" t="s">
        <v>878</v>
      </c>
      <c r="P417">
        <v>0</v>
      </c>
      <c r="Q417">
        <v>533</v>
      </c>
      <c r="R417">
        <v>225</v>
      </c>
      <c r="S417">
        <v>0</v>
      </c>
      <c r="T417">
        <v>0</v>
      </c>
      <c r="U417">
        <v>0</v>
      </c>
      <c r="V417">
        <v>0</v>
      </c>
      <c r="W417">
        <v>12</v>
      </c>
      <c r="X417" t="s">
        <v>95</v>
      </c>
      <c r="Y417" t="s">
        <v>61</v>
      </c>
      <c r="Z417">
        <v>0</v>
      </c>
      <c r="AA417">
        <v>280</v>
      </c>
      <c r="AB417">
        <v>0.4</v>
      </c>
      <c r="AC417">
        <v>0</v>
      </c>
      <c r="AD417">
        <v>0</v>
      </c>
      <c r="AE417">
        <v>0</v>
      </c>
      <c r="AF417">
        <v>0</v>
      </c>
      <c r="AG417">
        <v>0</v>
      </c>
      <c r="AH417">
        <v>0.4</v>
      </c>
      <c r="AI417">
        <v>0</v>
      </c>
      <c r="AJ417">
        <v>0</v>
      </c>
      <c r="AK417">
        <v>0</v>
      </c>
      <c r="AL417">
        <v>0</v>
      </c>
      <c r="AM417">
        <v>0</v>
      </c>
      <c r="AN417">
        <v>0</v>
      </c>
      <c r="AO417">
        <v>0</v>
      </c>
      <c r="AP417">
        <v>0</v>
      </c>
      <c r="AQ417">
        <v>0</v>
      </c>
      <c r="AR417">
        <v>0</v>
      </c>
      <c r="AS417">
        <v>0</v>
      </c>
      <c r="AT417">
        <v>0</v>
      </c>
      <c r="AU417">
        <v>0</v>
      </c>
      <c r="AV417">
        <v>0.1</v>
      </c>
      <c r="AW417">
        <v>0</v>
      </c>
      <c r="AX417" t="s">
        <v>61</v>
      </c>
      <c r="AY417">
        <v>667</v>
      </c>
      <c r="AZ417">
        <v>115</v>
      </c>
      <c r="BA417">
        <v>330</v>
      </c>
      <c r="BB417">
        <v>0</v>
      </c>
      <c r="BC417" t="s">
        <v>2603</v>
      </c>
      <c r="BD417" t="s">
        <v>2604</v>
      </c>
      <c r="BE417">
        <v>99</v>
      </c>
      <c r="BF417" t="s">
        <v>61</v>
      </c>
      <c r="BG417" t="s">
        <v>2605</v>
      </c>
      <c r="BH417" t="s">
        <v>2606</v>
      </c>
      <c r="BI417" t="s">
        <v>2607</v>
      </c>
    </row>
    <row r="418" spans="1:61" x14ac:dyDescent="0.2">
      <c r="A418" t="s">
        <v>2608</v>
      </c>
      <c r="B418" t="s">
        <v>1403</v>
      </c>
      <c r="C418" t="s">
        <v>61</v>
      </c>
      <c r="D418" t="s">
        <v>61</v>
      </c>
      <c r="E418" t="s">
        <v>829</v>
      </c>
      <c r="F418" t="s">
        <v>2990</v>
      </c>
      <c r="G418" t="s">
        <v>830</v>
      </c>
      <c r="H418" t="s">
        <v>2035</v>
      </c>
      <c r="I418" t="s">
        <v>2609</v>
      </c>
      <c r="J418" t="s">
        <v>3922</v>
      </c>
      <c r="K418" t="s">
        <v>832</v>
      </c>
      <c r="L418" t="s">
        <v>61</v>
      </c>
      <c r="M418" t="s">
        <v>61</v>
      </c>
      <c r="N418" t="s">
        <v>833</v>
      </c>
      <c r="O418" t="s">
        <v>878</v>
      </c>
      <c r="P418">
        <v>892</v>
      </c>
      <c r="Q418">
        <v>820</v>
      </c>
      <c r="R418">
        <v>820</v>
      </c>
      <c r="S418">
        <v>0</v>
      </c>
      <c r="T418">
        <v>0</v>
      </c>
      <c r="U418">
        <v>0</v>
      </c>
      <c r="V418">
        <v>0</v>
      </c>
      <c r="W418">
        <v>30</v>
      </c>
      <c r="X418" t="s">
        <v>68</v>
      </c>
      <c r="Y418" t="s">
        <v>61</v>
      </c>
      <c r="Z418">
        <v>0</v>
      </c>
      <c r="AA418">
        <v>220</v>
      </c>
      <c r="AB418">
        <v>0.8</v>
      </c>
      <c r="AC418">
        <v>0</v>
      </c>
      <c r="AD418">
        <v>0</v>
      </c>
      <c r="AE418">
        <v>0</v>
      </c>
      <c r="AF418">
        <v>0</v>
      </c>
      <c r="AG418">
        <v>0</v>
      </c>
      <c r="AH418">
        <v>1.3</v>
      </c>
      <c r="AI418">
        <v>0</v>
      </c>
      <c r="AJ418">
        <v>0</v>
      </c>
      <c r="AK418">
        <v>0</v>
      </c>
      <c r="AL418">
        <v>0</v>
      </c>
      <c r="AM418">
        <v>0</v>
      </c>
      <c r="AN418">
        <v>0</v>
      </c>
      <c r="AO418">
        <v>0</v>
      </c>
      <c r="AP418">
        <v>0.64</v>
      </c>
      <c r="AQ418">
        <v>0</v>
      </c>
      <c r="AR418">
        <v>0</v>
      </c>
      <c r="AS418">
        <v>0</v>
      </c>
      <c r="AT418">
        <v>0</v>
      </c>
      <c r="AU418">
        <v>0</v>
      </c>
      <c r="AV418">
        <v>0</v>
      </c>
      <c r="AW418">
        <v>0</v>
      </c>
      <c r="AX418" t="s">
        <v>61</v>
      </c>
      <c r="AY418">
        <v>871</v>
      </c>
      <c r="AZ418">
        <v>12</v>
      </c>
      <c r="BA418">
        <v>13</v>
      </c>
      <c r="BB418">
        <v>0</v>
      </c>
      <c r="BC418" t="s">
        <v>2603</v>
      </c>
      <c r="BD418" t="s">
        <v>2604</v>
      </c>
      <c r="BE418">
        <v>99</v>
      </c>
      <c r="BF418" t="s">
        <v>61</v>
      </c>
      <c r="BG418" t="s">
        <v>2605</v>
      </c>
      <c r="BH418" t="s">
        <v>2606</v>
      </c>
      <c r="BI418" t="s">
        <v>2610</v>
      </c>
    </row>
    <row r="419" spans="1:61" x14ac:dyDescent="0.2">
      <c r="A419" t="s">
        <v>2611</v>
      </c>
      <c r="B419" t="s">
        <v>1465</v>
      </c>
      <c r="C419" t="s">
        <v>61</v>
      </c>
      <c r="D419" t="s">
        <v>61</v>
      </c>
      <c r="E419" t="s">
        <v>2612</v>
      </c>
      <c r="F419" t="s">
        <v>2990</v>
      </c>
      <c r="G419" t="s">
        <v>102</v>
      </c>
      <c r="H419" t="s">
        <v>2035</v>
      </c>
      <c r="I419" t="s">
        <v>2613</v>
      </c>
      <c r="J419" t="s">
        <v>3922</v>
      </c>
      <c r="K419" t="s">
        <v>104</v>
      </c>
      <c r="L419" t="s">
        <v>61</v>
      </c>
      <c r="M419" t="s">
        <v>61</v>
      </c>
      <c r="N419" t="s">
        <v>1397</v>
      </c>
      <c r="O419" t="s">
        <v>191</v>
      </c>
      <c r="P419">
        <v>0</v>
      </c>
      <c r="Q419">
        <v>0</v>
      </c>
      <c r="R419">
        <v>0</v>
      </c>
      <c r="S419">
        <v>0</v>
      </c>
      <c r="T419">
        <v>0</v>
      </c>
      <c r="U419">
        <v>0</v>
      </c>
      <c r="V419">
        <v>0</v>
      </c>
      <c r="W419">
        <v>40</v>
      </c>
      <c r="X419" t="s">
        <v>68</v>
      </c>
      <c r="Y419" t="s">
        <v>61</v>
      </c>
      <c r="Z419">
        <v>0</v>
      </c>
      <c r="AA419">
        <v>0</v>
      </c>
      <c r="AB419">
        <v>0.3</v>
      </c>
      <c r="AC419">
        <v>0</v>
      </c>
      <c r="AD419">
        <v>0</v>
      </c>
      <c r="AE419">
        <v>0</v>
      </c>
      <c r="AF419">
        <v>0</v>
      </c>
      <c r="AG419">
        <v>0.9</v>
      </c>
      <c r="AH419">
        <v>0</v>
      </c>
      <c r="AI419">
        <v>0</v>
      </c>
      <c r="AJ419">
        <v>0</v>
      </c>
      <c r="AK419">
        <v>0</v>
      </c>
      <c r="AL419">
        <v>0</v>
      </c>
      <c r="AM419">
        <v>0</v>
      </c>
      <c r="AN419">
        <v>0.8</v>
      </c>
      <c r="AO419">
        <v>0</v>
      </c>
      <c r="AP419">
        <v>0</v>
      </c>
      <c r="AQ419">
        <v>0</v>
      </c>
      <c r="AR419">
        <v>0</v>
      </c>
      <c r="AS419">
        <v>0.3</v>
      </c>
      <c r="AT419">
        <v>0</v>
      </c>
      <c r="AU419">
        <v>0</v>
      </c>
      <c r="AV419">
        <v>0</v>
      </c>
      <c r="AW419">
        <v>0</v>
      </c>
      <c r="AX419" t="s">
        <v>61</v>
      </c>
      <c r="AY419">
        <v>0</v>
      </c>
      <c r="AZ419">
        <v>0</v>
      </c>
      <c r="BA419">
        <v>0</v>
      </c>
      <c r="BB419">
        <v>0</v>
      </c>
      <c r="BC419" t="s">
        <v>128</v>
      </c>
      <c r="BD419" t="s">
        <v>61</v>
      </c>
      <c r="BE419">
        <v>98</v>
      </c>
      <c r="BF419" t="s">
        <v>2614</v>
      </c>
      <c r="BG419" t="s">
        <v>1399</v>
      </c>
      <c r="BH419" t="s">
        <v>1400</v>
      </c>
      <c r="BI419" t="s">
        <v>2615</v>
      </c>
    </row>
    <row r="420" spans="1:61" x14ac:dyDescent="0.2">
      <c r="A420" t="s">
        <v>2616</v>
      </c>
      <c r="B420" t="s">
        <v>1894</v>
      </c>
      <c r="C420" t="s">
        <v>61</v>
      </c>
      <c r="D420" t="s">
        <v>61</v>
      </c>
      <c r="E420" t="s">
        <v>1894</v>
      </c>
      <c r="F420" t="s">
        <v>2990</v>
      </c>
      <c r="G420" t="s">
        <v>514</v>
      </c>
      <c r="H420" t="s">
        <v>2035</v>
      </c>
      <c r="I420" t="s">
        <v>2522</v>
      </c>
      <c r="J420" t="s">
        <v>3922</v>
      </c>
      <c r="K420" t="s">
        <v>2371</v>
      </c>
      <c r="L420" t="s">
        <v>2617</v>
      </c>
      <c r="M420" t="s">
        <v>2618</v>
      </c>
      <c r="N420" t="s">
        <v>517</v>
      </c>
      <c r="O420" t="s">
        <v>127</v>
      </c>
      <c r="P420">
        <v>0</v>
      </c>
      <c r="Q420">
        <v>0</v>
      </c>
      <c r="R420">
        <v>0</v>
      </c>
      <c r="S420">
        <v>0</v>
      </c>
      <c r="T420">
        <v>0</v>
      </c>
      <c r="U420">
        <v>0</v>
      </c>
      <c r="V420">
        <v>0</v>
      </c>
      <c r="W420">
        <v>0</v>
      </c>
      <c r="X420" t="s">
        <v>95</v>
      </c>
      <c r="Y420" t="s">
        <v>61</v>
      </c>
      <c r="Z420">
        <v>0</v>
      </c>
      <c r="AA420">
        <v>0</v>
      </c>
      <c r="AB420">
        <v>0</v>
      </c>
      <c r="AC420">
        <v>0</v>
      </c>
      <c r="AD420">
        <v>0</v>
      </c>
      <c r="AE420">
        <v>0</v>
      </c>
      <c r="AF420">
        <v>0</v>
      </c>
      <c r="AG420">
        <v>0</v>
      </c>
      <c r="AH420">
        <v>0</v>
      </c>
      <c r="AI420">
        <v>0</v>
      </c>
      <c r="AJ420">
        <v>0</v>
      </c>
      <c r="AK420">
        <v>0</v>
      </c>
      <c r="AL420">
        <v>0</v>
      </c>
      <c r="AM420">
        <v>0</v>
      </c>
      <c r="AN420">
        <v>0</v>
      </c>
      <c r="AO420">
        <v>0</v>
      </c>
      <c r="AP420">
        <v>0</v>
      </c>
      <c r="AQ420">
        <v>0</v>
      </c>
      <c r="AR420">
        <v>0</v>
      </c>
      <c r="AS420">
        <v>0</v>
      </c>
      <c r="AT420">
        <v>0</v>
      </c>
      <c r="AU420">
        <v>0</v>
      </c>
      <c r="AV420">
        <v>0</v>
      </c>
      <c r="AW420">
        <v>3</v>
      </c>
      <c r="AX420" t="s">
        <v>2619</v>
      </c>
      <c r="AY420">
        <v>0</v>
      </c>
      <c r="AZ420">
        <v>0</v>
      </c>
      <c r="BA420">
        <v>0</v>
      </c>
      <c r="BB420">
        <v>0</v>
      </c>
      <c r="BC420" t="s">
        <v>61</v>
      </c>
      <c r="BD420" t="s">
        <v>61</v>
      </c>
      <c r="BE420">
        <v>0</v>
      </c>
      <c r="BF420" t="s">
        <v>2620</v>
      </c>
      <c r="BG420" t="s">
        <v>520</v>
      </c>
      <c r="BH420" t="s">
        <v>521</v>
      </c>
      <c r="BI420" t="s">
        <v>2621</v>
      </c>
    </row>
    <row r="421" spans="1:61" x14ac:dyDescent="0.2">
      <c r="A421" t="s">
        <v>2622</v>
      </c>
      <c r="B421" t="s">
        <v>77</v>
      </c>
      <c r="C421" t="s">
        <v>61</v>
      </c>
      <c r="D421" t="s">
        <v>61</v>
      </c>
      <c r="E421" t="s">
        <v>2623</v>
      </c>
      <c r="F421" t="s">
        <v>2990</v>
      </c>
      <c r="G421" t="s">
        <v>102</v>
      </c>
      <c r="H421" t="s">
        <v>2035</v>
      </c>
      <c r="I421" t="s">
        <v>2624</v>
      </c>
      <c r="J421" t="s">
        <v>3922</v>
      </c>
      <c r="K421" t="s">
        <v>1597</v>
      </c>
      <c r="L421" t="s">
        <v>61</v>
      </c>
      <c r="M421" t="s">
        <v>61</v>
      </c>
      <c r="N421" t="s">
        <v>1397</v>
      </c>
      <c r="O421" t="s">
        <v>191</v>
      </c>
      <c r="P421">
        <v>0</v>
      </c>
      <c r="Q421">
        <v>0</v>
      </c>
      <c r="R421">
        <v>0</v>
      </c>
      <c r="S421">
        <v>10</v>
      </c>
      <c r="T421">
        <v>85</v>
      </c>
      <c r="U421">
        <v>5</v>
      </c>
      <c r="V421">
        <v>0</v>
      </c>
      <c r="W421">
        <v>168</v>
      </c>
      <c r="X421" t="s">
        <v>68</v>
      </c>
      <c r="Y421" t="s">
        <v>69</v>
      </c>
      <c r="Z421">
        <v>0</v>
      </c>
      <c r="AA421">
        <v>0</v>
      </c>
      <c r="AB421">
        <v>0.1</v>
      </c>
      <c r="AC421">
        <v>0</v>
      </c>
      <c r="AD421">
        <v>0</v>
      </c>
      <c r="AE421">
        <v>0</v>
      </c>
      <c r="AF421">
        <v>0</v>
      </c>
      <c r="AG421">
        <v>0.1</v>
      </c>
      <c r="AH421">
        <v>0</v>
      </c>
      <c r="AI421">
        <v>0</v>
      </c>
      <c r="AJ421">
        <v>0</v>
      </c>
      <c r="AK421">
        <v>0</v>
      </c>
      <c r="AL421">
        <v>0</v>
      </c>
      <c r="AM421">
        <v>0</v>
      </c>
      <c r="AN421">
        <v>0.2</v>
      </c>
      <c r="AO421">
        <v>0</v>
      </c>
      <c r="AP421">
        <v>0</v>
      </c>
      <c r="AQ421">
        <v>0</v>
      </c>
      <c r="AR421">
        <v>0</v>
      </c>
      <c r="AS421">
        <v>0.4</v>
      </c>
      <c r="AT421">
        <v>0</v>
      </c>
      <c r="AU421">
        <v>0</v>
      </c>
      <c r="AV421">
        <v>0</v>
      </c>
      <c r="AW421">
        <v>0</v>
      </c>
      <c r="AX421" t="s">
        <v>61</v>
      </c>
      <c r="AY421">
        <v>0</v>
      </c>
      <c r="AZ421">
        <v>0</v>
      </c>
      <c r="BA421">
        <v>0</v>
      </c>
      <c r="BB421">
        <v>0</v>
      </c>
      <c r="BC421" t="s">
        <v>128</v>
      </c>
      <c r="BD421" t="s">
        <v>61</v>
      </c>
      <c r="BE421">
        <v>100</v>
      </c>
      <c r="BF421" t="s">
        <v>2625</v>
      </c>
      <c r="BG421" t="s">
        <v>1399</v>
      </c>
      <c r="BH421" t="s">
        <v>1400</v>
      </c>
      <c r="BI421" t="s">
        <v>2626</v>
      </c>
    </row>
    <row r="422" spans="1:61" x14ac:dyDescent="0.2">
      <c r="A422" t="s">
        <v>2627</v>
      </c>
      <c r="B422" t="s">
        <v>1241</v>
      </c>
      <c r="C422" t="s">
        <v>61</v>
      </c>
      <c r="D422" t="s">
        <v>61</v>
      </c>
      <c r="E422" t="s">
        <v>2628</v>
      </c>
      <c r="F422" t="s">
        <v>2990</v>
      </c>
      <c r="G422" t="s">
        <v>2629</v>
      </c>
      <c r="H422" t="s">
        <v>2035</v>
      </c>
      <c r="I422" t="s">
        <v>2630</v>
      </c>
      <c r="J422" t="s">
        <v>3922</v>
      </c>
      <c r="K422" t="s">
        <v>248</v>
      </c>
      <c r="L422" t="s">
        <v>61</v>
      </c>
      <c r="M422" t="s">
        <v>61</v>
      </c>
      <c r="N422" t="s">
        <v>94</v>
      </c>
      <c r="O422" t="s">
        <v>94</v>
      </c>
      <c r="P422">
        <v>0</v>
      </c>
      <c r="Q422">
        <v>1</v>
      </c>
      <c r="R422">
        <v>0</v>
      </c>
      <c r="S422">
        <v>0</v>
      </c>
      <c r="T422">
        <v>0</v>
      </c>
      <c r="U422">
        <v>0</v>
      </c>
      <c r="V422">
        <v>0</v>
      </c>
      <c r="W422">
        <v>0</v>
      </c>
      <c r="X422" t="s">
        <v>68</v>
      </c>
      <c r="Y422" t="s">
        <v>61</v>
      </c>
      <c r="Z422">
        <v>0</v>
      </c>
      <c r="AA422">
        <v>0</v>
      </c>
      <c r="AB422">
        <v>0</v>
      </c>
      <c r="AC422">
        <v>0.1</v>
      </c>
      <c r="AD422">
        <v>0</v>
      </c>
      <c r="AE422">
        <v>0</v>
      </c>
      <c r="AF422">
        <v>0</v>
      </c>
      <c r="AG422">
        <v>0</v>
      </c>
      <c r="AH422">
        <v>0</v>
      </c>
      <c r="AI422">
        <v>0</v>
      </c>
      <c r="AJ422">
        <v>0</v>
      </c>
      <c r="AK422">
        <v>0</v>
      </c>
      <c r="AL422">
        <v>0</v>
      </c>
      <c r="AM422">
        <v>0</v>
      </c>
      <c r="AN422">
        <v>0</v>
      </c>
      <c r="AO422">
        <v>0</v>
      </c>
      <c r="AP422">
        <v>0.33</v>
      </c>
      <c r="AQ422">
        <v>0</v>
      </c>
      <c r="AR422">
        <v>0</v>
      </c>
      <c r="AS422">
        <v>0</v>
      </c>
      <c r="AT422">
        <v>0</v>
      </c>
      <c r="AU422">
        <v>0</v>
      </c>
      <c r="AV422">
        <v>0.4</v>
      </c>
      <c r="AW422">
        <v>0</v>
      </c>
      <c r="AX422" t="s">
        <v>2631</v>
      </c>
      <c r="AY422">
        <v>1</v>
      </c>
      <c r="AZ422">
        <v>0</v>
      </c>
      <c r="BA422">
        <v>0</v>
      </c>
      <c r="BB422">
        <v>0</v>
      </c>
      <c r="BC422" t="s">
        <v>2632</v>
      </c>
      <c r="BD422" t="s">
        <v>2633</v>
      </c>
      <c r="BE422">
        <v>100</v>
      </c>
      <c r="BF422" t="s">
        <v>61</v>
      </c>
      <c r="BG422" t="s">
        <v>2634</v>
      </c>
      <c r="BH422" t="s">
        <v>2635</v>
      </c>
      <c r="BI422" t="s">
        <v>1622</v>
      </c>
    </row>
    <row r="423" spans="1:61" x14ac:dyDescent="0.2">
      <c r="A423" t="s">
        <v>2636</v>
      </c>
      <c r="B423" t="s">
        <v>196</v>
      </c>
      <c r="C423" t="s">
        <v>2637</v>
      </c>
      <c r="D423" t="s">
        <v>61</v>
      </c>
      <c r="E423" t="s">
        <v>1620</v>
      </c>
      <c r="F423" t="s">
        <v>2990</v>
      </c>
      <c r="G423" t="s">
        <v>333</v>
      </c>
      <c r="H423" t="s">
        <v>2035</v>
      </c>
      <c r="I423" t="s">
        <v>334</v>
      </c>
      <c r="J423" t="s">
        <v>3922</v>
      </c>
      <c r="K423" t="s">
        <v>335</v>
      </c>
      <c r="L423" t="s">
        <v>61</v>
      </c>
      <c r="M423" t="s">
        <v>61</v>
      </c>
      <c r="N423" t="s">
        <v>61</v>
      </c>
      <c r="O423" t="s">
        <v>94</v>
      </c>
      <c r="P423">
        <v>0</v>
      </c>
      <c r="Q423">
        <v>0</v>
      </c>
      <c r="R423">
        <v>0</v>
      </c>
      <c r="S423">
        <v>0</v>
      </c>
      <c r="T423">
        <v>0</v>
      </c>
      <c r="U423">
        <v>0</v>
      </c>
      <c r="V423">
        <v>0</v>
      </c>
      <c r="W423">
        <v>0</v>
      </c>
      <c r="X423" t="s">
        <v>95</v>
      </c>
      <c r="Y423" t="s">
        <v>61</v>
      </c>
      <c r="Z423">
        <v>0</v>
      </c>
      <c r="AA423">
        <v>0</v>
      </c>
      <c r="AB423">
        <v>0.1</v>
      </c>
      <c r="AC423">
        <v>0</v>
      </c>
      <c r="AD423">
        <v>0</v>
      </c>
      <c r="AE423">
        <v>0</v>
      </c>
      <c r="AF423">
        <v>0</v>
      </c>
      <c r="AG423">
        <v>0</v>
      </c>
      <c r="AH423">
        <v>0</v>
      </c>
      <c r="AI423">
        <v>0</v>
      </c>
      <c r="AJ423">
        <v>0</v>
      </c>
      <c r="AK423">
        <v>0</v>
      </c>
      <c r="AL423">
        <v>0</v>
      </c>
      <c r="AM423">
        <v>0</v>
      </c>
      <c r="AN423">
        <v>0</v>
      </c>
      <c r="AO423">
        <v>0</v>
      </c>
      <c r="AP423">
        <v>0</v>
      </c>
      <c r="AQ423">
        <v>0</v>
      </c>
      <c r="AR423">
        <v>0</v>
      </c>
      <c r="AS423">
        <v>0</v>
      </c>
      <c r="AT423">
        <v>0</v>
      </c>
      <c r="AU423">
        <v>0</v>
      </c>
      <c r="AV423">
        <v>0</v>
      </c>
      <c r="AW423">
        <v>0</v>
      </c>
      <c r="AX423" t="s">
        <v>61</v>
      </c>
      <c r="AY423">
        <v>0</v>
      </c>
      <c r="AZ423">
        <v>0</v>
      </c>
      <c r="BA423">
        <v>0</v>
      </c>
      <c r="BB423">
        <v>0</v>
      </c>
      <c r="BC423" t="s">
        <v>61</v>
      </c>
      <c r="BD423" t="s">
        <v>61</v>
      </c>
      <c r="BE423">
        <v>94</v>
      </c>
      <c r="BF423" t="s">
        <v>1621</v>
      </c>
      <c r="BG423" t="s">
        <v>281</v>
      </c>
      <c r="BH423" t="s">
        <v>282</v>
      </c>
      <c r="BI423" t="s">
        <v>2638</v>
      </c>
    </row>
    <row r="424" spans="1:61" x14ac:dyDescent="0.2">
      <c r="A424" t="s">
        <v>2639</v>
      </c>
      <c r="B424" t="s">
        <v>171</v>
      </c>
      <c r="C424" t="s">
        <v>61</v>
      </c>
      <c r="D424" t="s">
        <v>61</v>
      </c>
      <c r="E424" t="s">
        <v>2640</v>
      </c>
      <c r="F424" t="s">
        <v>2990</v>
      </c>
      <c r="G424" t="s">
        <v>776</v>
      </c>
      <c r="H424" t="s">
        <v>2035</v>
      </c>
      <c r="I424" t="s">
        <v>2641</v>
      </c>
      <c r="J424" t="s">
        <v>3922</v>
      </c>
      <c r="K424" t="s">
        <v>1166</v>
      </c>
      <c r="L424" t="s">
        <v>61</v>
      </c>
      <c r="M424" t="s">
        <v>61</v>
      </c>
      <c r="N424" t="s">
        <v>190</v>
      </c>
      <c r="O424" t="s">
        <v>191</v>
      </c>
      <c r="P424">
        <v>0</v>
      </c>
      <c r="Q424">
        <v>0</v>
      </c>
      <c r="R424">
        <v>0</v>
      </c>
      <c r="S424">
        <v>0</v>
      </c>
      <c r="T424">
        <v>0</v>
      </c>
      <c r="U424">
        <v>0</v>
      </c>
      <c r="V424">
        <v>0</v>
      </c>
      <c r="W424">
        <v>0</v>
      </c>
      <c r="X424" t="s">
        <v>95</v>
      </c>
      <c r="Y424" t="s">
        <v>61</v>
      </c>
      <c r="Z424">
        <v>0</v>
      </c>
      <c r="AA424">
        <v>0</v>
      </c>
      <c r="AB424">
        <v>0</v>
      </c>
      <c r="AC424">
        <v>0</v>
      </c>
      <c r="AD424">
        <v>0</v>
      </c>
      <c r="AE424">
        <v>0</v>
      </c>
      <c r="AF424">
        <v>0</v>
      </c>
      <c r="AG424">
        <v>0</v>
      </c>
      <c r="AH424">
        <v>0</v>
      </c>
      <c r="AI424">
        <v>0</v>
      </c>
      <c r="AJ424">
        <v>0</v>
      </c>
      <c r="AK424">
        <v>0</v>
      </c>
      <c r="AL424">
        <v>0</v>
      </c>
      <c r="AM424">
        <v>0</v>
      </c>
      <c r="AN424">
        <v>0</v>
      </c>
      <c r="AO424">
        <v>0</v>
      </c>
      <c r="AP424">
        <v>0</v>
      </c>
      <c r="AQ424">
        <v>0</v>
      </c>
      <c r="AR424">
        <v>0</v>
      </c>
      <c r="AS424">
        <v>0</v>
      </c>
      <c r="AT424">
        <v>0</v>
      </c>
      <c r="AU424">
        <v>0</v>
      </c>
      <c r="AV424">
        <v>0</v>
      </c>
      <c r="AW424">
        <v>0</v>
      </c>
      <c r="AX424" t="s">
        <v>61</v>
      </c>
      <c r="AY424">
        <v>1669</v>
      </c>
      <c r="AZ424">
        <v>1458</v>
      </c>
      <c r="BA424">
        <v>58</v>
      </c>
      <c r="BB424">
        <v>0</v>
      </c>
      <c r="BC424" t="s">
        <v>2642</v>
      </c>
      <c r="BD424" t="s">
        <v>2643</v>
      </c>
      <c r="BE424">
        <v>97.5</v>
      </c>
      <c r="BF424" t="s">
        <v>61</v>
      </c>
      <c r="BG424" t="s">
        <v>2644</v>
      </c>
      <c r="BH424" t="s">
        <v>2645</v>
      </c>
      <c r="BI424" t="s">
        <v>2646</v>
      </c>
    </row>
    <row r="425" spans="1:61" x14ac:dyDescent="0.2">
      <c r="A425" t="s">
        <v>2647</v>
      </c>
      <c r="B425" t="s">
        <v>898</v>
      </c>
      <c r="C425" t="s">
        <v>61</v>
      </c>
      <c r="D425" t="s">
        <v>61</v>
      </c>
      <c r="E425" t="s">
        <v>950</v>
      </c>
      <c r="F425" t="s">
        <v>2990</v>
      </c>
      <c r="G425" t="s">
        <v>776</v>
      </c>
      <c r="H425" t="s">
        <v>2035</v>
      </c>
      <c r="I425" t="s">
        <v>2648</v>
      </c>
      <c r="J425" t="s">
        <v>3922</v>
      </c>
      <c r="K425" t="s">
        <v>1166</v>
      </c>
      <c r="L425" t="s">
        <v>61</v>
      </c>
      <c r="M425" t="s">
        <v>61</v>
      </c>
      <c r="N425" t="s">
        <v>190</v>
      </c>
      <c r="O425" t="s">
        <v>191</v>
      </c>
      <c r="P425">
        <v>0</v>
      </c>
      <c r="Q425">
        <v>0</v>
      </c>
      <c r="R425">
        <v>0</v>
      </c>
      <c r="S425">
        <v>0</v>
      </c>
      <c r="T425">
        <v>0</v>
      </c>
      <c r="U425">
        <v>0</v>
      </c>
      <c r="V425">
        <v>0</v>
      </c>
      <c r="W425">
        <v>0</v>
      </c>
      <c r="X425" t="s">
        <v>95</v>
      </c>
      <c r="Y425" t="s">
        <v>61</v>
      </c>
      <c r="Z425">
        <v>0</v>
      </c>
      <c r="AA425">
        <v>0</v>
      </c>
      <c r="AB425">
        <v>0</v>
      </c>
      <c r="AC425">
        <v>0</v>
      </c>
      <c r="AD425">
        <v>0</v>
      </c>
      <c r="AE425">
        <v>0</v>
      </c>
      <c r="AF425">
        <v>0</v>
      </c>
      <c r="AG425">
        <v>0</v>
      </c>
      <c r="AH425">
        <v>0</v>
      </c>
      <c r="AI425">
        <v>0</v>
      </c>
      <c r="AJ425">
        <v>0</v>
      </c>
      <c r="AK425">
        <v>0</v>
      </c>
      <c r="AL425">
        <v>0</v>
      </c>
      <c r="AM425">
        <v>0</v>
      </c>
      <c r="AN425">
        <v>0</v>
      </c>
      <c r="AO425">
        <v>0</v>
      </c>
      <c r="AP425">
        <v>0</v>
      </c>
      <c r="AQ425">
        <v>0</v>
      </c>
      <c r="AR425">
        <v>0</v>
      </c>
      <c r="AS425">
        <v>0</v>
      </c>
      <c r="AT425">
        <v>0</v>
      </c>
      <c r="AU425">
        <v>0</v>
      </c>
      <c r="AV425">
        <v>0</v>
      </c>
      <c r="AW425">
        <v>0</v>
      </c>
      <c r="AX425" t="s">
        <v>61</v>
      </c>
      <c r="AY425">
        <v>527</v>
      </c>
      <c r="AZ425">
        <v>86</v>
      </c>
      <c r="BA425">
        <v>63</v>
      </c>
      <c r="BB425">
        <v>0</v>
      </c>
      <c r="BC425" t="s">
        <v>2649</v>
      </c>
      <c r="BD425" t="s">
        <v>2650</v>
      </c>
      <c r="BE425">
        <v>95</v>
      </c>
      <c r="BF425" t="s">
        <v>61</v>
      </c>
      <c r="BG425" t="s">
        <v>2644</v>
      </c>
      <c r="BH425" t="s">
        <v>2645</v>
      </c>
      <c r="BI425" t="s">
        <v>2646</v>
      </c>
    </row>
    <row r="426" spans="1:61" x14ac:dyDescent="0.2">
      <c r="A426" t="s">
        <v>2651</v>
      </c>
      <c r="B426" t="s">
        <v>898</v>
      </c>
      <c r="C426" t="s">
        <v>61</v>
      </c>
      <c r="D426" t="s">
        <v>61</v>
      </c>
      <c r="E426" t="s">
        <v>1076</v>
      </c>
      <c r="F426" t="s">
        <v>3895</v>
      </c>
      <c r="G426" t="s">
        <v>1077</v>
      </c>
      <c r="H426" t="s">
        <v>2035</v>
      </c>
      <c r="I426" t="s">
        <v>1078</v>
      </c>
      <c r="J426" t="s">
        <v>3922</v>
      </c>
      <c r="K426" t="s">
        <v>1079</v>
      </c>
      <c r="L426" t="s">
        <v>61</v>
      </c>
      <c r="M426" t="s">
        <v>61</v>
      </c>
      <c r="N426" t="s">
        <v>190</v>
      </c>
      <c r="O426" t="s">
        <v>191</v>
      </c>
      <c r="P426">
        <v>312</v>
      </c>
      <c r="Q426">
        <v>127</v>
      </c>
      <c r="R426">
        <v>9</v>
      </c>
      <c r="S426">
        <v>0</v>
      </c>
      <c r="T426">
        <v>0</v>
      </c>
      <c r="U426">
        <v>0</v>
      </c>
      <c r="V426">
        <v>0</v>
      </c>
      <c r="W426">
        <v>34</v>
      </c>
      <c r="X426" t="s">
        <v>68</v>
      </c>
      <c r="Y426" t="s">
        <v>61</v>
      </c>
      <c r="Z426">
        <v>8</v>
      </c>
      <c r="AA426">
        <v>15</v>
      </c>
      <c r="AB426">
        <v>0</v>
      </c>
      <c r="AC426">
        <v>0</v>
      </c>
      <c r="AD426">
        <v>0</v>
      </c>
      <c r="AE426">
        <v>0</v>
      </c>
      <c r="AF426">
        <v>0</v>
      </c>
      <c r="AG426">
        <v>1</v>
      </c>
      <c r="AH426">
        <v>0</v>
      </c>
      <c r="AI426">
        <v>0</v>
      </c>
      <c r="AJ426">
        <v>1</v>
      </c>
      <c r="AK426">
        <v>0</v>
      </c>
      <c r="AL426">
        <v>0</v>
      </c>
      <c r="AM426">
        <v>0</v>
      </c>
      <c r="AN426">
        <v>0</v>
      </c>
      <c r="AO426">
        <v>0</v>
      </c>
      <c r="AP426">
        <v>0.4</v>
      </c>
      <c r="AQ426">
        <v>0</v>
      </c>
      <c r="AR426">
        <v>0</v>
      </c>
      <c r="AS426">
        <v>0</v>
      </c>
      <c r="AT426">
        <v>0</v>
      </c>
      <c r="AU426">
        <v>0</v>
      </c>
      <c r="AV426">
        <v>1</v>
      </c>
      <c r="AW426">
        <v>0</v>
      </c>
      <c r="AX426" t="s">
        <v>61</v>
      </c>
      <c r="AY426">
        <v>190</v>
      </c>
      <c r="AZ426">
        <v>95</v>
      </c>
      <c r="BA426">
        <v>84</v>
      </c>
      <c r="BB426">
        <v>0</v>
      </c>
      <c r="BC426" t="s">
        <v>1080</v>
      </c>
      <c r="BD426" t="s">
        <v>2652</v>
      </c>
      <c r="BE426">
        <v>100</v>
      </c>
      <c r="BF426" t="s">
        <v>2653</v>
      </c>
      <c r="BG426" t="s">
        <v>1082</v>
      </c>
      <c r="BH426" t="s">
        <v>950</v>
      </c>
      <c r="BI426" t="s">
        <v>2654</v>
      </c>
    </row>
    <row r="427" spans="1:61" x14ac:dyDescent="0.2">
      <c r="A427" t="s">
        <v>2655</v>
      </c>
      <c r="B427" t="s">
        <v>898</v>
      </c>
      <c r="C427" t="s">
        <v>61</v>
      </c>
      <c r="D427" t="s">
        <v>61</v>
      </c>
      <c r="E427" t="s">
        <v>950</v>
      </c>
      <c r="F427" t="s">
        <v>2990</v>
      </c>
      <c r="G427" t="s">
        <v>91</v>
      </c>
      <c r="H427" t="s">
        <v>2035</v>
      </c>
      <c r="I427" t="s">
        <v>2656</v>
      </c>
      <c r="J427" t="s">
        <v>3922</v>
      </c>
      <c r="K427" t="s">
        <v>93</v>
      </c>
      <c r="L427" t="s">
        <v>61</v>
      </c>
      <c r="M427" t="s">
        <v>61</v>
      </c>
      <c r="N427" t="s">
        <v>94</v>
      </c>
      <c r="O427" t="s">
        <v>191</v>
      </c>
      <c r="P427">
        <v>0</v>
      </c>
      <c r="Q427">
        <v>0</v>
      </c>
      <c r="R427">
        <v>0</v>
      </c>
      <c r="S427">
        <v>0</v>
      </c>
      <c r="T427">
        <v>0</v>
      </c>
      <c r="U427">
        <v>0</v>
      </c>
      <c r="V427">
        <v>0</v>
      </c>
      <c r="W427">
        <v>0</v>
      </c>
      <c r="X427" t="s">
        <v>68</v>
      </c>
      <c r="Y427" t="s">
        <v>61</v>
      </c>
      <c r="Z427">
        <v>0</v>
      </c>
      <c r="AA427">
        <v>0</v>
      </c>
      <c r="AB427">
        <v>0</v>
      </c>
      <c r="AC427">
        <v>0</v>
      </c>
      <c r="AD427">
        <v>0</v>
      </c>
      <c r="AE427">
        <v>0</v>
      </c>
      <c r="AF427">
        <v>0</v>
      </c>
      <c r="AG427">
        <v>1</v>
      </c>
      <c r="AH427">
        <v>0</v>
      </c>
      <c r="AI427">
        <v>0</v>
      </c>
      <c r="AJ427">
        <v>0.8</v>
      </c>
      <c r="AK427">
        <v>0</v>
      </c>
      <c r="AL427">
        <v>0</v>
      </c>
      <c r="AM427">
        <v>0</v>
      </c>
      <c r="AN427">
        <v>0.6</v>
      </c>
      <c r="AO427">
        <v>0</v>
      </c>
      <c r="AP427">
        <v>0</v>
      </c>
      <c r="AQ427">
        <v>0</v>
      </c>
      <c r="AR427">
        <v>0</v>
      </c>
      <c r="AS427">
        <v>0</v>
      </c>
      <c r="AT427">
        <v>0</v>
      </c>
      <c r="AU427">
        <v>0</v>
      </c>
      <c r="AV427">
        <v>0</v>
      </c>
      <c r="AW427">
        <v>0.4</v>
      </c>
      <c r="AX427" t="s">
        <v>2657</v>
      </c>
      <c r="AY427">
        <v>507</v>
      </c>
      <c r="AZ427">
        <v>430</v>
      </c>
      <c r="BA427">
        <v>0</v>
      </c>
      <c r="BB427">
        <v>0</v>
      </c>
      <c r="BC427" t="s">
        <v>61</v>
      </c>
      <c r="BD427" t="s">
        <v>61</v>
      </c>
      <c r="BE427">
        <v>0</v>
      </c>
      <c r="BF427" t="s">
        <v>2658</v>
      </c>
      <c r="BG427" t="s">
        <v>2659</v>
      </c>
      <c r="BH427" t="s">
        <v>2660</v>
      </c>
      <c r="BI427" t="s">
        <v>2661</v>
      </c>
    </row>
    <row r="428" spans="1:61" x14ac:dyDescent="0.2">
      <c r="A428" t="s">
        <v>2662</v>
      </c>
      <c r="B428" t="s">
        <v>171</v>
      </c>
      <c r="C428" t="s">
        <v>61</v>
      </c>
      <c r="D428" t="s">
        <v>61</v>
      </c>
      <c r="E428" t="s">
        <v>770</v>
      </c>
      <c r="F428" t="s">
        <v>2990</v>
      </c>
      <c r="G428" t="s">
        <v>91</v>
      </c>
      <c r="H428" t="s">
        <v>2035</v>
      </c>
      <c r="I428" t="s">
        <v>2656</v>
      </c>
      <c r="J428" t="s">
        <v>3922</v>
      </c>
      <c r="K428" t="s">
        <v>93</v>
      </c>
      <c r="L428" t="s">
        <v>61</v>
      </c>
      <c r="M428" t="s">
        <v>61</v>
      </c>
      <c r="N428" t="s">
        <v>61</v>
      </c>
      <c r="O428" t="s">
        <v>191</v>
      </c>
      <c r="P428">
        <v>0</v>
      </c>
      <c r="Q428">
        <v>0</v>
      </c>
      <c r="R428">
        <v>0</v>
      </c>
      <c r="S428">
        <v>0</v>
      </c>
      <c r="T428">
        <v>0</v>
      </c>
      <c r="U428">
        <v>0</v>
      </c>
      <c r="V428">
        <v>0</v>
      </c>
      <c r="W428">
        <v>0</v>
      </c>
      <c r="X428" t="s">
        <v>68</v>
      </c>
      <c r="Y428" t="s">
        <v>61</v>
      </c>
      <c r="Z428">
        <v>0</v>
      </c>
      <c r="AA428">
        <v>0</v>
      </c>
      <c r="AB428">
        <v>5</v>
      </c>
      <c r="AC428">
        <v>0</v>
      </c>
      <c r="AD428">
        <v>0</v>
      </c>
      <c r="AE428">
        <v>0</v>
      </c>
      <c r="AF428">
        <v>0</v>
      </c>
      <c r="AG428">
        <v>1.2</v>
      </c>
      <c r="AH428">
        <v>0</v>
      </c>
      <c r="AI428">
        <v>0</v>
      </c>
      <c r="AJ428">
        <v>0</v>
      </c>
      <c r="AK428">
        <v>0</v>
      </c>
      <c r="AL428">
        <v>0</v>
      </c>
      <c r="AM428">
        <v>0</v>
      </c>
      <c r="AN428">
        <v>0</v>
      </c>
      <c r="AO428">
        <v>0</v>
      </c>
      <c r="AP428">
        <v>0</v>
      </c>
      <c r="AQ428">
        <v>0</v>
      </c>
      <c r="AR428">
        <v>0</v>
      </c>
      <c r="AS428">
        <v>0</v>
      </c>
      <c r="AT428">
        <v>0</v>
      </c>
      <c r="AU428">
        <v>0</v>
      </c>
      <c r="AV428">
        <v>0</v>
      </c>
      <c r="AW428">
        <v>1</v>
      </c>
      <c r="AX428" t="s">
        <v>2663</v>
      </c>
      <c r="AY428">
        <v>2751</v>
      </c>
      <c r="AZ428">
        <v>1390</v>
      </c>
      <c r="BA428">
        <v>1</v>
      </c>
      <c r="BB428">
        <v>0</v>
      </c>
      <c r="BC428" t="s">
        <v>61</v>
      </c>
      <c r="BD428" t="s">
        <v>61</v>
      </c>
      <c r="BE428">
        <v>0</v>
      </c>
      <c r="BF428" t="s">
        <v>2664</v>
      </c>
      <c r="BG428" t="s">
        <v>2659</v>
      </c>
      <c r="BH428" t="s">
        <v>2660</v>
      </c>
      <c r="BI428" t="s">
        <v>2665</v>
      </c>
    </row>
    <row r="429" spans="1:61" x14ac:dyDescent="0.2">
      <c r="A429" t="s">
        <v>2666</v>
      </c>
      <c r="B429" t="s">
        <v>276</v>
      </c>
      <c r="C429" t="s">
        <v>61</v>
      </c>
      <c r="D429" t="s">
        <v>61</v>
      </c>
      <c r="E429" t="s">
        <v>276</v>
      </c>
      <c r="F429" t="s">
        <v>2990</v>
      </c>
      <c r="G429" t="s">
        <v>91</v>
      </c>
      <c r="H429" t="s">
        <v>2035</v>
      </c>
      <c r="I429" t="s">
        <v>2656</v>
      </c>
      <c r="J429" t="s">
        <v>3922</v>
      </c>
      <c r="K429" t="s">
        <v>93</v>
      </c>
      <c r="L429" t="s">
        <v>61</v>
      </c>
      <c r="M429" t="s">
        <v>61</v>
      </c>
      <c r="N429" t="s">
        <v>94</v>
      </c>
      <c r="O429" t="s">
        <v>191</v>
      </c>
      <c r="P429">
        <v>0</v>
      </c>
      <c r="Q429">
        <v>1281</v>
      </c>
      <c r="R429">
        <v>0</v>
      </c>
      <c r="S429">
        <v>0</v>
      </c>
      <c r="T429">
        <v>0</v>
      </c>
      <c r="U429">
        <v>0</v>
      </c>
      <c r="V429">
        <v>0</v>
      </c>
      <c r="W429">
        <v>0</v>
      </c>
      <c r="X429" t="s">
        <v>68</v>
      </c>
      <c r="Y429" t="s">
        <v>69</v>
      </c>
      <c r="Z429">
        <v>0</v>
      </c>
      <c r="AA429">
        <v>0</v>
      </c>
      <c r="AB429">
        <v>0</v>
      </c>
      <c r="AC429">
        <v>0</v>
      </c>
      <c r="AD429">
        <v>0</v>
      </c>
      <c r="AE429">
        <v>0</v>
      </c>
      <c r="AF429">
        <v>0</v>
      </c>
      <c r="AG429">
        <v>3</v>
      </c>
      <c r="AH429">
        <v>0</v>
      </c>
      <c r="AI429">
        <v>0</v>
      </c>
      <c r="AJ429">
        <v>0</v>
      </c>
      <c r="AK429">
        <v>0</v>
      </c>
      <c r="AL429">
        <v>0</v>
      </c>
      <c r="AM429">
        <v>0</v>
      </c>
      <c r="AN429">
        <v>0</v>
      </c>
      <c r="AO429">
        <v>0</v>
      </c>
      <c r="AP429">
        <v>0</v>
      </c>
      <c r="AQ429">
        <v>0</v>
      </c>
      <c r="AR429">
        <v>0</v>
      </c>
      <c r="AS429">
        <v>0</v>
      </c>
      <c r="AT429">
        <v>0</v>
      </c>
      <c r="AU429">
        <v>0</v>
      </c>
      <c r="AV429">
        <v>0</v>
      </c>
      <c r="AW429">
        <v>0</v>
      </c>
      <c r="AX429" t="s">
        <v>61</v>
      </c>
      <c r="AY429">
        <v>1788</v>
      </c>
      <c r="AZ429">
        <v>0</v>
      </c>
      <c r="BA429">
        <v>0</v>
      </c>
      <c r="BB429">
        <v>0</v>
      </c>
      <c r="BC429" t="s">
        <v>61</v>
      </c>
      <c r="BD429" t="s">
        <v>61</v>
      </c>
      <c r="BE429">
        <v>0</v>
      </c>
      <c r="BF429" t="s">
        <v>2667</v>
      </c>
      <c r="BG429" t="s">
        <v>2659</v>
      </c>
      <c r="BH429" t="s">
        <v>2660</v>
      </c>
      <c r="BI429" t="s">
        <v>2668</v>
      </c>
    </row>
    <row r="430" spans="1:61" x14ac:dyDescent="0.2">
      <c r="A430" t="s">
        <v>2669</v>
      </c>
      <c r="B430" t="s">
        <v>898</v>
      </c>
      <c r="C430" t="s">
        <v>61</v>
      </c>
      <c r="D430" t="s">
        <v>61</v>
      </c>
      <c r="E430" t="s">
        <v>1039</v>
      </c>
      <c r="F430" t="s">
        <v>3894</v>
      </c>
      <c r="G430" t="s">
        <v>944</v>
      </c>
      <c r="H430" t="s">
        <v>2035</v>
      </c>
      <c r="I430" t="s">
        <v>945</v>
      </c>
      <c r="J430" t="s">
        <v>3922</v>
      </c>
      <c r="K430" t="s">
        <v>2670</v>
      </c>
      <c r="L430" t="s">
        <v>61</v>
      </c>
      <c r="M430" t="s">
        <v>61</v>
      </c>
      <c r="N430" t="s">
        <v>61</v>
      </c>
      <c r="O430" t="s">
        <v>127</v>
      </c>
      <c r="P430">
        <v>0</v>
      </c>
      <c r="Q430">
        <v>502</v>
      </c>
      <c r="R430">
        <v>0</v>
      </c>
      <c r="S430">
        <v>0</v>
      </c>
      <c r="T430">
        <v>0</v>
      </c>
      <c r="U430">
        <v>0</v>
      </c>
      <c r="V430">
        <v>0</v>
      </c>
      <c r="W430">
        <v>40</v>
      </c>
      <c r="X430" t="s">
        <v>68</v>
      </c>
      <c r="Y430" t="s">
        <v>61</v>
      </c>
      <c r="Z430">
        <v>0</v>
      </c>
      <c r="AA430">
        <v>0</v>
      </c>
      <c r="AB430">
        <v>0.15</v>
      </c>
      <c r="AC430">
        <v>0</v>
      </c>
      <c r="AD430">
        <v>0</v>
      </c>
      <c r="AE430">
        <v>0</v>
      </c>
      <c r="AF430">
        <v>0.8</v>
      </c>
      <c r="AG430">
        <v>0.8</v>
      </c>
      <c r="AH430">
        <v>2</v>
      </c>
      <c r="AI430">
        <v>0</v>
      </c>
      <c r="AJ430">
        <v>1</v>
      </c>
      <c r="AK430">
        <v>0.4</v>
      </c>
      <c r="AL430">
        <v>0</v>
      </c>
      <c r="AM430">
        <v>0</v>
      </c>
      <c r="AN430">
        <v>0</v>
      </c>
      <c r="AO430">
        <v>0</v>
      </c>
      <c r="AP430">
        <v>1</v>
      </c>
      <c r="AQ430">
        <v>0</v>
      </c>
      <c r="AR430">
        <v>0</v>
      </c>
      <c r="AS430">
        <v>0</v>
      </c>
      <c r="AT430">
        <v>0</v>
      </c>
      <c r="AU430">
        <v>0</v>
      </c>
      <c r="AV430">
        <v>0</v>
      </c>
      <c r="AW430">
        <v>2</v>
      </c>
      <c r="AX430" t="s">
        <v>2671</v>
      </c>
      <c r="AY430">
        <v>2442</v>
      </c>
      <c r="AZ430">
        <v>1477</v>
      </c>
      <c r="BA430">
        <v>0</v>
      </c>
      <c r="BB430">
        <v>0</v>
      </c>
      <c r="BC430" t="s">
        <v>61</v>
      </c>
      <c r="BD430" t="s">
        <v>61</v>
      </c>
      <c r="BE430">
        <v>95</v>
      </c>
      <c r="BF430" t="s">
        <v>61</v>
      </c>
      <c r="BG430" t="s">
        <v>927</v>
      </c>
      <c r="BH430" t="s">
        <v>928</v>
      </c>
      <c r="BI430" t="s">
        <v>2672</v>
      </c>
    </row>
    <row r="431" spans="1:61" x14ac:dyDescent="0.2">
      <c r="A431" t="s">
        <v>2673</v>
      </c>
      <c r="B431" t="s">
        <v>1766</v>
      </c>
      <c r="C431" t="s">
        <v>61</v>
      </c>
      <c r="D431" t="s">
        <v>61</v>
      </c>
      <c r="E431" t="s">
        <v>1767</v>
      </c>
      <c r="F431" t="s">
        <v>3894</v>
      </c>
      <c r="G431" t="s">
        <v>1768</v>
      </c>
      <c r="H431" t="s">
        <v>2035</v>
      </c>
      <c r="I431" t="s">
        <v>1769</v>
      </c>
      <c r="J431" t="s">
        <v>3922</v>
      </c>
      <c r="K431" t="s">
        <v>2674</v>
      </c>
      <c r="L431" t="s">
        <v>1771</v>
      </c>
      <c r="M431" t="s">
        <v>1772</v>
      </c>
      <c r="N431" t="s">
        <v>2314</v>
      </c>
      <c r="O431" t="s">
        <v>127</v>
      </c>
      <c r="P431">
        <v>120</v>
      </c>
      <c r="Q431">
        <v>106</v>
      </c>
      <c r="R431">
        <v>100</v>
      </c>
      <c r="S431">
        <v>0</v>
      </c>
      <c r="T431">
        <v>0</v>
      </c>
      <c r="U431">
        <v>0</v>
      </c>
      <c r="V431">
        <v>0</v>
      </c>
      <c r="W431">
        <v>8</v>
      </c>
      <c r="X431" t="s">
        <v>68</v>
      </c>
      <c r="Y431" t="s">
        <v>61</v>
      </c>
      <c r="Z431">
        <v>104</v>
      </c>
      <c r="AA431">
        <v>190</v>
      </c>
      <c r="AB431">
        <v>0</v>
      </c>
      <c r="AC431">
        <v>0</v>
      </c>
      <c r="AD431">
        <v>0.2</v>
      </c>
      <c r="AE431">
        <v>0</v>
      </c>
      <c r="AF431">
        <v>0</v>
      </c>
      <c r="AG431">
        <v>0.2</v>
      </c>
      <c r="AH431">
        <v>0.2</v>
      </c>
      <c r="AI431">
        <v>0</v>
      </c>
      <c r="AJ431">
        <v>0.2</v>
      </c>
      <c r="AK431">
        <v>0</v>
      </c>
      <c r="AL431">
        <v>0</v>
      </c>
      <c r="AM431">
        <v>0</v>
      </c>
      <c r="AN431">
        <v>0</v>
      </c>
      <c r="AO431">
        <v>0.2</v>
      </c>
      <c r="AP431">
        <v>0.21</v>
      </c>
      <c r="AQ431">
        <v>0</v>
      </c>
      <c r="AR431">
        <v>0</v>
      </c>
      <c r="AS431">
        <v>0</v>
      </c>
      <c r="AT431">
        <v>0</v>
      </c>
      <c r="AU431">
        <v>0</v>
      </c>
      <c r="AV431">
        <v>0</v>
      </c>
      <c r="AW431">
        <v>0</v>
      </c>
      <c r="AX431" t="s">
        <v>61</v>
      </c>
      <c r="AY431">
        <v>106</v>
      </c>
      <c r="AZ431">
        <v>0</v>
      </c>
      <c r="BA431">
        <v>0</v>
      </c>
      <c r="BB431">
        <v>0</v>
      </c>
      <c r="BC431" t="s">
        <v>176</v>
      </c>
      <c r="BD431" t="s">
        <v>61</v>
      </c>
      <c r="BE431">
        <v>89</v>
      </c>
      <c r="BF431" t="s">
        <v>2675</v>
      </c>
      <c r="BG431" t="s">
        <v>2315</v>
      </c>
      <c r="BH431" t="s">
        <v>2316</v>
      </c>
      <c r="BI431" t="s">
        <v>2676</v>
      </c>
    </row>
    <row r="432" spans="1:61" x14ac:dyDescent="0.2">
      <c r="A432" t="s">
        <v>2677</v>
      </c>
      <c r="B432" t="s">
        <v>898</v>
      </c>
      <c r="C432" t="s">
        <v>61</v>
      </c>
      <c r="D432" t="s">
        <v>61</v>
      </c>
      <c r="E432" t="s">
        <v>1039</v>
      </c>
      <c r="F432" t="s">
        <v>2990</v>
      </c>
      <c r="G432" t="s">
        <v>348</v>
      </c>
      <c r="H432" t="s">
        <v>2035</v>
      </c>
      <c r="I432" t="s">
        <v>960</v>
      </c>
      <c r="J432" t="s">
        <v>3922</v>
      </c>
      <c r="K432" t="s">
        <v>2678</v>
      </c>
      <c r="L432" t="s">
        <v>61</v>
      </c>
      <c r="M432" t="s">
        <v>61</v>
      </c>
      <c r="N432" t="s">
        <v>61</v>
      </c>
      <c r="O432" t="s">
        <v>127</v>
      </c>
      <c r="P432">
        <v>2600</v>
      </c>
      <c r="Q432">
        <v>208</v>
      </c>
      <c r="R432">
        <v>0</v>
      </c>
      <c r="S432">
        <v>0</v>
      </c>
      <c r="T432">
        <v>0</v>
      </c>
      <c r="U432">
        <v>0</v>
      </c>
      <c r="V432">
        <v>0</v>
      </c>
      <c r="W432">
        <v>35</v>
      </c>
      <c r="X432" t="s">
        <v>68</v>
      </c>
      <c r="Y432" t="s">
        <v>61</v>
      </c>
      <c r="Z432">
        <v>0</v>
      </c>
      <c r="AA432">
        <v>60</v>
      </c>
      <c r="AB432">
        <v>0</v>
      </c>
      <c r="AC432">
        <v>0</v>
      </c>
      <c r="AD432">
        <v>0</v>
      </c>
      <c r="AE432">
        <v>0</v>
      </c>
      <c r="AF432">
        <v>1</v>
      </c>
      <c r="AG432">
        <v>0</v>
      </c>
      <c r="AH432">
        <v>0</v>
      </c>
      <c r="AI432">
        <v>0</v>
      </c>
      <c r="AJ432">
        <v>1</v>
      </c>
      <c r="AK432">
        <v>0</v>
      </c>
      <c r="AL432">
        <v>0.4</v>
      </c>
      <c r="AM432">
        <v>0</v>
      </c>
      <c r="AN432">
        <v>1</v>
      </c>
      <c r="AO432">
        <v>0</v>
      </c>
      <c r="AP432">
        <v>1.1000000000000001</v>
      </c>
      <c r="AQ432">
        <v>0</v>
      </c>
      <c r="AR432">
        <v>0</v>
      </c>
      <c r="AS432">
        <v>0</v>
      </c>
      <c r="AT432">
        <v>0</v>
      </c>
      <c r="AU432">
        <v>0</v>
      </c>
      <c r="AV432">
        <v>0</v>
      </c>
      <c r="AW432">
        <v>2</v>
      </c>
      <c r="AX432" t="s">
        <v>963</v>
      </c>
      <c r="AY432">
        <v>1445</v>
      </c>
      <c r="AZ432">
        <v>587</v>
      </c>
      <c r="BA432">
        <v>0</v>
      </c>
      <c r="BB432">
        <v>0</v>
      </c>
      <c r="BC432" t="s">
        <v>61</v>
      </c>
      <c r="BD432" t="s">
        <v>61</v>
      </c>
      <c r="BE432">
        <v>0</v>
      </c>
      <c r="BF432" t="s">
        <v>61</v>
      </c>
      <c r="BG432" t="s">
        <v>927</v>
      </c>
      <c r="BH432" t="s">
        <v>928</v>
      </c>
      <c r="BI432" t="s">
        <v>2679</v>
      </c>
    </row>
    <row r="433" spans="1:61" x14ac:dyDescent="0.2">
      <c r="A433" t="s">
        <v>2680</v>
      </c>
      <c r="B433" t="s">
        <v>1766</v>
      </c>
      <c r="C433" t="s">
        <v>61</v>
      </c>
      <c r="D433" t="s">
        <v>61</v>
      </c>
      <c r="E433" t="s">
        <v>1767</v>
      </c>
      <c r="F433" t="s">
        <v>3894</v>
      </c>
      <c r="G433" t="s">
        <v>931</v>
      </c>
      <c r="H433" t="s">
        <v>2035</v>
      </c>
      <c r="I433" t="s">
        <v>2681</v>
      </c>
      <c r="J433" t="s">
        <v>3922</v>
      </c>
      <c r="K433" t="s">
        <v>1772</v>
      </c>
      <c r="L433" t="s">
        <v>61</v>
      </c>
      <c r="M433" t="s">
        <v>61</v>
      </c>
      <c r="N433" t="s">
        <v>61</v>
      </c>
      <c r="O433" t="s">
        <v>191</v>
      </c>
      <c r="P433">
        <v>0</v>
      </c>
      <c r="Q433">
        <v>60</v>
      </c>
      <c r="R433">
        <v>60</v>
      </c>
      <c r="S433">
        <v>0</v>
      </c>
      <c r="T433">
        <v>0</v>
      </c>
      <c r="U433">
        <v>0</v>
      </c>
      <c r="V433">
        <v>0</v>
      </c>
      <c r="W433">
        <v>8</v>
      </c>
      <c r="X433" t="s">
        <v>95</v>
      </c>
      <c r="Y433" t="s">
        <v>61</v>
      </c>
      <c r="Z433">
        <v>80</v>
      </c>
      <c r="AA433">
        <v>315</v>
      </c>
      <c r="AB433">
        <v>0</v>
      </c>
      <c r="AC433">
        <v>0</v>
      </c>
      <c r="AD433">
        <v>0.2</v>
      </c>
      <c r="AE433">
        <v>0</v>
      </c>
      <c r="AF433">
        <v>0</v>
      </c>
      <c r="AG433">
        <v>0.2</v>
      </c>
      <c r="AH433">
        <v>0.2</v>
      </c>
      <c r="AI433">
        <v>0</v>
      </c>
      <c r="AJ433">
        <v>0.2</v>
      </c>
      <c r="AK433">
        <v>0.2</v>
      </c>
      <c r="AL433">
        <v>0</v>
      </c>
      <c r="AM433">
        <v>0</v>
      </c>
      <c r="AN433">
        <v>0.2</v>
      </c>
      <c r="AO433">
        <v>0.2</v>
      </c>
      <c r="AP433">
        <v>0.2</v>
      </c>
      <c r="AQ433">
        <v>0</v>
      </c>
      <c r="AR433">
        <v>0</v>
      </c>
      <c r="AS433">
        <v>0</v>
      </c>
      <c r="AT433">
        <v>0</v>
      </c>
      <c r="AU433">
        <v>0</v>
      </c>
      <c r="AV433">
        <v>0</v>
      </c>
      <c r="AW433">
        <v>0</v>
      </c>
      <c r="AX433" t="s">
        <v>61</v>
      </c>
      <c r="AY433">
        <v>78</v>
      </c>
      <c r="AZ433">
        <v>5</v>
      </c>
      <c r="BA433">
        <v>70</v>
      </c>
      <c r="BB433">
        <v>0</v>
      </c>
      <c r="BC433" t="s">
        <v>731</v>
      </c>
      <c r="BD433" t="s">
        <v>61</v>
      </c>
      <c r="BE433">
        <v>58</v>
      </c>
      <c r="BF433" t="s">
        <v>2682</v>
      </c>
      <c r="BG433" t="s">
        <v>2315</v>
      </c>
      <c r="BH433" t="s">
        <v>2316</v>
      </c>
      <c r="BI433" t="s">
        <v>2683</v>
      </c>
    </row>
    <row r="434" spans="1:61" x14ac:dyDescent="0.2">
      <c r="A434" t="s">
        <v>2684</v>
      </c>
      <c r="B434" t="s">
        <v>276</v>
      </c>
      <c r="C434" t="s">
        <v>61</v>
      </c>
      <c r="D434" t="s">
        <v>61</v>
      </c>
      <c r="E434" t="s">
        <v>332</v>
      </c>
      <c r="F434" t="s">
        <v>2990</v>
      </c>
      <c r="G434" t="s">
        <v>333</v>
      </c>
      <c r="H434" t="s">
        <v>2035</v>
      </c>
      <c r="I434" t="s">
        <v>334</v>
      </c>
      <c r="J434" t="s">
        <v>3922</v>
      </c>
      <c r="K434" t="s">
        <v>335</v>
      </c>
      <c r="L434" t="s">
        <v>61</v>
      </c>
      <c r="M434" t="s">
        <v>61</v>
      </c>
      <c r="N434" t="s">
        <v>61</v>
      </c>
      <c r="O434" t="s">
        <v>127</v>
      </c>
      <c r="P434">
        <v>0</v>
      </c>
      <c r="Q434">
        <v>951</v>
      </c>
      <c r="R434">
        <v>0</v>
      </c>
      <c r="S434">
        <v>0</v>
      </c>
      <c r="T434">
        <v>0</v>
      </c>
      <c r="U434">
        <v>0</v>
      </c>
      <c r="V434">
        <v>0</v>
      </c>
      <c r="W434">
        <v>0</v>
      </c>
      <c r="X434" t="s">
        <v>95</v>
      </c>
      <c r="Y434" t="s">
        <v>61</v>
      </c>
      <c r="Z434">
        <v>0</v>
      </c>
      <c r="AA434">
        <v>0</v>
      </c>
      <c r="AB434">
        <v>0</v>
      </c>
      <c r="AC434">
        <v>0</v>
      </c>
      <c r="AD434">
        <v>0</v>
      </c>
      <c r="AE434">
        <v>0</v>
      </c>
      <c r="AF434">
        <v>0</v>
      </c>
      <c r="AG434">
        <v>2</v>
      </c>
      <c r="AH434">
        <v>0</v>
      </c>
      <c r="AI434">
        <v>0</v>
      </c>
      <c r="AJ434">
        <v>0</v>
      </c>
      <c r="AK434">
        <v>0</v>
      </c>
      <c r="AL434">
        <v>0</v>
      </c>
      <c r="AM434">
        <v>0</v>
      </c>
      <c r="AN434">
        <v>0</v>
      </c>
      <c r="AO434">
        <v>0</v>
      </c>
      <c r="AP434">
        <v>0</v>
      </c>
      <c r="AQ434">
        <v>0</v>
      </c>
      <c r="AR434">
        <v>0</v>
      </c>
      <c r="AS434">
        <v>0</v>
      </c>
      <c r="AT434">
        <v>0</v>
      </c>
      <c r="AU434">
        <v>0</v>
      </c>
      <c r="AV434">
        <v>0</v>
      </c>
      <c r="AW434">
        <v>0</v>
      </c>
      <c r="AX434" t="s">
        <v>61</v>
      </c>
      <c r="AY434">
        <v>951</v>
      </c>
      <c r="AZ434">
        <v>0</v>
      </c>
      <c r="BA434">
        <v>0</v>
      </c>
      <c r="BB434">
        <v>0</v>
      </c>
      <c r="BC434" t="s">
        <v>128</v>
      </c>
      <c r="BD434" t="s">
        <v>61</v>
      </c>
      <c r="BE434">
        <v>0</v>
      </c>
      <c r="BF434" t="s">
        <v>61</v>
      </c>
      <c r="BG434" t="s">
        <v>336</v>
      </c>
      <c r="BH434" t="s">
        <v>337</v>
      </c>
      <c r="BI434" t="s">
        <v>2685</v>
      </c>
    </row>
    <row r="435" spans="1:61" x14ac:dyDescent="0.2">
      <c r="A435" t="s">
        <v>2686</v>
      </c>
      <c r="B435" t="s">
        <v>1618</v>
      </c>
      <c r="C435" t="s">
        <v>1624</v>
      </c>
      <c r="D435" t="s">
        <v>61</v>
      </c>
      <c r="E435" t="s">
        <v>1624</v>
      </c>
      <c r="F435" t="s">
        <v>2990</v>
      </c>
      <c r="G435" t="s">
        <v>333</v>
      </c>
      <c r="H435" t="s">
        <v>2035</v>
      </c>
      <c r="I435" t="s">
        <v>334</v>
      </c>
      <c r="J435" t="s">
        <v>3922</v>
      </c>
      <c r="K435" t="s">
        <v>335</v>
      </c>
      <c r="L435" t="s">
        <v>61</v>
      </c>
      <c r="M435" t="s">
        <v>61</v>
      </c>
      <c r="N435" t="s">
        <v>61</v>
      </c>
      <c r="O435" t="s">
        <v>127</v>
      </c>
      <c r="P435">
        <v>0</v>
      </c>
      <c r="Q435">
        <v>0</v>
      </c>
      <c r="R435">
        <v>0</v>
      </c>
      <c r="S435">
        <v>0</v>
      </c>
      <c r="T435">
        <v>0</v>
      </c>
      <c r="U435">
        <v>0</v>
      </c>
      <c r="V435">
        <v>0</v>
      </c>
      <c r="W435">
        <v>0</v>
      </c>
      <c r="X435" t="s">
        <v>95</v>
      </c>
      <c r="Y435" t="s">
        <v>61</v>
      </c>
      <c r="Z435">
        <v>0</v>
      </c>
      <c r="AA435">
        <v>0</v>
      </c>
      <c r="AB435">
        <v>0</v>
      </c>
      <c r="AC435">
        <v>0</v>
      </c>
      <c r="AD435">
        <v>0</v>
      </c>
      <c r="AE435">
        <v>0</v>
      </c>
      <c r="AF435">
        <v>0.1</v>
      </c>
      <c r="AG435">
        <v>0</v>
      </c>
      <c r="AH435">
        <v>0</v>
      </c>
      <c r="AI435">
        <v>0</v>
      </c>
      <c r="AJ435">
        <v>0</v>
      </c>
      <c r="AK435">
        <v>0</v>
      </c>
      <c r="AL435">
        <v>0</v>
      </c>
      <c r="AM435">
        <v>0</v>
      </c>
      <c r="AN435">
        <v>0</v>
      </c>
      <c r="AO435">
        <v>0</v>
      </c>
      <c r="AP435">
        <v>0</v>
      </c>
      <c r="AQ435">
        <v>0</v>
      </c>
      <c r="AR435">
        <v>0</v>
      </c>
      <c r="AS435">
        <v>0</v>
      </c>
      <c r="AT435">
        <v>0</v>
      </c>
      <c r="AU435">
        <v>0</v>
      </c>
      <c r="AV435">
        <v>0</v>
      </c>
      <c r="AW435">
        <v>0</v>
      </c>
      <c r="AX435" t="s">
        <v>61</v>
      </c>
      <c r="AY435">
        <v>0</v>
      </c>
      <c r="AZ435">
        <v>0</v>
      </c>
      <c r="BA435">
        <v>0</v>
      </c>
      <c r="BB435">
        <v>0</v>
      </c>
      <c r="BC435" t="s">
        <v>61</v>
      </c>
      <c r="BD435" t="s">
        <v>61</v>
      </c>
      <c r="BE435">
        <v>0</v>
      </c>
      <c r="BF435" t="s">
        <v>61</v>
      </c>
      <c r="BG435" t="s">
        <v>336</v>
      </c>
      <c r="BH435" t="s">
        <v>337</v>
      </c>
      <c r="BI435" t="s">
        <v>2687</v>
      </c>
    </row>
    <row r="436" spans="1:61" x14ac:dyDescent="0.2">
      <c r="A436" t="s">
        <v>2688</v>
      </c>
      <c r="B436" t="s">
        <v>276</v>
      </c>
      <c r="C436" t="s">
        <v>1630</v>
      </c>
      <c r="D436" t="s">
        <v>61</v>
      </c>
      <c r="E436" t="s">
        <v>1630</v>
      </c>
      <c r="F436" t="s">
        <v>2990</v>
      </c>
      <c r="G436" t="s">
        <v>333</v>
      </c>
      <c r="H436" t="s">
        <v>2035</v>
      </c>
      <c r="I436" t="s">
        <v>334</v>
      </c>
      <c r="J436" t="s">
        <v>3922</v>
      </c>
      <c r="K436" t="s">
        <v>335</v>
      </c>
      <c r="L436" t="s">
        <v>61</v>
      </c>
      <c r="M436" t="s">
        <v>61</v>
      </c>
      <c r="N436" t="s">
        <v>61</v>
      </c>
      <c r="O436" t="s">
        <v>127</v>
      </c>
      <c r="P436">
        <v>0</v>
      </c>
      <c r="Q436">
        <v>0</v>
      </c>
      <c r="R436">
        <v>0</v>
      </c>
      <c r="S436">
        <v>0</v>
      </c>
      <c r="T436">
        <v>0</v>
      </c>
      <c r="U436">
        <v>0</v>
      </c>
      <c r="V436">
        <v>0</v>
      </c>
      <c r="W436">
        <v>0</v>
      </c>
      <c r="X436" t="s">
        <v>95</v>
      </c>
      <c r="Y436" t="s">
        <v>61</v>
      </c>
      <c r="Z436">
        <v>0</v>
      </c>
      <c r="AA436">
        <v>0</v>
      </c>
      <c r="AB436">
        <v>0.1</v>
      </c>
      <c r="AC436">
        <v>0</v>
      </c>
      <c r="AD436">
        <v>0</v>
      </c>
      <c r="AE436">
        <v>0</v>
      </c>
      <c r="AF436">
        <v>0</v>
      </c>
      <c r="AG436">
        <v>0</v>
      </c>
      <c r="AH436">
        <v>0</v>
      </c>
      <c r="AI436">
        <v>0</v>
      </c>
      <c r="AJ436">
        <v>0</v>
      </c>
      <c r="AK436">
        <v>0</v>
      </c>
      <c r="AL436">
        <v>0</v>
      </c>
      <c r="AM436">
        <v>0</v>
      </c>
      <c r="AN436">
        <v>0</v>
      </c>
      <c r="AO436">
        <v>0</v>
      </c>
      <c r="AP436">
        <v>0</v>
      </c>
      <c r="AQ436">
        <v>0</v>
      </c>
      <c r="AR436">
        <v>0</v>
      </c>
      <c r="AS436">
        <v>0</v>
      </c>
      <c r="AT436">
        <v>0</v>
      </c>
      <c r="AU436">
        <v>0</v>
      </c>
      <c r="AV436">
        <v>0</v>
      </c>
      <c r="AW436">
        <v>0</v>
      </c>
      <c r="AX436" t="s">
        <v>61</v>
      </c>
      <c r="AY436">
        <v>38</v>
      </c>
      <c r="AZ436">
        <v>9</v>
      </c>
      <c r="BA436">
        <v>0</v>
      </c>
      <c r="BB436">
        <v>0</v>
      </c>
      <c r="BC436" t="s">
        <v>61</v>
      </c>
      <c r="BD436" t="s">
        <v>61</v>
      </c>
      <c r="BE436">
        <v>0</v>
      </c>
      <c r="BF436" t="s">
        <v>61</v>
      </c>
      <c r="BG436" t="s">
        <v>336</v>
      </c>
      <c r="BH436" t="s">
        <v>337</v>
      </c>
      <c r="BI436" t="s">
        <v>2689</v>
      </c>
    </row>
    <row r="437" spans="1:61" x14ac:dyDescent="0.2">
      <c r="A437" t="s">
        <v>2690</v>
      </c>
      <c r="B437" t="s">
        <v>171</v>
      </c>
      <c r="C437" t="s">
        <v>1627</v>
      </c>
      <c r="D437" t="s">
        <v>61</v>
      </c>
      <c r="E437" t="s">
        <v>1627</v>
      </c>
      <c r="F437" t="s">
        <v>2990</v>
      </c>
      <c r="G437" t="s">
        <v>333</v>
      </c>
      <c r="H437" t="s">
        <v>2035</v>
      </c>
      <c r="I437" t="s">
        <v>334</v>
      </c>
      <c r="J437" t="s">
        <v>3922</v>
      </c>
      <c r="K437" t="s">
        <v>335</v>
      </c>
      <c r="L437" t="s">
        <v>61</v>
      </c>
      <c r="M437" t="s">
        <v>61</v>
      </c>
      <c r="N437" t="s">
        <v>61</v>
      </c>
      <c r="O437" t="s">
        <v>127</v>
      </c>
      <c r="P437">
        <v>0</v>
      </c>
      <c r="Q437">
        <v>0</v>
      </c>
      <c r="R437">
        <v>0</v>
      </c>
      <c r="S437">
        <v>0</v>
      </c>
      <c r="T437">
        <v>0</v>
      </c>
      <c r="U437">
        <v>0</v>
      </c>
      <c r="V437">
        <v>0</v>
      </c>
      <c r="W437">
        <v>0</v>
      </c>
      <c r="X437" t="s">
        <v>95</v>
      </c>
      <c r="Y437" t="s">
        <v>61</v>
      </c>
      <c r="Z437">
        <v>0</v>
      </c>
      <c r="AA437">
        <v>0</v>
      </c>
      <c r="AB437">
        <v>0.5</v>
      </c>
      <c r="AC437">
        <v>0</v>
      </c>
      <c r="AD437">
        <v>0</v>
      </c>
      <c r="AE437">
        <v>0</v>
      </c>
      <c r="AF437">
        <v>0</v>
      </c>
      <c r="AG437">
        <v>0</v>
      </c>
      <c r="AH437">
        <v>0</v>
      </c>
      <c r="AI437">
        <v>0</v>
      </c>
      <c r="AJ437">
        <v>0</v>
      </c>
      <c r="AK437">
        <v>0</v>
      </c>
      <c r="AL437">
        <v>0</v>
      </c>
      <c r="AM437">
        <v>0.1</v>
      </c>
      <c r="AN437">
        <v>0.2</v>
      </c>
      <c r="AO437">
        <v>0</v>
      </c>
      <c r="AP437">
        <v>0</v>
      </c>
      <c r="AQ437">
        <v>0</v>
      </c>
      <c r="AR437">
        <v>0</v>
      </c>
      <c r="AS437">
        <v>0</v>
      </c>
      <c r="AT437">
        <v>0</v>
      </c>
      <c r="AU437">
        <v>0</v>
      </c>
      <c r="AV437">
        <v>0</v>
      </c>
      <c r="AW437">
        <v>0</v>
      </c>
      <c r="AX437" t="s">
        <v>61</v>
      </c>
      <c r="AY437">
        <v>521</v>
      </c>
      <c r="AZ437">
        <v>8</v>
      </c>
      <c r="BA437">
        <v>0</v>
      </c>
      <c r="BB437">
        <v>0</v>
      </c>
      <c r="BC437" t="s">
        <v>61</v>
      </c>
      <c r="BD437" t="s">
        <v>61</v>
      </c>
      <c r="BE437">
        <v>0</v>
      </c>
      <c r="BF437" t="s">
        <v>61</v>
      </c>
      <c r="BG437" t="s">
        <v>336</v>
      </c>
      <c r="BH437" t="s">
        <v>337</v>
      </c>
      <c r="BI437" t="s">
        <v>2691</v>
      </c>
    </row>
    <row r="438" spans="1:61" x14ac:dyDescent="0.2">
      <c r="A438" t="s">
        <v>2692</v>
      </c>
      <c r="B438" t="s">
        <v>1496</v>
      </c>
      <c r="C438" t="s">
        <v>1686</v>
      </c>
      <c r="D438" t="s">
        <v>61</v>
      </c>
      <c r="E438" t="s">
        <v>1686</v>
      </c>
      <c r="F438" t="s">
        <v>2990</v>
      </c>
      <c r="G438" t="s">
        <v>333</v>
      </c>
      <c r="H438" t="s">
        <v>2035</v>
      </c>
      <c r="I438" t="s">
        <v>334</v>
      </c>
      <c r="J438" t="s">
        <v>3922</v>
      </c>
      <c r="K438" t="s">
        <v>335</v>
      </c>
      <c r="L438" t="s">
        <v>61</v>
      </c>
      <c r="M438" t="s">
        <v>61</v>
      </c>
      <c r="N438" t="s">
        <v>61</v>
      </c>
      <c r="O438" t="s">
        <v>127</v>
      </c>
      <c r="P438">
        <v>0</v>
      </c>
      <c r="Q438">
        <v>243</v>
      </c>
      <c r="R438">
        <v>0</v>
      </c>
      <c r="S438">
        <v>0</v>
      </c>
      <c r="T438">
        <v>0</v>
      </c>
      <c r="U438">
        <v>0</v>
      </c>
      <c r="V438">
        <v>0</v>
      </c>
      <c r="W438">
        <v>0</v>
      </c>
      <c r="X438" t="s">
        <v>95</v>
      </c>
      <c r="Y438" t="s">
        <v>61</v>
      </c>
      <c r="Z438">
        <v>0</v>
      </c>
      <c r="AA438">
        <v>0</v>
      </c>
      <c r="AB438">
        <v>0</v>
      </c>
      <c r="AC438">
        <v>0</v>
      </c>
      <c r="AD438">
        <v>0</v>
      </c>
      <c r="AE438">
        <v>0</v>
      </c>
      <c r="AF438">
        <v>0</v>
      </c>
      <c r="AG438">
        <v>0</v>
      </c>
      <c r="AH438">
        <v>0</v>
      </c>
      <c r="AI438">
        <v>0</v>
      </c>
      <c r="AJ438">
        <v>0</v>
      </c>
      <c r="AK438">
        <v>0</v>
      </c>
      <c r="AL438">
        <v>0</v>
      </c>
      <c r="AM438">
        <v>0</v>
      </c>
      <c r="AN438">
        <v>0</v>
      </c>
      <c r="AO438">
        <v>0</v>
      </c>
      <c r="AP438">
        <v>0</v>
      </c>
      <c r="AQ438">
        <v>0</v>
      </c>
      <c r="AR438">
        <v>0</v>
      </c>
      <c r="AS438">
        <v>0</v>
      </c>
      <c r="AT438">
        <v>0</v>
      </c>
      <c r="AU438">
        <v>0</v>
      </c>
      <c r="AV438">
        <v>0</v>
      </c>
      <c r="AW438">
        <v>0</v>
      </c>
      <c r="AX438" t="s">
        <v>61</v>
      </c>
      <c r="AY438">
        <v>0</v>
      </c>
      <c r="AZ438">
        <v>0</v>
      </c>
      <c r="BA438">
        <v>0</v>
      </c>
      <c r="BB438">
        <v>0</v>
      </c>
      <c r="BC438" t="s">
        <v>61</v>
      </c>
      <c r="BD438" t="s">
        <v>61</v>
      </c>
      <c r="BE438">
        <v>0</v>
      </c>
      <c r="BF438" t="s">
        <v>61</v>
      </c>
      <c r="BG438" t="s">
        <v>336</v>
      </c>
      <c r="BH438" t="s">
        <v>337</v>
      </c>
      <c r="BI438" t="s">
        <v>2693</v>
      </c>
    </row>
    <row r="439" spans="1:61" x14ac:dyDescent="0.2">
      <c r="A439" t="s">
        <v>2694</v>
      </c>
      <c r="B439" t="s">
        <v>1766</v>
      </c>
      <c r="C439" t="s">
        <v>61</v>
      </c>
      <c r="D439" t="s">
        <v>61</v>
      </c>
      <c r="E439" t="s">
        <v>1767</v>
      </c>
      <c r="F439" t="s">
        <v>731</v>
      </c>
      <c r="G439" t="s">
        <v>1833</v>
      </c>
      <c r="H439" t="s">
        <v>2035</v>
      </c>
      <c r="I439" t="s">
        <v>2681</v>
      </c>
      <c r="J439" t="s">
        <v>3922</v>
      </c>
      <c r="K439" t="s">
        <v>1772</v>
      </c>
      <c r="L439" t="s">
        <v>2312</v>
      </c>
      <c r="M439" t="s">
        <v>2313</v>
      </c>
      <c r="N439" t="s">
        <v>2314</v>
      </c>
      <c r="O439" t="s">
        <v>127</v>
      </c>
      <c r="P439">
        <v>415</v>
      </c>
      <c r="Q439">
        <v>200</v>
      </c>
      <c r="R439">
        <v>250</v>
      </c>
      <c r="S439">
        <v>0</v>
      </c>
      <c r="T439">
        <v>0</v>
      </c>
      <c r="U439">
        <v>0</v>
      </c>
      <c r="V439">
        <v>0</v>
      </c>
      <c r="W439">
        <v>16</v>
      </c>
      <c r="X439" t="s">
        <v>68</v>
      </c>
      <c r="Y439" t="s">
        <v>61</v>
      </c>
      <c r="Z439">
        <v>153</v>
      </c>
      <c r="AA439">
        <v>300</v>
      </c>
      <c r="AB439">
        <v>0</v>
      </c>
      <c r="AC439">
        <v>0</v>
      </c>
      <c r="AD439">
        <v>0.4</v>
      </c>
      <c r="AE439">
        <v>0</v>
      </c>
      <c r="AF439">
        <v>0</v>
      </c>
      <c r="AG439">
        <v>0</v>
      </c>
      <c r="AH439">
        <v>0.2</v>
      </c>
      <c r="AI439">
        <v>0</v>
      </c>
      <c r="AJ439">
        <v>0.4</v>
      </c>
      <c r="AK439">
        <v>0.2</v>
      </c>
      <c r="AL439">
        <v>0</v>
      </c>
      <c r="AM439">
        <v>0</v>
      </c>
      <c r="AN439">
        <v>0.2</v>
      </c>
      <c r="AO439">
        <v>0.2</v>
      </c>
      <c r="AP439">
        <v>0.2</v>
      </c>
      <c r="AQ439">
        <v>0</v>
      </c>
      <c r="AR439">
        <v>0</v>
      </c>
      <c r="AS439">
        <v>0</v>
      </c>
      <c r="AT439">
        <v>0</v>
      </c>
      <c r="AU439">
        <v>0</v>
      </c>
      <c r="AV439">
        <v>0</v>
      </c>
      <c r="AW439">
        <v>0</v>
      </c>
      <c r="AX439" t="s">
        <v>61</v>
      </c>
      <c r="AY439">
        <v>280</v>
      </c>
      <c r="AZ439">
        <v>0</v>
      </c>
      <c r="BA439">
        <v>0</v>
      </c>
      <c r="BB439">
        <v>0</v>
      </c>
      <c r="BC439" t="s">
        <v>731</v>
      </c>
      <c r="BD439" t="s">
        <v>61</v>
      </c>
      <c r="BE439">
        <v>82</v>
      </c>
      <c r="BF439" t="s">
        <v>61</v>
      </c>
      <c r="BG439" t="s">
        <v>2315</v>
      </c>
      <c r="BH439" t="s">
        <v>2316</v>
      </c>
      <c r="BI439" t="s">
        <v>2695</v>
      </c>
    </row>
    <row r="440" spans="1:61" x14ac:dyDescent="0.2">
      <c r="A440" t="s">
        <v>2696</v>
      </c>
      <c r="B440" t="s">
        <v>1129</v>
      </c>
      <c r="C440" t="s">
        <v>61</v>
      </c>
      <c r="D440" t="s">
        <v>61</v>
      </c>
      <c r="E440" t="s">
        <v>1237</v>
      </c>
      <c r="F440" t="s">
        <v>2990</v>
      </c>
      <c r="G440" t="s">
        <v>572</v>
      </c>
      <c r="H440" t="s">
        <v>2035</v>
      </c>
      <c r="I440" t="s">
        <v>2498</v>
      </c>
      <c r="J440" t="s">
        <v>3922</v>
      </c>
      <c r="K440" t="s">
        <v>574</v>
      </c>
      <c r="L440" t="s">
        <v>61</v>
      </c>
      <c r="M440" t="s">
        <v>61</v>
      </c>
      <c r="N440" t="s">
        <v>94</v>
      </c>
      <c r="O440" t="s">
        <v>94</v>
      </c>
      <c r="P440">
        <v>0</v>
      </c>
      <c r="Q440">
        <v>371</v>
      </c>
      <c r="R440">
        <v>352</v>
      </c>
      <c r="S440">
        <v>0</v>
      </c>
      <c r="T440">
        <v>0</v>
      </c>
      <c r="U440">
        <v>0</v>
      </c>
      <c r="V440">
        <v>0</v>
      </c>
      <c r="W440">
        <v>12</v>
      </c>
      <c r="X440" t="s">
        <v>68</v>
      </c>
      <c r="Y440" t="s">
        <v>61</v>
      </c>
      <c r="Z440">
        <v>0</v>
      </c>
      <c r="AA440">
        <v>0</v>
      </c>
      <c r="AB440">
        <v>0</v>
      </c>
      <c r="AC440">
        <v>0.3</v>
      </c>
      <c r="AD440">
        <v>0</v>
      </c>
      <c r="AE440">
        <v>0</v>
      </c>
      <c r="AF440">
        <v>0</v>
      </c>
      <c r="AG440">
        <v>0</v>
      </c>
      <c r="AH440">
        <v>0</v>
      </c>
      <c r="AI440">
        <v>0</v>
      </c>
      <c r="AJ440">
        <v>0</v>
      </c>
      <c r="AK440">
        <v>0</v>
      </c>
      <c r="AL440">
        <v>0</v>
      </c>
      <c r="AM440">
        <v>0</v>
      </c>
      <c r="AN440">
        <v>0</v>
      </c>
      <c r="AO440">
        <v>0</v>
      </c>
      <c r="AP440">
        <v>0.5</v>
      </c>
      <c r="AQ440">
        <v>0</v>
      </c>
      <c r="AR440">
        <v>0</v>
      </c>
      <c r="AS440">
        <v>0</v>
      </c>
      <c r="AT440">
        <v>0</v>
      </c>
      <c r="AU440">
        <v>0</v>
      </c>
      <c r="AV440">
        <v>0</v>
      </c>
      <c r="AW440">
        <v>0</v>
      </c>
      <c r="AX440" t="s">
        <v>61</v>
      </c>
      <c r="AY440">
        <v>732</v>
      </c>
      <c r="AZ440">
        <v>128</v>
      </c>
      <c r="BA440">
        <v>542</v>
      </c>
      <c r="BB440">
        <v>0</v>
      </c>
      <c r="BC440" t="s">
        <v>61</v>
      </c>
      <c r="BD440" t="s">
        <v>61</v>
      </c>
      <c r="BE440">
        <v>100</v>
      </c>
      <c r="BF440" t="s">
        <v>61</v>
      </c>
      <c r="BG440" t="s">
        <v>577</v>
      </c>
      <c r="BH440" t="s">
        <v>578</v>
      </c>
      <c r="BI440" t="s">
        <v>2697</v>
      </c>
    </row>
    <row r="441" spans="1:61" x14ac:dyDescent="0.2">
      <c r="A441" t="s">
        <v>2698</v>
      </c>
      <c r="B441" t="s">
        <v>898</v>
      </c>
      <c r="C441" t="s">
        <v>61</v>
      </c>
      <c r="D441" t="s">
        <v>61</v>
      </c>
      <c r="E441" t="s">
        <v>1039</v>
      </c>
      <c r="F441" t="s">
        <v>3894</v>
      </c>
      <c r="G441" t="s">
        <v>1018</v>
      </c>
      <c r="H441" t="s">
        <v>2035</v>
      </c>
      <c r="I441" t="s">
        <v>2699</v>
      </c>
      <c r="J441" t="s">
        <v>3922</v>
      </c>
      <c r="K441" t="s">
        <v>1020</v>
      </c>
      <c r="L441" t="s">
        <v>61</v>
      </c>
      <c r="M441" t="s">
        <v>61</v>
      </c>
      <c r="N441" t="s">
        <v>61</v>
      </c>
      <c r="O441" t="s">
        <v>127</v>
      </c>
      <c r="P441">
        <v>0</v>
      </c>
      <c r="Q441">
        <v>329</v>
      </c>
      <c r="R441">
        <v>0</v>
      </c>
      <c r="S441">
        <v>0</v>
      </c>
      <c r="T441">
        <v>0</v>
      </c>
      <c r="U441">
        <v>0</v>
      </c>
      <c r="V441">
        <v>0</v>
      </c>
      <c r="W441">
        <v>35</v>
      </c>
      <c r="X441" t="s">
        <v>68</v>
      </c>
      <c r="Y441" t="s">
        <v>61</v>
      </c>
      <c r="Z441">
        <v>0</v>
      </c>
      <c r="AA441">
        <v>0</v>
      </c>
      <c r="AB441">
        <v>0</v>
      </c>
      <c r="AC441">
        <v>0</v>
      </c>
      <c r="AD441">
        <v>0</v>
      </c>
      <c r="AE441">
        <v>0</v>
      </c>
      <c r="AF441">
        <v>0.98</v>
      </c>
      <c r="AG441">
        <v>0</v>
      </c>
      <c r="AH441">
        <v>0.93</v>
      </c>
      <c r="AI441">
        <v>1.76</v>
      </c>
      <c r="AJ441">
        <v>0.93</v>
      </c>
      <c r="AK441">
        <v>0.75</v>
      </c>
      <c r="AL441">
        <v>0</v>
      </c>
      <c r="AM441">
        <v>0</v>
      </c>
      <c r="AN441">
        <v>0.93</v>
      </c>
      <c r="AO441">
        <v>0</v>
      </c>
      <c r="AP441">
        <v>1.63</v>
      </c>
      <c r="AQ441">
        <v>0</v>
      </c>
      <c r="AR441">
        <v>0</v>
      </c>
      <c r="AS441">
        <v>0</v>
      </c>
      <c r="AT441">
        <v>0</v>
      </c>
      <c r="AU441">
        <v>0</v>
      </c>
      <c r="AV441">
        <v>0</v>
      </c>
      <c r="AW441">
        <v>0</v>
      </c>
      <c r="AX441" t="s">
        <v>61</v>
      </c>
      <c r="AY441">
        <v>3236</v>
      </c>
      <c r="AZ441">
        <v>1813</v>
      </c>
      <c r="BA441">
        <v>53</v>
      </c>
      <c r="BB441">
        <v>0</v>
      </c>
      <c r="BC441" t="s">
        <v>61</v>
      </c>
      <c r="BD441" t="s">
        <v>61</v>
      </c>
      <c r="BE441">
        <v>97</v>
      </c>
      <c r="BF441" t="s">
        <v>61</v>
      </c>
      <c r="BG441" t="s">
        <v>927</v>
      </c>
      <c r="BH441" t="s">
        <v>928</v>
      </c>
      <c r="BI441" t="s">
        <v>2700</v>
      </c>
    </row>
    <row r="442" spans="1:61" x14ac:dyDescent="0.2">
      <c r="A442" t="s">
        <v>2701</v>
      </c>
      <c r="B442" t="s">
        <v>1241</v>
      </c>
      <c r="C442" t="s">
        <v>61</v>
      </c>
      <c r="D442" t="s">
        <v>61</v>
      </c>
      <c r="E442" t="s">
        <v>1332</v>
      </c>
      <c r="F442" t="s">
        <v>2990</v>
      </c>
      <c r="G442" t="s">
        <v>514</v>
      </c>
      <c r="H442" t="s">
        <v>2035</v>
      </c>
      <c r="I442" t="s">
        <v>2702</v>
      </c>
      <c r="J442" t="s">
        <v>3922</v>
      </c>
      <c r="K442" t="s">
        <v>2703</v>
      </c>
      <c r="L442" t="s">
        <v>2617</v>
      </c>
      <c r="M442" t="s">
        <v>2618</v>
      </c>
      <c r="N442" t="s">
        <v>1335</v>
      </c>
      <c r="O442" t="s">
        <v>127</v>
      </c>
      <c r="P442">
        <v>0</v>
      </c>
      <c r="Q442">
        <v>2368</v>
      </c>
      <c r="R442">
        <v>2500</v>
      </c>
      <c r="S442">
        <v>0</v>
      </c>
      <c r="T442">
        <v>0</v>
      </c>
      <c r="U442">
        <v>0</v>
      </c>
      <c r="V442">
        <v>0</v>
      </c>
      <c r="W442">
        <v>40</v>
      </c>
      <c r="X442" t="s">
        <v>68</v>
      </c>
      <c r="Y442" t="s">
        <v>61</v>
      </c>
      <c r="Z442">
        <v>147</v>
      </c>
      <c r="AA442">
        <v>45.6</v>
      </c>
      <c r="AB442">
        <v>0</v>
      </c>
      <c r="AC442">
        <v>3.34</v>
      </c>
      <c r="AD442">
        <v>0</v>
      </c>
      <c r="AE442">
        <v>0</v>
      </c>
      <c r="AF442">
        <v>0</v>
      </c>
      <c r="AG442">
        <v>18</v>
      </c>
      <c r="AH442">
        <v>0</v>
      </c>
      <c r="AI442">
        <v>0</v>
      </c>
      <c r="AJ442">
        <v>0.5</v>
      </c>
      <c r="AK442">
        <v>0</v>
      </c>
      <c r="AL442">
        <v>0</v>
      </c>
      <c r="AM442">
        <v>0</v>
      </c>
      <c r="AN442">
        <v>1</v>
      </c>
      <c r="AO442">
        <v>0</v>
      </c>
      <c r="AP442">
        <v>0</v>
      </c>
      <c r="AQ442">
        <v>0</v>
      </c>
      <c r="AR442">
        <v>0</v>
      </c>
      <c r="AS442">
        <v>0</v>
      </c>
      <c r="AT442">
        <v>0</v>
      </c>
      <c r="AU442">
        <v>0</v>
      </c>
      <c r="AV442">
        <v>0</v>
      </c>
      <c r="AW442">
        <v>0</v>
      </c>
      <c r="AX442" t="s">
        <v>61</v>
      </c>
      <c r="AY442">
        <v>6225</v>
      </c>
      <c r="AZ442">
        <v>5190</v>
      </c>
      <c r="BA442">
        <v>0</v>
      </c>
      <c r="BB442">
        <v>0</v>
      </c>
      <c r="BC442" t="s">
        <v>61</v>
      </c>
      <c r="BD442" t="s">
        <v>2704</v>
      </c>
      <c r="BE442">
        <v>0</v>
      </c>
      <c r="BF442" t="s">
        <v>2705</v>
      </c>
      <c r="BG442" t="s">
        <v>520</v>
      </c>
      <c r="BH442" t="s">
        <v>521</v>
      </c>
      <c r="BI442" t="s">
        <v>2706</v>
      </c>
    </row>
    <row r="443" spans="1:61" x14ac:dyDescent="0.2">
      <c r="A443" t="s">
        <v>2707</v>
      </c>
      <c r="B443" t="s">
        <v>1129</v>
      </c>
      <c r="C443" t="s">
        <v>61</v>
      </c>
      <c r="D443" t="s">
        <v>61</v>
      </c>
      <c r="E443" t="s">
        <v>1205</v>
      </c>
      <c r="F443" t="s">
        <v>2990</v>
      </c>
      <c r="G443" t="s">
        <v>514</v>
      </c>
      <c r="H443" t="s">
        <v>2035</v>
      </c>
      <c r="I443" t="s">
        <v>2522</v>
      </c>
      <c r="J443" t="s">
        <v>3922</v>
      </c>
      <c r="K443" t="s">
        <v>2371</v>
      </c>
      <c r="L443" t="s">
        <v>61</v>
      </c>
      <c r="M443" t="s">
        <v>61</v>
      </c>
      <c r="N443" t="s">
        <v>1206</v>
      </c>
      <c r="O443" t="s">
        <v>127</v>
      </c>
      <c r="P443">
        <v>0</v>
      </c>
      <c r="Q443">
        <v>156</v>
      </c>
      <c r="R443">
        <v>160</v>
      </c>
      <c r="S443">
        <v>0</v>
      </c>
      <c r="T443">
        <v>0</v>
      </c>
      <c r="U443">
        <v>0</v>
      </c>
      <c r="V443">
        <v>0</v>
      </c>
      <c r="W443">
        <v>40</v>
      </c>
      <c r="X443" t="s">
        <v>68</v>
      </c>
      <c r="Y443" t="s">
        <v>61</v>
      </c>
      <c r="Z443">
        <v>37</v>
      </c>
      <c r="AA443">
        <v>63</v>
      </c>
      <c r="AB443">
        <v>0</v>
      </c>
      <c r="AC443">
        <v>1</v>
      </c>
      <c r="AD443">
        <v>0</v>
      </c>
      <c r="AE443">
        <v>0</v>
      </c>
      <c r="AF443">
        <v>0</v>
      </c>
      <c r="AG443">
        <v>1</v>
      </c>
      <c r="AH443">
        <v>0</v>
      </c>
      <c r="AI443">
        <v>0</v>
      </c>
      <c r="AJ443">
        <v>0</v>
      </c>
      <c r="AK443">
        <v>0</v>
      </c>
      <c r="AL443">
        <v>0</v>
      </c>
      <c r="AM443">
        <v>0</v>
      </c>
      <c r="AN443">
        <v>1</v>
      </c>
      <c r="AO443">
        <v>0</v>
      </c>
      <c r="AP443">
        <v>0</v>
      </c>
      <c r="AQ443">
        <v>0</v>
      </c>
      <c r="AR443">
        <v>0</v>
      </c>
      <c r="AS443">
        <v>0</v>
      </c>
      <c r="AT443">
        <v>0</v>
      </c>
      <c r="AU443">
        <v>0</v>
      </c>
      <c r="AV443">
        <v>0</v>
      </c>
      <c r="AW443">
        <v>0</v>
      </c>
      <c r="AX443" t="s">
        <v>61</v>
      </c>
      <c r="AY443">
        <v>295</v>
      </c>
      <c r="AZ443">
        <v>257</v>
      </c>
      <c r="BA443">
        <v>0</v>
      </c>
      <c r="BB443">
        <v>0</v>
      </c>
      <c r="BC443" t="s">
        <v>731</v>
      </c>
      <c r="BD443" t="s">
        <v>1207</v>
      </c>
      <c r="BE443">
        <v>0</v>
      </c>
      <c r="BF443" t="s">
        <v>2708</v>
      </c>
      <c r="BG443" t="s">
        <v>520</v>
      </c>
      <c r="BH443" t="s">
        <v>521</v>
      </c>
      <c r="BI443" t="s">
        <v>2709</v>
      </c>
    </row>
    <row r="444" spans="1:61" x14ac:dyDescent="0.2">
      <c r="A444" t="s">
        <v>2710</v>
      </c>
      <c r="B444" t="s">
        <v>77</v>
      </c>
      <c r="C444" t="s">
        <v>61</v>
      </c>
      <c r="D444" t="s">
        <v>61</v>
      </c>
      <c r="E444" t="s">
        <v>90</v>
      </c>
      <c r="F444" t="s">
        <v>2990</v>
      </c>
      <c r="G444" t="s">
        <v>91</v>
      </c>
      <c r="H444" t="s">
        <v>2035</v>
      </c>
      <c r="I444" t="s">
        <v>2656</v>
      </c>
      <c r="J444" t="s">
        <v>3922</v>
      </c>
      <c r="K444" t="s">
        <v>93</v>
      </c>
      <c r="L444" t="s">
        <v>61</v>
      </c>
      <c r="M444" t="s">
        <v>61</v>
      </c>
      <c r="N444" t="s">
        <v>94</v>
      </c>
      <c r="O444" t="s">
        <v>191</v>
      </c>
      <c r="P444">
        <v>0</v>
      </c>
      <c r="Q444">
        <v>775</v>
      </c>
      <c r="R444">
        <v>0</v>
      </c>
      <c r="S444">
        <v>32</v>
      </c>
      <c r="T444">
        <v>95.4</v>
      </c>
      <c r="U444">
        <v>7.5</v>
      </c>
      <c r="V444">
        <v>13.2</v>
      </c>
      <c r="W444">
        <v>0</v>
      </c>
      <c r="X444" t="s">
        <v>68</v>
      </c>
      <c r="Y444" t="s">
        <v>69</v>
      </c>
      <c r="Z444">
        <v>0</v>
      </c>
      <c r="AA444">
        <v>0</v>
      </c>
      <c r="AB444">
        <v>5</v>
      </c>
      <c r="AC444">
        <v>0</v>
      </c>
      <c r="AD444">
        <v>0</v>
      </c>
      <c r="AE444">
        <v>0</v>
      </c>
      <c r="AF444">
        <v>0</v>
      </c>
      <c r="AG444">
        <v>6.4</v>
      </c>
      <c r="AH444">
        <v>3.1</v>
      </c>
      <c r="AI444">
        <v>0</v>
      </c>
      <c r="AJ444">
        <v>1</v>
      </c>
      <c r="AK444">
        <v>1</v>
      </c>
      <c r="AL444">
        <v>0.5</v>
      </c>
      <c r="AM444">
        <v>1</v>
      </c>
      <c r="AN444">
        <v>1</v>
      </c>
      <c r="AO444">
        <v>0</v>
      </c>
      <c r="AP444">
        <v>0</v>
      </c>
      <c r="AQ444">
        <v>0</v>
      </c>
      <c r="AR444">
        <v>0</v>
      </c>
      <c r="AS444">
        <v>0</v>
      </c>
      <c r="AT444">
        <v>0.33</v>
      </c>
      <c r="AU444">
        <v>0</v>
      </c>
      <c r="AV444">
        <v>0</v>
      </c>
      <c r="AW444">
        <v>0.5</v>
      </c>
      <c r="AX444" t="s">
        <v>2711</v>
      </c>
      <c r="AY444">
        <v>0</v>
      </c>
      <c r="AZ444">
        <v>0</v>
      </c>
      <c r="BA444">
        <v>0</v>
      </c>
      <c r="BB444">
        <v>0</v>
      </c>
      <c r="BC444" t="s">
        <v>128</v>
      </c>
      <c r="BD444" t="s">
        <v>61</v>
      </c>
      <c r="BE444">
        <v>0</v>
      </c>
      <c r="BF444" t="s">
        <v>2712</v>
      </c>
      <c r="BG444" t="s">
        <v>2659</v>
      </c>
      <c r="BH444" t="s">
        <v>2660</v>
      </c>
      <c r="BI444" t="s">
        <v>2713</v>
      </c>
    </row>
    <row r="445" spans="1:61" x14ac:dyDescent="0.2">
      <c r="A445" t="s">
        <v>2714</v>
      </c>
      <c r="B445" t="s">
        <v>1394</v>
      </c>
      <c r="C445" t="s">
        <v>61</v>
      </c>
      <c r="D445" t="s">
        <v>61</v>
      </c>
      <c r="E445" t="s">
        <v>1395</v>
      </c>
      <c r="F445" t="s">
        <v>2990</v>
      </c>
      <c r="G445" t="s">
        <v>102</v>
      </c>
      <c r="H445" t="s">
        <v>2035</v>
      </c>
      <c r="I445" t="s">
        <v>1396</v>
      </c>
      <c r="J445" t="s">
        <v>3922</v>
      </c>
      <c r="K445" t="s">
        <v>104</v>
      </c>
      <c r="L445" t="s">
        <v>61</v>
      </c>
      <c r="M445" t="s">
        <v>61</v>
      </c>
      <c r="N445" t="s">
        <v>1397</v>
      </c>
      <c r="O445" t="s">
        <v>191</v>
      </c>
      <c r="P445">
        <v>0</v>
      </c>
      <c r="Q445">
        <v>229</v>
      </c>
      <c r="R445">
        <v>0</v>
      </c>
      <c r="S445">
        <v>0</v>
      </c>
      <c r="T445">
        <v>0</v>
      </c>
      <c r="U445">
        <v>0</v>
      </c>
      <c r="V445">
        <v>0</v>
      </c>
      <c r="W445">
        <v>0</v>
      </c>
      <c r="X445" t="s">
        <v>95</v>
      </c>
      <c r="Y445" t="s">
        <v>61</v>
      </c>
      <c r="Z445">
        <v>0</v>
      </c>
      <c r="AA445">
        <v>0</v>
      </c>
      <c r="AB445">
        <v>0</v>
      </c>
      <c r="AC445">
        <v>0</v>
      </c>
      <c r="AD445">
        <v>0</v>
      </c>
      <c r="AE445">
        <v>0</v>
      </c>
      <c r="AF445">
        <v>0</v>
      </c>
      <c r="AG445">
        <v>0</v>
      </c>
      <c r="AH445">
        <v>0</v>
      </c>
      <c r="AI445">
        <v>0</v>
      </c>
      <c r="AJ445">
        <v>0</v>
      </c>
      <c r="AK445">
        <v>0</v>
      </c>
      <c r="AL445">
        <v>0</v>
      </c>
      <c r="AM445">
        <v>0</v>
      </c>
      <c r="AN445">
        <v>0</v>
      </c>
      <c r="AO445">
        <v>0</v>
      </c>
      <c r="AP445">
        <v>0</v>
      </c>
      <c r="AQ445">
        <v>0</v>
      </c>
      <c r="AR445">
        <v>0</v>
      </c>
      <c r="AS445">
        <v>0</v>
      </c>
      <c r="AT445">
        <v>0</v>
      </c>
      <c r="AU445">
        <v>0</v>
      </c>
      <c r="AV445">
        <v>0</v>
      </c>
      <c r="AW445">
        <v>0</v>
      </c>
      <c r="AX445" t="s">
        <v>61</v>
      </c>
      <c r="AY445">
        <v>305</v>
      </c>
      <c r="AZ445">
        <v>0</v>
      </c>
      <c r="BA445">
        <v>0</v>
      </c>
      <c r="BB445">
        <v>0</v>
      </c>
      <c r="BC445" t="s">
        <v>61</v>
      </c>
      <c r="BD445" t="s">
        <v>61</v>
      </c>
      <c r="BE445">
        <v>100</v>
      </c>
      <c r="BF445" t="s">
        <v>1398</v>
      </c>
      <c r="BG445" t="s">
        <v>1399</v>
      </c>
      <c r="BH445" t="s">
        <v>1400</v>
      </c>
      <c r="BI445" t="s">
        <v>2715</v>
      </c>
    </row>
    <row r="446" spans="1:61" x14ac:dyDescent="0.2">
      <c r="A446" t="s">
        <v>2716</v>
      </c>
      <c r="B446" t="s">
        <v>276</v>
      </c>
      <c r="C446" t="s">
        <v>61</v>
      </c>
      <c r="D446" t="s">
        <v>61</v>
      </c>
      <c r="E446" t="s">
        <v>332</v>
      </c>
      <c r="F446" t="s">
        <v>2990</v>
      </c>
      <c r="G446" t="s">
        <v>423</v>
      </c>
      <c r="H446" t="s">
        <v>2035</v>
      </c>
      <c r="I446" t="s">
        <v>2717</v>
      </c>
      <c r="J446" t="s">
        <v>3922</v>
      </c>
      <c r="K446" t="s">
        <v>425</v>
      </c>
      <c r="L446" t="s">
        <v>61</v>
      </c>
      <c r="M446" t="s">
        <v>61</v>
      </c>
      <c r="N446" t="s">
        <v>94</v>
      </c>
      <c r="O446" t="s">
        <v>127</v>
      </c>
      <c r="P446">
        <v>0</v>
      </c>
      <c r="Q446">
        <v>371</v>
      </c>
      <c r="R446">
        <v>0</v>
      </c>
      <c r="S446">
        <v>0</v>
      </c>
      <c r="T446">
        <v>0</v>
      </c>
      <c r="U446">
        <v>0</v>
      </c>
      <c r="V446">
        <v>0</v>
      </c>
      <c r="W446">
        <v>37.5</v>
      </c>
      <c r="X446" t="s">
        <v>68</v>
      </c>
      <c r="Y446" t="s">
        <v>61</v>
      </c>
      <c r="Z446">
        <v>0</v>
      </c>
      <c r="AA446">
        <v>0</v>
      </c>
      <c r="AB446">
        <v>0</v>
      </c>
      <c r="AC446">
        <v>0</v>
      </c>
      <c r="AD446">
        <v>0</v>
      </c>
      <c r="AE446">
        <v>0</v>
      </c>
      <c r="AF446">
        <v>0</v>
      </c>
      <c r="AG446">
        <v>1</v>
      </c>
      <c r="AH446">
        <v>0</v>
      </c>
      <c r="AI446">
        <v>0</v>
      </c>
      <c r="AJ446">
        <v>0</v>
      </c>
      <c r="AK446">
        <v>0</v>
      </c>
      <c r="AL446">
        <v>0</v>
      </c>
      <c r="AM446">
        <v>0</v>
      </c>
      <c r="AN446">
        <v>0</v>
      </c>
      <c r="AO446">
        <v>0</v>
      </c>
      <c r="AP446">
        <v>0</v>
      </c>
      <c r="AQ446">
        <v>0</v>
      </c>
      <c r="AR446">
        <v>0</v>
      </c>
      <c r="AS446">
        <v>0</v>
      </c>
      <c r="AT446">
        <v>0</v>
      </c>
      <c r="AU446">
        <v>0</v>
      </c>
      <c r="AV446">
        <v>0</v>
      </c>
      <c r="AW446">
        <v>0</v>
      </c>
      <c r="AX446" t="s">
        <v>61</v>
      </c>
      <c r="AY446">
        <v>411</v>
      </c>
      <c r="AZ446">
        <v>82</v>
      </c>
      <c r="BA446">
        <v>0</v>
      </c>
      <c r="BB446">
        <v>0</v>
      </c>
      <c r="BC446" t="s">
        <v>61</v>
      </c>
      <c r="BD446" t="s">
        <v>61</v>
      </c>
      <c r="BE446">
        <v>100</v>
      </c>
      <c r="BF446" t="s">
        <v>2718</v>
      </c>
      <c r="BG446" t="s">
        <v>1121</v>
      </c>
      <c r="BH446" t="s">
        <v>1122</v>
      </c>
      <c r="BI446" t="s">
        <v>2719</v>
      </c>
    </row>
    <row r="447" spans="1:61" x14ac:dyDescent="0.2">
      <c r="A447" t="s">
        <v>2720</v>
      </c>
      <c r="B447" t="s">
        <v>196</v>
      </c>
      <c r="C447" t="s">
        <v>61</v>
      </c>
      <c r="D447" t="s">
        <v>61</v>
      </c>
      <c r="E447" t="s">
        <v>524</v>
      </c>
      <c r="F447" t="s">
        <v>2990</v>
      </c>
      <c r="G447" t="s">
        <v>2629</v>
      </c>
      <c r="H447" t="s">
        <v>2035</v>
      </c>
      <c r="I447" t="s">
        <v>2630</v>
      </c>
      <c r="J447" t="s">
        <v>3922</v>
      </c>
      <c r="K447" t="s">
        <v>248</v>
      </c>
      <c r="L447" t="s">
        <v>61</v>
      </c>
      <c r="M447" t="s">
        <v>61</v>
      </c>
      <c r="N447" t="s">
        <v>2484</v>
      </c>
      <c r="O447" t="s">
        <v>94</v>
      </c>
      <c r="P447">
        <v>0</v>
      </c>
      <c r="Q447">
        <v>422</v>
      </c>
      <c r="R447">
        <v>0</v>
      </c>
      <c r="S447">
        <v>0</v>
      </c>
      <c r="T447">
        <v>0</v>
      </c>
      <c r="U447">
        <v>42</v>
      </c>
      <c r="V447">
        <v>99</v>
      </c>
      <c r="W447">
        <v>40</v>
      </c>
      <c r="X447" t="s">
        <v>68</v>
      </c>
      <c r="Y447" t="s">
        <v>61</v>
      </c>
      <c r="Z447">
        <v>26</v>
      </c>
      <c r="AA447">
        <v>47</v>
      </c>
      <c r="AB447">
        <v>0</v>
      </c>
      <c r="AC447">
        <v>0</v>
      </c>
      <c r="AD447">
        <v>0</v>
      </c>
      <c r="AE447">
        <v>0</v>
      </c>
      <c r="AF447">
        <v>0</v>
      </c>
      <c r="AG447">
        <v>0</v>
      </c>
      <c r="AH447">
        <v>0</v>
      </c>
      <c r="AI447">
        <v>0</v>
      </c>
      <c r="AJ447">
        <v>0.5</v>
      </c>
      <c r="AK447">
        <v>0.6</v>
      </c>
      <c r="AL447">
        <v>0</v>
      </c>
      <c r="AM447">
        <v>2</v>
      </c>
      <c r="AN447">
        <v>1.5</v>
      </c>
      <c r="AO447">
        <v>0</v>
      </c>
      <c r="AP447">
        <v>1</v>
      </c>
      <c r="AQ447">
        <v>0.5</v>
      </c>
      <c r="AR447">
        <v>0.5</v>
      </c>
      <c r="AS447">
        <v>0</v>
      </c>
      <c r="AT447">
        <v>0</v>
      </c>
      <c r="AU447">
        <v>0</v>
      </c>
      <c r="AV447">
        <v>6.4</v>
      </c>
      <c r="AW447">
        <v>0</v>
      </c>
      <c r="AX447" t="s">
        <v>2631</v>
      </c>
      <c r="AY447">
        <v>1885</v>
      </c>
      <c r="AZ447">
        <v>241</v>
      </c>
      <c r="BA447">
        <v>30</v>
      </c>
      <c r="BB447">
        <v>0</v>
      </c>
      <c r="BC447" t="s">
        <v>2721</v>
      </c>
      <c r="BD447" t="s">
        <v>2722</v>
      </c>
      <c r="BE447">
        <v>87</v>
      </c>
      <c r="BF447" t="s">
        <v>2723</v>
      </c>
      <c r="BG447" t="s">
        <v>2634</v>
      </c>
      <c r="BH447" t="s">
        <v>2635</v>
      </c>
      <c r="BI447" t="s">
        <v>2724</v>
      </c>
    </row>
    <row r="448" spans="1:61" x14ac:dyDescent="0.2">
      <c r="A448" t="s">
        <v>2725</v>
      </c>
      <c r="B448" t="s">
        <v>1496</v>
      </c>
      <c r="C448" t="s">
        <v>61</v>
      </c>
      <c r="D448" t="s">
        <v>61</v>
      </c>
      <c r="E448" t="s">
        <v>1492</v>
      </c>
      <c r="F448" t="s">
        <v>2990</v>
      </c>
      <c r="G448" t="s">
        <v>648</v>
      </c>
      <c r="H448" t="s">
        <v>2035</v>
      </c>
      <c r="I448" t="s">
        <v>659</v>
      </c>
      <c r="J448" t="s">
        <v>3922</v>
      </c>
      <c r="K448" t="s">
        <v>660</v>
      </c>
      <c r="L448" t="s">
        <v>61</v>
      </c>
      <c r="M448" t="s">
        <v>61</v>
      </c>
      <c r="N448" t="s">
        <v>2484</v>
      </c>
      <c r="O448" t="s">
        <v>94</v>
      </c>
      <c r="P448">
        <v>0</v>
      </c>
      <c r="Q448">
        <v>45</v>
      </c>
      <c r="R448">
        <v>40</v>
      </c>
      <c r="S448">
        <v>0</v>
      </c>
      <c r="T448">
        <v>0</v>
      </c>
      <c r="U448">
        <v>0</v>
      </c>
      <c r="V448">
        <v>0</v>
      </c>
      <c r="W448">
        <v>12</v>
      </c>
      <c r="X448" t="s">
        <v>68</v>
      </c>
      <c r="Y448" t="s">
        <v>61</v>
      </c>
      <c r="Z448">
        <v>0</v>
      </c>
      <c r="AA448">
        <v>0</v>
      </c>
      <c r="AB448">
        <v>0.3</v>
      </c>
      <c r="AC448">
        <v>0</v>
      </c>
      <c r="AD448">
        <v>0</v>
      </c>
      <c r="AE448">
        <v>0</v>
      </c>
      <c r="AF448">
        <v>0</v>
      </c>
      <c r="AG448">
        <v>0</v>
      </c>
      <c r="AH448">
        <v>0</v>
      </c>
      <c r="AI448">
        <v>0</v>
      </c>
      <c r="AJ448">
        <v>0</v>
      </c>
      <c r="AK448">
        <v>0</v>
      </c>
      <c r="AL448">
        <v>0</v>
      </c>
      <c r="AM448">
        <v>0</v>
      </c>
      <c r="AN448">
        <v>0</v>
      </c>
      <c r="AO448">
        <v>0</v>
      </c>
      <c r="AP448">
        <v>0</v>
      </c>
      <c r="AQ448">
        <v>0</v>
      </c>
      <c r="AR448">
        <v>0</v>
      </c>
      <c r="AS448">
        <v>0</v>
      </c>
      <c r="AT448">
        <v>0</v>
      </c>
      <c r="AU448">
        <v>0</v>
      </c>
      <c r="AV448">
        <v>0</v>
      </c>
      <c r="AW448">
        <v>0</v>
      </c>
      <c r="AX448" t="s">
        <v>61</v>
      </c>
      <c r="AY448">
        <v>71</v>
      </c>
      <c r="AZ448">
        <v>0</v>
      </c>
      <c r="BA448">
        <v>40</v>
      </c>
      <c r="BB448">
        <v>0</v>
      </c>
      <c r="BC448" t="s">
        <v>61</v>
      </c>
      <c r="BD448" t="s">
        <v>2726</v>
      </c>
      <c r="BE448">
        <v>99</v>
      </c>
      <c r="BF448" t="s">
        <v>2727</v>
      </c>
      <c r="BG448" t="s">
        <v>2728</v>
      </c>
      <c r="BH448" t="s">
        <v>2729</v>
      </c>
      <c r="BI448" t="s">
        <v>2730</v>
      </c>
    </row>
    <row r="449" spans="1:61" x14ac:dyDescent="0.2">
      <c r="A449" t="s">
        <v>2731</v>
      </c>
      <c r="B449" t="s">
        <v>161</v>
      </c>
      <c r="C449" t="s">
        <v>61</v>
      </c>
      <c r="D449" t="s">
        <v>61</v>
      </c>
      <c r="E449" t="s">
        <v>2732</v>
      </c>
      <c r="F449" t="s">
        <v>2990</v>
      </c>
      <c r="G449" t="s">
        <v>2629</v>
      </c>
      <c r="H449" t="s">
        <v>2035</v>
      </c>
      <c r="I449" t="s">
        <v>2630</v>
      </c>
      <c r="J449" t="s">
        <v>3922</v>
      </c>
      <c r="K449" t="s">
        <v>248</v>
      </c>
      <c r="L449" t="s">
        <v>61</v>
      </c>
      <c r="M449" t="s">
        <v>61</v>
      </c>
      <c r="N449" t="s">
        <v>94</v>
      </c>
      <c r="O449" t="s">
        <v>94</v>
      </c>
      <c r="P449">
        <v>0</v>
      </c>
      <c r="Q449">
        <v>26</v>
      </c>
      <c r="R449">
        <v>0</v>
      </c>
      <c r="S449">
        <v>0</v>
      </c>
      <c r="T449">
        <v>0</v>
      </c>
      <c r="U449">
        <v>0</v>
      </c>
      <c r="V449">
        <v>91</v>
      </c>
      <c r="W449">
        <v>8</v>
      </c>
      <c r="X449" t="s">
        <v>68</v>
      </c>
      <c r="Y449" t="s">
        <v>61</v>
      </c>
      <c r="Z449">
        <v>6</v>
      </c>
      <c r="AA449">
        <v>52</v>
      </c>
      <c r="AB449">
        <v>0</v>
      </c>
      <c r="AC449">
        <v>0</v>
      </c>
      <c r="AD449">
        <v>0.2</v>
      </c>
      <c r="AE449">
        <v>0</v>
      </c>
      <c r="AF449">
        <v>0</v>
      </c>
      <c r="AG449">
        <v>0</v>
      </c>
      <c r="AH449">
        <v>0</v>
      </c>
      <c r="AI449">
        <v>0</v>
      </c>
      <c r="AJ449">
        <v>0</v>
      </c>
      <c r="AK449">
        <v>0</v>
      </c>
      <c r="AL449">
        <v>0</v>
      </c>
      <c r="AM449">
        <v>0</v>
      </c>
      <c r="AN449">
        <v>0</v>
      </c>
      <c r="AO449">
        <v>0</v>
      </c>
      <c r="AP449">
        <v>0</v>
      </c>
      <c r="AQ449">
        <v>0</v>
      </c>
      <c r="AR449">
        <v>0</v>
      </c>
      <c r="AS449">
        <v>0</v>
      </c>
      <c r="AT449">
        <v>0</v>
      </c>
      <c r="AU449">
        <v>0</v>
      </c>
      <c r="AV449">
        <v>0</v>
      </c>
      <c r="AW449">
        <v>0</v>
      </c>
      <c r="AX449" t="s">
        <v>61</v>
      </c>
      <c r="AY449">
        <v>43</v>
      </c>
      <c r="AZ449">
        <v>0</v>
      </c>
      <c r="BA449">
        <v>0</v>
      </c>
      <c r="BB449">
        <v>0</v>
      </c>
      <c r="BC449" t="s">
        <v>2733</v>
      </c>
      <c r="BD449" t="s">
        <v>2734</v>
      </c>
      <c r="BE449">
        <v>94</v>
      </c>
      <c r="BF449" t="s">
        <v>2723</v>
      </c>
      <c r="BG449" t="s">
        <v>2634</v>
      </c>
      <c r="BH449" t="s">
        <v>2635</v>
      </c>
      <c r="BI449" t="s">
        <v>2735</v>
      </c>
    </row>
    <row r="450" spans="1:61" x14ac:dyDescent="0.2">
      <c r="A450" t="s">
        <v>2736</v>
      </c>
      <c r="B450" t="s">
        <v>1573</v>
      </c>
      <c r="C450" t="s">
        <v>61</v>
      </c>
      <c r="D450" t="s">
        <v>61</v>
      </c>
      <c r="E450" t="s">
        <v>1574</v>
      </c>
      <c r="F450" t="s">
        <v>2990</v>
      </c>
      <c r="G450" t="s">
        <v>91</v>
      </c>
      <c r="H450" t="s">
        <v>2035</v>
      </c>
      <c r="I450" t="s">
        <v>341</v>
      </c>
      <c r="J450" t="s">
        <v>3922</v>
      </c>
      <c r="K450" t="s">
        <v>93</v>
      </c>
      <c r="L450" t="s">
        <v>61</v>
      </c>
      <c r="M450" t="s">
        <v>61</v>
      </c>
      <c r="N450" t="s">
        <v>61</v>
      </c>
      <c r="O450" t="s">
        <v>191</v>
      </c>
      <c r="P450">
        <v>0</v>
      </c>
      <c r="Q450">
        <v>0</v>
      </c>
      <c r="R450">
        <v>0</v>
      </c>
      <c r="S450">
        <v>3412</v>
      </c>
      <c r="T450">
        <v>0</v>
      </c>
      <c r="U450">
        <v>0</v>
      </c>
      <c r="V450">
        <v>0</v>
      </c>
      <c r="W450">
        <v>70</v>
      </c>
      <c r="X450" t="s">
        <v>68</v>
      </c>
      <c r="Y450" t="s">
        <v>69</v>
      </c>
      <c r="Z450">
        <v>0</v>
      </c>
      <c r="AA450">
        <v>0</v>
      </c>
      <c r="AB450">
        <v>0</v>
      </c>
      <c r="AC450">
        <v>0</v>
      </c>
      <c r="AD450">
        <v>0</v>
      </c>
      <c r="AE450">
        <v>0</v>
      </c>
      <c r="AF450">
        <v>2.8</v>
      </c>
      <c r="AG450">
        <v>1</v>
      </c>
      <c r="AH450">
        <v>0</v>
      </c>
      <c r="AI450">
        <v>0</v>
      </c>
      <c r="AJ450">
        <v>0</v>
      </c>
      <c r="AK450">
        <v>0</v>
      </c>
      <c r="AL450">
        <v>0</v>
      </c>
      <c r="AM450">
        <v>0</v>
      </c>
      <c r="AN450">
        <v>0</v>
      </c>
      <c r="AO450">
        <v>0</v>
      </c>
      <c r="AP450">
        <v>0</v>
      </c>
      <c r="AQ450">
        <v>0</v>
      </c>
      <c r="AR450">
        <v>0</v>
      </c>
      <c r="AS450">
        <v>0</v>
      </c>
      <c r="AT450">
        <v>0</v>
      </c>
      <c r="AU450">
        <v>0</v>
      </c>
      <c r="AV450">
        <v>0</v>
      </c>
      <c r="AW450">
        <v>0</v>
      </c>
      <c r="AX450" t="s">
        <v>61</v>
      </c>
      <c r="AY450">
        <v>3733</v>
      </c>
      <c r="AZ450">
        <v>326</v>
      </c>
      <c r="BA450">
        <v>0</v>
      </c>
      <c r="BB450">
        <v>0</v>
      </c>
      <c r="BC450" t="s">
        <v>46</v>
      </c>
      <c r="BD450" t="s">
        <v>1575</v>
      </c>
      <c r="BE450">
        <v>100</v>
      </c>
      <c r="BF450" t="s">
        <v>61</v>
      </c>
      <c r="BG450" t="s">
        <v>1577</v>
      </c>
      <c r="BH450" t="s">
        <v>1578</v>
      </c>
      <c r="BI450" t="s">
        <v>2735</v>
      </c>
    </row>
    <row r="451" spans="1:61" x14ac:dyDescent="0.2">
      <c r="A451" t="s">
        <v>2737</v>
      </c>
      <c r="B451" t="s">
        <v>581</v>
      </c>
      <c r="C451" t="s">
        <v>61</v>
      </c>
      <c r="D451" t="s">
        <v>61</v>
      </c>
      <c r="E451" t="s">
        <v>2738</v>
      </c>
      <c r="F451" t="s">
        <v>2990</v>
      </c>
      <c r="G451" t="s">
        <v>2629</v>
      </c>
      <c r="H451" t="s">
        <v>2035</v>
      </c>
      <c r="I451" t="s">
        <v>2630</v>
      </c>
      <c r="J451" t="s">
        <v>3922</v>
      </c>
      <c r="K451" t="s">
        <v>248</v>
      </c>
      <c r="L451" t="s">
        <v>61</v>
      </c>
      <c r="M451" t="s">
        <v>61</v>
      </c>
      <c r="N451" t="s">
        <v>2484</v>
      </c>
      <c r="O451" t="s">
        <v>94</v>
      </c>
      <c r="P451">
        <v>0</v>
      </c>
      <c r="Q451">
        <v>807</v>
      </c>
      <c r="R451">
        <v>0</v>
      </c>
      <c r="S451">
        <v>66</v>
      </c>
      <c r="T451">
        <v>89</v>
      </c>
      <c r="U451">
        <v>20</v>
      </c>
      <c r="V451">
        <v>28.4</v>
      </c>
      <c r="W451">
        <v>0</v>
      </c>
      <c r="X451" t="s">
        <v>68</v>
      </c>
      <c r="Y451" t="s">
        <v>69</v>
      </c>
      <c r="Z451">
        <v>0</v>
      </c>
      <c r="AA451">
        <v>0</v>
      </c>
      <c r="AB451">
        <v>0</v>
      </c>
      <c r="AC451">
        <v>0</v>
      </c>
      <c r="AD451">
        <v>0</v>
      </c>
      <c r="AE451">
        <v>0</v>
      </c>
      <c r="AF451">
        <v>0</v>
      </c>
      <c r="AG451">
        <v>20</v>
      </c>
      <c r="AH451">
        <v>22.4</v>
      </c>
      <c r="AI451">
        <v>0</v>
      </c>
      <c r="AJ451">
        <v>3</v>
      </c>
      <c r="AK451">
        <v>1.9</v>
      </c>
      <c r="AL451">
        <v>1.6</v>
      </c>
      <c r="AM451">
        <v>7</v>
      </c>
      <c r="AN451">
        <v>7</v>
      </c>
      <c r="AO451">
        <v>3</v>
      </c>
      <c r="AP451">
        <v>2</v>
      </c>
      <c r="AQ451">
        <v>2</v>
      </c>
      <c r="AR451">
        <v>2</v>
      </c>
      <c r="AS451">
        <v>1</v>
      </c>
      <c r="AT451">
        <v>0.4</v>
      </c>
      <c r="AU451">
        <v>0</v>
      </c>
      <c r="AV451">
        <v>4</v>
      </c>
      <c r="AW451">
        <v>0</v>
      </c>
      <c r="AX451" t="s">
        <v>2739</v>
      </c>
      <c r="AY451">
        <v>824</v>
      </c>
      <c r="AZ451">
        <v>0</v>
      </c>
      <c r="BA451">
        <v>0</v>
      </c>
      <c r="BB451">
        <v>0</v>
      </c>
      <c r="BC451" t="s">
        <v>46</v>
      </c>
      <c r="BD451" t="s">
        <v>2740</v>
      </c>
      <c r="BE451">
        <v>84</v>
      </c>
      <c r="BF451" t="s">
        <v>2741</v>
      </c>
      <c r="BG451" t="s">
        <v>2634</v>
      </c>
      <c r="BH451" t="s">
        <v>2635</v>
      </c>
      <c r="BI451" t="s">
        <v>2742</v>
      </c>
    </row>
    <row r="452" spans="1:61" x14ac:dyDescent="0.2">
      <c r="A452" t="s">
        <v>2743</v>
      </c>
      <c r="B452" t="s">
        <v>1766</v>
      </c>
      <c r="C452" t="s">
        <v>61</v>
      </c>
      <c r="D452" t="s">
        <v>61</v>
      </c>
      <c r="E452" t="s">
        <v>1720</v>
      </c>
      <c r="F452" t="s">
        <v>2990</v>
      </c>
      <c r="G452" t="s">
        <v>152</v>
      </c>
      <c r="H452" t="s">
        <v>2035</v>
      </c>
      <c r="I452" t="s">
        <v>153</v>
      </c>
      <c r="J452" t="s">
        <v>3922</v>
      </c>
      <c r="K452" t="s">
        <v>154</v>
      </c>
      <c r="L452" t="s">
        <v>61</v>
      </c>
      <c r="M452" t="s">
        <v>61</v>
      </c>
      <c r="N452" t="s">
        <v>61</v>
      </c>
      <c r="O452" t="s">
        <v>94</v>
      </c>
      <c r="P452">
        <v>0</v>
      </c>
      <c r="Q452">
        <v>1189</v>
      </c>
      <c r="R452">
        <v>0</v>
      </c>
      <c r="S452">
        <v>0</v>
      </c>
      <c r="T452">
        <v>0</v>
      </c>
      <c r="U452">
        <v>0</v>
      </c>
      <c r="V452">
        <v>0</v>
      </c>
      <c r="W452">
        <v>40</v>
      </c>
      <c r="X452" t="s">
        <v>68</v>
      </c>
      <c r="Y452" t="s">
        <v>61</v>
      </c>
      <c r="Z452">
        <v>0</v>
      </c>
      <c r="AA452">
        <v>0</v>
      </c>
      <c r="AB452">
        <v>0</v>
      </c>
      <c r="AC452">
        <v>0</v>
      </c>
      <c r="AD452">
        <v>0</v>
      </c>
      <c r="AE452">
        <v>0</v>
      </c>
      <c r="AF452">
        <v>0</v>
      </c>
      <c r="AG452">
        <v>0.6</v>
      </c>
      <c r="AH452">
        <v>0</v>
      </c>
      <c r="AI452">
        <v>0</v>
      </c>
      <c r="AJ452">
        <v>1.4</v>
      </c>
      <c r="AK452">
        <v>0</v>
      </c>
      <c r="AL452">
        <v>0</v>
      </c>
      <c r="AM452">
        <v>0</v>
      </c>
      <c r="AN452">
        <v>0.5</v>
      </c>
      <c r="AO452">
        <v>0</v>
      </c>
      <c r="AP452">
        <v>0</v>
      </c>
      <c r="AQ452">
        <v>0</v>
      </c>
      <c r="AR452">
        <v>0</v>
      </c>
      <c r="AS452">
        <v>0</v>
      </c>
      <c r="AT452">
        <v>0</v>
      </c>
      <c r="AU452">
        <v>0</v>
      </c>
      <c r="AV452">
        <v>0</v>
      </c>
      <c r="AW452">
        <v>0</v>
      </c>
      <c r="AX452" t="s">
        <v>61</v>
      </c>
      <c r="AY452">
        <v>1777</v>
      </c>
      <c r="AZ452">
        <v>328</v>
      </c>
      <c r="BA452">
        <v>451</v>
      </c>
      <c r="BB452">
        <v>0</v>
      </c>
      <c r="BC452" t="s">
        <v>61</v>
      </c>
      <c r="BD452" t="s">
        <v>61</v>
      </c>
      <c r="BE452">
        <v>61</v>
      </c>
      <c r="BF452" t="s">
        <v>61</v>
      </c>
      <c r="BG452" t="s">
        <v>157</v>
      </c>
      <c r="BH452" t="s">
        <v>158</v>
      </c>
      <c r="BI452" t="s">
        <v>2744</v>
      </c>
    </row>
    <row r="453" spans="1:61" x14ac:dyDescent="0.2">
      <c r="A453" t="s">
        <v>2745</v>
      </c>
      <c r="B453" t="s">
        <v>171</v>
      </c>
      <c r="C453" t="s">
        <v>61</v>
      </c>
      <c r="D453" t="s">
        <v>61</v>
      </c>
      <c r="E453" t="s">
        <v>2746</v>
      </c>
      <c r="F453" t="s">
        <v>2990</v>
      </c>
      <c r="G453" t="s">
        <v>2629</v>
      </c>
      <c r="H453" t="s">
        <v>2035</v>
      </c>
      <c r="I453" t="s">
        <v>2630</v>
      </c>
      <c r="J453" t="s">
        <v>3922</v>
      </c>
      <c r="K453" t="s">
        <v>248</v>
      </c>
      <c r="L453" t="s">
        <v>61</v>
      </c>
      <c r="M453" t="s">
        <v>61</v>
      </c>
      <c r="N453" t="s">
        <v>94</v>
      </c>
      <c r="O453" t="s">
        <v>94</v>
      </c>
      <c r="P453">
        <v>0</v>
      </c>
      <c r="Q453">
        <v>209</v>
      </c>
      <c r="R453">
        <v>0</v>
      </c>
      <c r="S453">
        <v>0</v>
      </c>
      <c r="T453">
        <v>0</v>
      </c>
      <c r="U453">
        <v>0</v>
      </c>
      <c r="V453">
        <v>204</v>
      </c>
      <c r="W453">
        <v>60.75</v>
      </c>
      <c r="X453" t="s">
        <v>68</v>
      </c>
      <c r="Y453" t="s">
        <v>61</v>
      </c>
      <c r="Z453">
        <v>22</v>
      </c>
      <c r="AA453">
        <v>132</v>
      </c>
      <c r="AB453">
        <v>0.3</v>
      </c>
      <c r="AC453">
        <v>0</v>
      </c>
      <c r="AD453">
        <v>0</v>
      </c>
      <c r="AE453">
        <v>0</v>
      </c>
      <c r="AF453">
        <v>0</v>
      </c>
      <c r="AG453">
        <v>0.8</v>
      </c>
      <c r="AH453">
        <v>0</v>
      </c>
      <c r="AI453">
        <v>0</v>
      </c>
      <c r="AJ453">
        <v>0</v>
      </c>
      <c r="AK453">
        <v>0.5</v>
      </c>
      <c r="AL453">
        <v>0</v>
      </c>
      <c r="AM453">
        <v>0</v>
      </c>
      <c r="AN453">
        <v>0</v>
      </c>
      <c r="AO453">
        <v>0</v>
      </c>
      <c r="AP453">
        <v>0.33</v>
      </c>
      <c r="AQ453">
        <v>0</v>
      </c>
      <c r="AR453">
        <v>0</v>
      </c>
      <c r="AS453">
        <v>0</v>
      </c>
      <c r="AT453">
        <v>0</v>
      </c>
      <c r="AU453">
        <v>0</v>
      </c>
      <c r="AV453">
        <v>1.6</v>
      </c>
      <c r="AW453">
        <v>0</v>
      </c>
      <c r="AX453" t="s">
        <v>2631</v>
      </c>
      <c r="AY453">
        <v>293</v>
      </c>
      <c r="AZ453">
        <v>168</v>
      </c>
      <c r="BA453">
        <v>21</v>
      </c>
      <c r="BB453">
        <v>0</v>
      </c>
      <c r="BC453" t="s">
        <v>2733</v>
      </c>
      <c r="BD453" t="s">
        <v>2747</v>
      </c>
      <c r="BE453">
        <v>100</v>
      </c>
      <c r="BF453" t="s">
        <v>2748</v>
      </c>
      <c r="BG453" t="s">
        <v>2634</v>
      </c>
      <c r="BH453" t="s">
        <v>2635</v>
      </c>
      <c r="BI453" t="s">
        <v>2749</v>
      </c>
    </row>
    <row r="454" spans="1:61" x14ac:dyDescent="0.2">
      <c r="A454" t="s">
        <v>2750</v>
      </c>
      <c r="B454" t="s">
        <v>898</v>
      </c>
      <c r="C454" t="s">
        <v>61</v>
      </c>
      <c r="D454" t="s">
        <v>61</v>
      </c>
      <c r="E454" t="s">
        <v>2751</v>
      </c>
      <c r="F454" t="s">
        <v>2990</v>
      </c>
      <c r="G454" t="s">
        <v>2629</v>
      </c>
      <c r="H454" t="s">
        <v>2035</v>
      </c>
      <c r="I454" t="s">
        <v>2630</v>
      </c>
      <c r="J454" t="s">
        <v>3922</v>
      </c>
      <c r="K454" t="s">
        <v>248</v>
      </c>
      <c r="L454" t="s">
        <v>61</v>
      </c>
      <c r="M454" t="s">
        <v>61</v>
      </c>
      <c r="N454" t="s">
        <v>94</v>
      </c>
      <c r="O454" t="s">
        <v>94</v>
      </c>
      <c r="P454">
        <v>0</v>
      </c>
      <c r="Q454">
        <v>418</v>
      </c>
      <c r="R454">
        <v>0</v>
      </c>
      <c r="S454">
        <v>0</v>
      </c>
      <c r="T454">
        <v>0</v>
      </c>
      <c r="U454">
        <v>0</v>
      </c>
      <c r="V454">
        <v>41</v>
      </c>
      <c r="W454">
        <v>40</v>
      </c>
      <c r="X454" t="s">
        <v>68</v>
      </c>
      <c r="Y454" t="s">
        <v>61</v>
      </c>
      <c r="Z454">
        <v>59</v>
      </c>
      <c r="AA454">
        <v>37</v>
      </c>
      <c r="AB454">
        <v>0</v>
      </c>
      <c r="AC454">
        <v>0</v>
      </c>
      <c r="AD454">
        <v>0</v>
      </c>
      <c r="AE454">
        <v>0</v>
      </c>
      <c r="AF454">
        <v>0</v>
      </c>
      <c r="AG454">
        <v>0</v>
      </c>
      <c r="AH454">
        <v>0</v>
      </c>
      <c r="AI454">
        <v>0</v>
      </c>
      <c r="AJ454">
        <v>0.5</v>
      </c>
      <c r="AK454">
        <v>0</v>
      </c>
      <c r="AL454">
        <v>0</v>
      </c>
      <c r="AM454">
        <v>0</v>
      </c>
      <c r="AN454">
        <v>2</v>
      </c>
      <c r="AO454">
        <v>0</v>
      </c>
      <c r="AP454">
        <v>0.33</v>
      </c>
      <c r="AQ454">
        <v>0</v>
      </c>
      <c r="AR454">
        <v>0</v>
      </c>
      <c r="AS454">
        <v>0</v>
      </c>
      <c r="AT454">
        <v>0</v>
      </c>
      <c r="AU454">
        <v>0</v>
      </c>
      <c r="AV454">
        <v>2.5</v>
      </c>
      <c r="AW454">
        <v>0</v>
      </c>
      <c r="AX454" t="s">
        <v>2752</v>
      </c>
      <c r="AY454">
        <v>940</v>
      </c>
      <c r="AZ454">
        <v>57</v>
      </c>
      <c r="BA454">
        <v>0</v>
      </c>
      <c r="BB454">
        <v>0</v>
      </c>
      <c r="BC454" t="s">
        <v>2733</v>
      </c>
      <c r="BD454" t="s">
        <v>1569</v>
      </c>
      <c r="BE454">
        <v>95</v>
      </c>
      <c r="BF454" t="s">
        <v>2748</v>
      </c>
      <c r="BG454" t="s">
        <v>2634</v>
      </c>
      <c r="BH454" t="s">
        <v>2635</v>
      </c>
      <c r="BI454" t="s">
        <v>2753</v>
      </c>
    </row>
    <row r="455" spans="1:61" x14ac:dyDescent="0.2">
      <c r="A455" t="s">
        <v>2754</v>
      </c>
      <c r="B455" t="s">
        <v>1107</v>
      </c>
      <c r="C455" t="s">
        <v>61</v>
      </c>
      <c r="D455" t="s">
        <v>61</v>
      </c>
      <c r="E455" t="s">
        <v>2755</v>
      </c>
      <c r="F455" t="s">
        <v>2990</v>
      </c>
      <c r="G455" t="s">
        <v>2629</v>
      </c>
      <c r="H455" t="s">
        <v>2035</v>
      </c>
      <c r="I455" t="s">
        <v>2630</v>
      </c>
      <c r="J455" t="s">
        <v>3922</v>
      </c>
      <c r="K455" t="s">
        <v>248</v>
      </c>
      <c r="L455" t="s">
        <v>61</v>
      </c>
      <c r="M455" t="s">
        <v>61</v>
      </c>
      <c r="N455" t="s">
        <v>94</v>
      </c>
      <c r="O455" t="s">
        <v>94</v>
      </c>
      <c r="P455">
        <v>0</v>
      </c>
      <c r="Q455">
        <v>332</v>
      </c>
      <c r="R455">
        <v>0</v>
      </c>
      <c r="S455">
        <v>0</v>
      </c>
      <c r="T455">
        <v>0</v>
      </c>
      <c r="U455">
        <v>0</v>
      </c>
      <c r="V455">
        <v>7</v>
      </c>
      <c r="W455">
        <v>8</v>
      </c>
      <c r="X455" t="s">
        <v>68</v>
      </c>
      <c r="Y455" t="s">
        <v>61</v>
      </c>
      <c r="Z455">
        <v>0</v>
      </c>
      <c r="AA455">
        <v>2</v>
      </c>
      <c r="AB455">
        <v>0</v>
      </c>
      <c r="AC455">
        <v>0.2</v>
      </c>
      <c r="AD455">
        <v>0</v>
      </c>
      <c r="AE455">
        <v>0</v>
      </c>
      <c r="AF455">
        <v>0</v>
      </c>
      <c r="AG455">
        <v>0</v>
      </c>
      <c r="AH455">
        <v>0</v>
      </c>
      <c r="AI455">
        <v>0</v>
      </c>
      <c r="AJ455">
        <v>0</v>
      </c>
      <c r="AK455">
        <v>0</v>
      </c>
      <c r="AL455">
        <v>0</v>
      </c>
      <c r="AM455">
        <v>0</v>
      </c>
      <c r="AN455">
        <v>0</v>
      </c>
      <c r="AO455">
        <v>0</v>
      </c>
      <c r="AP455">
        <v>0.33</v>
      </c>
      <c r="AQ455">
        <v>0</v>
      </c>
      <c r="AR455">
        <v>0</v>
      </c>
      <c r="AS455">
        <v>0</v>
      </c>
      <c r="AT455">
        <v>0</v>
      </c>
      <c r="AU455">
        <v>0</v>
      </c>
      <c r="AV455">
        <v>0.4</v>
      </c>
      <c r="AW455">
        <v>0</v>
      </c>
      <c r="AX455" t="s">
        <v>2631</v>
      </c>
      <c r="AY455">
        <v>441</v>
      </c>
      <c r="AZ455">
        <v>0</v>
      </c>
      <c r="BA455">
        <v>0</v>
      </c>
      <c r="BB455">
        <v>0</v>
      </c>
      <c r="BC455" t="s">
        <v>46</v>
      </c>
      <c r="BD455" t="s">
        <v>2756</v>
      </c>
      <c r="BE455">
        <v>92</v>
      </c>
      <c r="BF455" t="s">
        <v>2757</v>
      </c>
      <c r="BG455" t="s">
        <v>2634</v>
      </c>
      <c r="BH455" t="s">
        <v>2635</v>
      </c>
      <c r="BI455" t="s">
        <v>2758</v>
      </c>
    </row>
    <row r="456" spans="1:61" x14ac:dyDescent="0.2">
      <c r="A456" t="s">
        <v>2759</v>
      </c>
      <c r="B456" t="s">
        <v>1129</v>
      </c>
      <c r="C456" t="s">
        <v>61</v>
      </c>
      <c r="D456" t="s">
        <v>61</v>
      </c>
      <c r="E456" t="s">
        <v>2760</v>
      </c>
      <c r="F456" t="s">
        <v>2990</v>
      </c>
      <c r="G456" t="s">
        <v>2629</v>
      </c>
      <c r="H456" t="s">
        <v>2035</v>
      </c>
      <c r="I456" t="s">
        <v>2630</v>
      </c>
      <c r="J456" t="s">
        <v>3922</v>
      </c>
      <c r="K456" t="s">
        <v>248</v>
      </c>
      <c r="L456" t="s">
        <v>61</v>
      </c>
      <c r="M456" t="s">
        <v>61</v>
      </c>
      <c r="N456" t="s">
        <v>94</v>
      </c>
      <c r="O456" t="s">
        <v>94</v>
      </c>
      <c r="P456">
        <v>0</v>
      </c>
      <c r="Q456">
        <v>238</v>
      </c>
      <c r="R456">
        <v>0</v>
      </c>
      <c r="S456">
        <v>0</v>
      </c>
      <c r="T456">
        <v>0</v>
      </c>
      <c r="U456">
        <v>0</v>
      </c>
      <c r="V456">
        <v>115</v>
      </c>
      <c r="W456">
        <v>24</v>
      </c>
      <c r="X456" t="s">
        <v>68</v>
      </c>
      <c r="Y456" t="s">
        <v>61</v>
      </c>
      <c r="Z456">
        <v>15</v>
      </c>
      <c r="AA456">
        <v>82</v>
      </c>
      <c r="AB456">
        <v>0</v>
      </c>
      <c r="AC456">
        <v>0.5</v>
      </c>
      <c r="AD456">
        <v>0</v>
      </c>
      <c r="AE456">
        <v>0</v>
      </c>
      <c r="AF456">
        <v>0</v>
      </c>
      <c r="AG456">
        <v>0.1</v>
      </c>
      <c r="AH456">
        <v>0</v>
      </c>
      <c r="AI456">
        <v>0</v>
      </c>
      <c r="AJ456">
        <v>0</v>
      </c>
      <c r="AK456">
        <v>0</v>
      </c>
      <c r="AL456">
        <v>0</v>
      </c>
      <c r="AM456">
        <v>0</v>
      </c>
      <c r="AN456">
        <v>0</v>
      </c>
      <c r="AO456">
        <v>0</v>
      </c>
      <c r="AP456">
        <v>0.33</v>
      </c>
      <c r="AQ456">
        <v>0</v>
      </c>
      <c r="AR456">
        <v>0</v>
      </c>
      <c r="AS456">
        <v>0</v>
      </c>
      <c r="AT456">
        <v>0</v>
      </c>
      <c r="AU456">
        <v>0</v>
      </c>
      <c r="AV456">
        <v>0.5</v>
      </c>
      <c r="AW456">
        <v>0</v>
      </c>
      <c r="AX456" t="s">
        <v>2631</v>
      </c>
      <c r="AY456">
        <v>653</v>
      </c>
      <c r="AZ456">
        <v>474</v>
      </c>
      <c r="BA456">
        <v>88</v>
      </c>
      <c r="BB456">
        <v>0</v>
      </c>
      <c r="BC456" t="s">
        <v>2733</v>
      </c>
      <c r="BD456" t="s">
        <v>1569</v>
      </c>
      <c r="BE456">
        <v>95</v>
      </c>
      <c r="BF456" t="s">
        <v>2757</v>
      </c>
      <c r="BG456" t="s">
        <v>2634</v>
      </c>
      <c r="BH456" t="s">
        <v>2635</v>
      </c>
      <c r="BI456" t="s">
        <v>2761</v>
      </c>
    </row>
    <row r="457" spans="1:61" x14ac:dyDescent="0.2">
      <c r="A457" t="s">
        <v>2762</v>
      </c>
      <c r="B457" t="s">
        <v>1573</v>
      </c>
      <c r="C457" t="s">
        <v>61</v>
      </c>
      <c r="D457" t="s">
        <v>61</v>
      </c>
      <c r="E457" t="s">
        <v>1615</v>
      </c>
      <c r="F457" t="s">
        <v>2990</v>
      </c>
      <c r="G457" t="s">
        <v>152</v>
      </c>
      <c r="H457" t="s">
        <v>2035</v>
      </c>
      <c r="I457" t="s">
        <v>153</v>
      </c>
      <c r="J457" t="s">
        <v>3922</v>
      </c>
      <c r="K457" t="s">
        <v>154</v>
      </c>
      <c r="L457" t="s">
        <v>61</v>
      </c>
      <c r="M457" t="s">
        <v>61</v>
      </c>
      <c r="N457" t="s">
        <v>61</v>
      </c>
      <c r="O457" t="s">
        <v>94</v>
      </c>
      <c r="P457">
        <v>0</v>
      </c>
      <c r="Q457">
        <v>0</v>
      </c>
      <c r="R457">
        <v>0</v>
      </c>
      <c r="S457">
        <v>0</v>
      </c>
      <c r="T457">
        <v>0</v>
      </c>
      <c r="U457">
        <v>0</v>
      </c>
      <c r="V457">
        <v>0</v>
      </c>
      <c r="W457">
        <v>84</v>
      </c>
      <c r="X457" t="s">
        <v>68</v>
      </c>
      <c r="Y457" t="s">
        <v>69</v>
      </c>
      <c r="Z457">
        <v>0</v>
      </c>
      <c r="AA457">
        <v>0</v>
      </c>
      <c r="AB457">
        <v>0</v>
      </c>
      <c r="AC457">
        <v>0</v>
      </c>
      <c r="AD457">
        <v>0</v>
      </c>
      <c r="AE457">
        <v>0</v>
      </c>
      <c r="AF457">
        <v>0</v>
      </c>
      <c r="AG457">
        <v>4</v>
      </c>
      <c r="AH457">
        <v>0</v>
      </c>
      <c r="AI457">
        <v>0</v>
      </c>
      <c r="AJ457">
        <v>0</v>
      </c>
      <c r="AK457">
        <v>0</v>
      </c>
      <c r="AL457">
        <v>0</v>
      </c>
      <c r="AM457">
        <v>0</v>
      </c>
      <c r="AN457">
        <v>0</v>
      </c>
      <c r="AO457">
        <v>0</v>
      </c>
      <c r="AP457">
        <v>0</v>
      </c>
      <c r="AQ457">
        <v>0</v>
      </c>
      <c r="AR457">
        <v>0</v>
      </c>
      <c r="AS457">
        <v>0</v>
      </c>
      <c r="AT457">
        <v>0</v>
      </c>
      <c r="AU457">
        <v>0</v>
      </c>
      <c r="AV457">
        <v>0</v>
      </c>
      <c r="AW457">
        <v>0</v>
      </c>
      <c r="AX457" t="s">
        <v>61</v>
      </c>
      <c r="AY457">
        <v>0</v>
      </c>
      <c r="AZ457">
        <v>0</v>
      </c>
      <c r="BA457">
        <v>0</v>
      </c>
      <c r="BB457">
        <v>0</v>
      </c>
      <c r="BC457" t="s">
        <v>61</v>
      </c>
      <c r="BD457" t="s">
        <v>61</v>
      </c>
      <c r="BE457">
        <v>0</v>
      </c>
      <c r="BF457" t="s">
        <v>61</v>
      </c>
      <c r="BG457" t="s">
        <v>157</v>
      </c>
      <c r="BH457" t="s">
        <v>158</v>
      </c>
      <c r="BI457" t="s">
        <v>2761</v>
      </c>
    </row>
    <row r="458" spans="1:61" x14ac:dyDescent="0.2">
      <c r="A458" t="s">
        <v>2763</v>
      </c>
      <c r="B458" t="s">
        <v>1496</v>
      </c>
      <c r="C458" t="s">
        <v>61</v>
      </c>
      <c r="D458" t="s">
        <v>61</v>
      </c>
      <c r="E458" t="s">
        <v>2764</v>
      </c>
      <c r="F458" t="s">
        <v>2990</v>
      </c>
      <c r="G458" t="s">
        <v>2629</v>
      </c>
      <c r="H458" t="s">
        <v>2035</v>
      </c>
      <c r="I458" t="s">
        <v>2630</v>
      </c>
      <c r="J458" t="s">
        <v>3922</v>
      </c>
      <c r="K458" t="s">
        <v>248</v>
      </c>
      <c r="L458" t="s">
        <v>61</v>
      </c>
      <c r="M458" t="s">
        <v>61</v>
      </c>
      <c r="N458" t="s">
        <v>94</v>
      </c>
      <c r="O458" t="s">
        <v>94</v>
      </c>
      <c r="P458">
        <v>0</v>
      </c>
      <c r="Q458">
        <v>59</v>
      </c>
      <c r="R458">
        <v>0</v>
      </c>
      <c r="S458">
        <v>0</v>
      </c>
      <c r="T458">
        <v>0</v>
      </c>
      <c r="U458">
        <v>0</v>
      </c>
      <c r="V458">
        <v>1</v>
      </c>
      <c r="W458">
        <v>40</v>
      </c>
      <c r="X458" t="s">
        <v>95</v>
      </c>
      <c r="Y458" t="s">
        <v>61</v>
      </c>
      <c r="Z458">
        <v>0</v>
      </c>
      <c r="AA458">
        <v>3</v>
      </c>
      <c r="AB458">
        <v>0.2</v>
      </c>
      <c r="AC458">
        <v>0</v>
      </c>
      <c r="AD458">
        <v>0</v>
      </c>
      <c r="AE458">
        <v>0</v>
      </c>
      <c r="AF458">
        <v>0</v>
      </c>
      <c r="AG458">
        <v>0.1</v>
      </c>
      <c r="AH458">
        <v>0</v>
      </c>
      <c r="AI458">
        <v>0</v>
      </c>
      <c r="AJ458">
        <v>0</v>
      </c>
      <c r="AK458">
        <v>0.1</v>
      </c>
      <c r="AL458">
        <v>0</v>
      </c>
      <c r="AM458">
        <v>0</v>
      </c>
      <c r="AN458">
        <v>0</v>
      </c>
      <c r="AO458">
        <v>0</v>
      </c>
      <c r="AP458">
        <v>0.33</v>
      </c>
      <c r="AQ458">
        <v>0</v>
      </c>
      <c r="AR458">
        <v>0</v>
      </c>
      <c r="AS458">
        <v>0</v>
      </c>
      <c r="AT458">
        <v>0</v>
      </c>
      <c r="AU458">
        <v>0</v>
      </c>
      <c r="AV458">
        <v>0.3</v>
      </c>
      <c r="AW458">
        <v>0</v>
      </c>
      <c r="AX458" t="s">
        <v>2631</v>
      </c>
      <c r="AY458">
        <v>59</v>
      </c>
      <c r="AZ458">
        <v>0</v>
      </c>
      <c r="BA458">
        <v>0</v>
      </c>
      <c r="BB458">
        <v>0</v>
      </c>
      <c r="BC458" t="s">
        <v>46</v>
      </c>
      <c r="BD458" t="s">
        <v>2756</v>
      </c>
      <c r="BE458">
        <v>100</v>
      </c>
      <c r="BF458" t="s">
        <v>2748</v>
      </c>
      <c r="BG458" t="s">
        <v>2634</v>
      </c>
      <c r="BH458" t="s">
        <v>2635</v>
      </c>
      <c r="BI458" t="s">
        <v>2765</v>
      </c>
    </row>
    <row r="459" spans="1:61" x14ac:dyDescent="0.2">
      <c r="A459" t="s">
        <v>2766</v>
      </c>
      <c r="B459" t="s">
        <v>276</v>
      </c>
      <c r="C459" t="s">
        <v>61</v>
      </c>
      <c r="D459" t="s">
        <v>61</v>
      </c>
      <c r="E459" t="s">
        <v>478</v>
      </c>
      <c r="F459" t="s">
        <v>2990</v>
      </c>
      <c r="G459" t="s">
        <v>152</v>
      </c>
      <c r="H459" t="s">
        <v>2035</v>
      </c>
      <c r="I459" t="s">
        <v>153</v>
      </c>
      <c r="J459" t="s">
        <v>3922</v>
      </c>
      <c r="K459" t="s">
        <v>154</v>
      </c>
      <c r="L459" t="s">
        <v>61</v>
      </c>
      <c r="M459" t="s">
        <v>61</v>
      </c>
      <c r="N459" t="s">
        <v>61</v>
      </c>
      <c r="O459" t="s">
        <v>94</v>
      </c>
      <c r="P459">
        <v>0</v>
      </c>
      <c r="Q459">
        <v>866</v>
      </c>
      <c r="R459">
        <v>0</v>
      </c>
      <c r="S459">
        <v>0</v>
      </c>
      <c r="T459">
        <v>0</v>
      </c>
      <c r="U459">
        <v>0</v>
      </c>
      <c r="V459">
        <v>0</v>
      </c>
      <c r="W459">
        <v>70</v>
      </c>
      <c r="X459" t="s">
        <v>68</v>
      </c>
      <c r="Y459" t="s">
        <v>61</v>
      </c>
      <c r="Z459">
        <v>0</v>
      </c>
      <c r="AA459">
        <v>0</v>
      </c>
      <c r="AB459">
        <v>0</v>
      </c>
      <c r="AC459">
        <v>0</v>
      </c>
      <c r="AD459">
        <v>0</v>
      </c>
      <c r="AE459">
        <v>0</v>
      </c>
      <c r="AF459">
        <v>0</v>
      </c>
      <c r="AG459">
        <v>1.4</v>
      </c>
      <c r="AH459">
        <v>0</v>
      </c>
      <c r="AI459">
        <v>0</v>
      </c>
      <c r="AJ459">
        <v>0</v>
      </c>
      <c r="AK459">
        <v>0</v>
      </c>
      <c r="AL459">
        <v>0</v>
      </c>
      <c r="AM459">
        <v>0</v>
      </c>
      <c r="AN459">
        <v>0</v>
      </c>
      <c r="AO459">
        <v>0</v>
      </c>
      <c r="AP459">
        <v>0</v>
      </c>
      <c r="AQ459">
        <v>0</v>
      </c>
      <c r="AR459">
        <v>0</v>
      </c>
      <c r="AS459">
        <v>0</v>
      </c>
      <c r="AT459">
        <v>0</v>
      </c>
      <c r="AU459">
        <v>0</v>
      </c>
      <c r="AV459">
        <v>0</v>
      </c>
      <c r="AW459">
        <v>0</v>
      </c>
      <c r="AX459" t="s">
        <v>61</v>
      </c>
      <c r="AY459">
        <v>1013</v>
      </c>
      <c r="AZ459">
        <v>291</v>
      </c>
      <c r="BA459">
        <v>0</v>
      </c>
      <c r="BB459">
        <v>0</v>
      </c>
      <c r="BC459" t="s">
        <v>61</v>
      </c>
      <c r="BD459" t="s">
        <v>61</v>
      </c>
      <c r="BE459">
        <v>0</v>
      </c>
      <c r="BF459" t="s">
        <v>61</v>
      </c>
      <c r="BG459" t="s">
        <v>157</v>
      </c>
      <c r="BH459" t="s">
        <v>158</v>
      </c>
      <c r="BI459" t="s">
        <v>2767</v>
      </c>
    </row>
    <row r="460" spans="1:61" x14ac:dyDescent="0.2">
      <c r="A460" t="s">
        <v>2768</v>
      </c>
      <c r="B460" t="s">
        <v>1573</v>
      </c>
      <c r="C460" t="s">
        <v>61</v>
      </c>
      <c r="D460" t="s">
        <v>61</v>
      </c>
      <c r="E460" t="s">
        <v>2769</v>
      </c>
      <c r="F460" t="s">
        <v>2990</v>
      </c>
      <c r="G460" t="s">
        <v>1585</v>
      </c>
      <c r="H460" t="s">
        <v>2035</v>
      </c>
      <c r="I460" t="s">
        <v>1586</v>
      </c>
      <c r="J460" t="s">
        <v>3922</v>
      </c>
      <c r="K460" t="s">
        <v>1587</v>
      </c>
      <c r="L460" t="s">
        <v>61</v>
      </c>
      <c r="M460" t="s">
        <v>61</v>
      </c>
      <c r="N460" t="s">
        <v>190</v>
      </c>
      <c r="O460" t="s">
        <v>191</v>
      </c>
      <c r="P460">
        <v>0</v>
      </c>
      <c r="Q460">
        <v>0</v>
      </c>
      <c r="R460">
        <v>0</v>
      </c>
      <c r="S460">
        <v>1018</v>
      </c>
      <c r="T460">
        <v>0</v>
      </c>
      <c r="U460">
        <v>0</v>
      </c>
      <c r="V460">
        <v>0</v>
      </c>
      <c r="W460">
        <v>35</v>
      </c>
      <c r="X460" t="s">
        <v>68</v>
      </c>
      <c r="Y460" t="s">
        <v>61</v>
      </c>
      <c r="Z460">
        <v>0</v>
      </c>
      <c r="AA460">
        <v>0</v>
      </c>
      <c r="AB460">
        <v>0</v>
      </c>
      <c r="AC460">
        <v>0</v>
      </c>
      <c r="AD460">
        <v>0</v>
      </c>
      <c r="AE460">
        <v>0</v>
      </c>
      <c r="AF460">
        <v>1.5</v>
      </c>
      <c r="AG460">
        <v>0</v>
      </c>
      <c r="AH460">
        <v>0</v>
      </c>
      <c r="AI460">
        <v>0</v>
      </c>
      <c r="AJ460">
        <v>0</v>
      </c>
      <c r="AK460">
        <v>0</v>
      </c>
      <c r="AL460">
        <v>0</v>
      </c>
      <c r="AM460">
        <v>0</v>
      </c>
      <c r="AN460">
        <v>0</v>
      </c>
      <c r="AO460">
        <v>0</v>
      </c>
      <c r="AP460">
        <v>0</v>
      </c>
      <c r="AQ460">
        <v>0</v>
      </c>
      <c r="AR460">
        <v>0</v>
      </c>
      <c r="AS460">
        <v>0</v>
      </c>
      <c r="AT460">
        <v>0</v>
      </c>
      <c r="AU460">
        <v>0</v>
      </c>
      <c r="AV460">
        <v>0</v>
      </c>
      <c r="AW460">
        <v>0</v>
      </c>
      <c r="AX460" t="s">
        <v>61</v>
      </c>
      <c r="AY460">
        <v>1542</v>
      </c>
      <c r="AZ460">
        <v>1417</v>
      </c>
      <c r="BA460">
        <v>4</v>
      </c>
      <c r="BB460">
        <v>0</v>
      </c>
      <c r="BC460" t="s">
        <v>46</v>
      </c>
      <c r="BD460" t="s">
        <v>1575</v>
      </c>
      <c r="BE460">
        <v>100</v>
      </c>
      <c r="BF460" t="s">
        <v>61</v>
      </c>
      <c r="BG460" t="s">
        <v>1577</v>
      </c>
      <c r="BH460" t="s">
        <v>1578</v>
      </c>
      <c r="BI460" t="s">
        <v>2770</v>
      </c>
    </row>
    <row r="461" spans="1:61" x14ac:dyDescent="0.2">
      <c r="A461" t="s">
        <v>2771</v>
      </c>
      <c r="B461" t="s">
        <v>1573</v>
      </c>
      <c r="C461" t="s">
        <v>61</v>
      </c>
      <c r="D461" t="s">
        <v>61</v>
      </c>
      <c r="E461" t="s">
        <v>1601</v>
      </c>
      <c r="F461" t="s">
        <v>2990</v>
      </c>
      <c r="G461" t="s">
        <v>1602</v>
      </c>
      <c r="H461" t="s">
        <v>2035</v>
      </c>
      <c r="I461" t="s">
        <v>1603</v>
      </c>
      <c r="J461" t="s">
        <v>3922</v>
      </c>
      <c r="K461" t="s">
        <v>1604</v>
      </c>
      <c r="L461" t="s">
        <v>61</v>
      </c>
      <c r="M461" t="s">
        <v>61</v>
      </c>
      <c r="N461" t="s">
        <v>2454</v>
      </c>
      <c r="O461" t="s">
        <v>191</v>
      </c>
      <c r="P461">
        <v>0</v>
      </c>
      <c r="Q461">
        <v>0</v>
      </c>
      <c r="R461">
        <v>0</v>
      </c>
      <c r="S461">
        <v>1497</v>
      </c>
      <c r="T461">
        <v>0</v>
      </c>
      <c r="U461">
        <v>0</v>
      </c>
      <c r="V461">
        <v>0</v>
      </c>
      <c r="W461">
        <v>35</v>
      </c>
      <c r="X461" t="s">
        <v>68</v>
      </c>
      <c r="Y461" t="s">
        <v>61</v>
      </c>
      <c r="Z461">
        <v>0</v>
      </c>
      <c r="AA461">
        <v>0</v>
      </c>
      <c r="AB461">
        <v>0</v>
      </c>
      <c r="AC461">
        <v>0</v>
      </c>
      <c r="AD461">
        <v>0</v>
      </c>
      <c r="AE461">
        <v>0</v>
      </c>
      <c r="AF461">
        <v>1.4</v>
      </c>
      <c r="AG461">
        <v>0.6</v>
      </c>
      <c r="AH461">
        <v>0</v>
      </c>
      <c r="AI461">
        <v>0</v>
      </c>
      <c r="AJ461">
        <v>0</v>
      </c>
      <c r="AK461">
        <v>0</v>
      </c>
      <c r="AL461">
        <v>0</v>
      </c>
      <c r="AM461">
        <v>0</v>
      </c>
      <c r="AN461">
        <v>0</v>
      </c>
      <c r="AO461">
        <v>0</v>
      </c>
      <c r="AP461">
        <v>0</v>
      </c>
      <c r="AQ461">
        <v>0</v>
      </c>
      <c r="AR461">
        <v>0</v>
      </c>
      <c r="AS461">
        <v>0</v>
      </c>
      <c r="AT461">
        <v>0</v>
      </c>
      <c r="AU461">
        <v>0</v>
      </c>
      <c r="AV461">
        <v>0</v>
      </c>
      <c r="AW461">
        <v>0</v>
      </c>
      <c r="AX461" t="s">
        <v>61</v>
      </c>
      <c r="AY461">
        <v>3588</v>
      </c>
      <c r="AZ461">
        <v>2131</v>
      </c>
      <c r="BA461">
        <v>16</v>
      </c>
      <c r="BB461">
        <v>0</v>
      </c>
      <c r="BC461" t="s">
        <v>46</v>
      </c>
      <c r="BD461" t="s">
        <v>1575</v>
      </c>
      <c r="BE461">
        <v>100</v>
      </c>
      <c r="BF461" t="s">
        <v>61</v>
      </c>
      <c r="BG461" t="s">
        <v>1577</v>
      </c>
      <c r="BH461" t="s">
        <v>1578</v>
      </c>
      <c r="BI461" t="s">
        <v>2772</v>
      </c>
    </row>
    <row r="462" spans="1:61" x14ac:dyDescent="0.2">
      <c r="A462" t="s">
        <v>2773</v>
      </c>
      <c r="B462" t="s">
        <v>581</v>
      </c>
      <c r="C462" t="s">
        <v>61</v>
      </c>
      <c r="D462" t="s">
        <v>61</v>
      </c>
      <c r="E462" t="s">
        <v>2774</v>
      </c>
      <c r="F462" t="s">
        <v>2990</v>
      </c>
      <c r="G462" t="s">
        <v>648</v>
      </c>
      <c r="H462" t="s">
        <v>2035</v>
      </c>
      <c r="I462" t="s">
        <v>659</v>
      </c>
      <c r="J462" t="s">
        <v>3922</v>
      </c>
      <c r="K462" t="s">
        <v>660</v>
      </c>
      <c r="L462" t="s">
        <v>61</v>
      </c>
      <c r="M462" t="s">
        <v>61</v>
      </c>
      <c r="N462" t="s">
        <v>2484</v>
      </c>
      <c r="O462" t="s">
        <v>94</v>
      </c>
      <c r="P462">
        <v>0</v>
      </c>
      <c r="Q462">
        <v>71</v>
      </c>
      <c r="R462">
        <v>107</v>
      </c>
      <c r="S462">
        <v>20</v>
      </c>
      <c r="T462">
        <v>39.6</v>
      </c>
      <c r="U462">
        <v>0</v>
      </c>
      <c r="V462">
        <v>45.2</v>
      </c>
      <c r="W462">
        <v>0</v>
      </c>
      <c r="X462" t="s">
        <v>95</v>
      </c>
      <c r="Y462" t="s">
        <v>61</v>
      </c>
      <c r="Z462">
        <v>1</v>
      </c>
      <c r="AA462">
        <v>2.7</v>
      </c>
      <c r="AB462">
        <v>0.4</v>
      </c>
      <c r="AC462">
        <v>0</v>
      </c>
      <c r="AD462">
        <v>0</v>
      </c>
      <c r="AE462">
        <v>0</v>
      </c>
      <c r="AF462">
        <v>0</v>
      </c>
      <c r="AG462">
        <v>0</v>
      </c>
      <c r="AH462">
        <v>0</v>
      </c>
      <c r="AI462">
        <v>0</v>
      </c>
      <c r="AJ462">
        <v>0.2</v>
      </c>
      <c r="AK462">
        <v>0.5</v>
      </c>
      <c r="AL462">
        <v>0</v>
      </c>
      <c r="AM462">
        <v>2</v>
      </c>
      <c r="AN462">
        <v>2</v>
      </c>
      <c r="AO462">
        <v>0</v>
      </c>
      <c r="AP462">
        <v>0</v>
      </c>
      <c r="AQ462">
        <v>0</v>
      </c>
      <c r="AR462">
        <v>0</v>
      </c>
      <c r="AS462">
        <v>0</v>
      </c>
      <c r="AT462">
        <v>0</v>
      </c>
      <c r="AU462">
        <v>0</v>
      </c>
      <c r="AV462">
        <v>0</v>
      </c>
      <c r="AW462">
        <v>0</v>
      </c>
      <c r="AX462" t="s">
        <v>2775</v>
      </c>
      <c r="AY462">
        <v>0</v>
      </c>
      <c r="AZ462">
        <v>0</v>
      </c>
      <c r="BA462">
        <v>0</v>
      </c>
      <c r="BB462">
        <v>0</v>
      </c>
      <c r="BC462" t="s">
        <v>61</v>
      </c>
      <c r="BD462" t="s">
        <v>2776</v>
      </c>
      <c r="BE462">
        <v>99</v>
      </c>
      <c r="BF462" t="s">
        <v>2777</v>
      </c>
      <c r="BG462" t="s">
        <v>2728</v>
      </c>
      <c r="BH462" t="s">
        <v>2729</v>
      </c>
      <c r="BI462" t="s">
        <v>2778</v>
      </c>
    </row>
    <row r="463" spans="1:61" x14ac:dyDescent="0.2">
      <c r="A463" t="s">
        <v>2779</v>
      </c>
      <c r="B463" t="s">
        <v>898</v>
      </c>
      <c r="C463" t="s">
        <v>61</v>
      </c>
      <c r="D463" t="s">
        <v>61</v>
      </c>
      <c r="E463" t="s">
        <v>1039</v>
      </c>
      <c r="F463" t="s">
        <v>2990</v>
      </c>
      <c r="G463" t="s">
        <v>112</v>
      </c>
      <c r="H463" t="s">
        <v>2035</v>
      </c>
      <c r="I463" t="s">
        <v>2780</v>
      </c>
      <c r="J463" t="s">
        <v>3922</v>
      </c>
      <c r="K463" t="s">
        <v>2781</v>
      </c>
      <c r="L463" t="s">
        <v>61</v>
      </c>
      <c r="M463" t="s">
        <v>61</v>
      </c>
      <c r="N463" t="s">
        <v>61</v>
      </c>
      <c r="O463" t="s">
        <v>127</v>
      </c>
      <c r="P463">
        <v>0</v>
      </c>
      <c r="Q463">
        <v>898</v>
      </c>
      <c r="R463">
        <v>0</v>
      </c>
      <c r="S463">
        <v>0</v>
      </c>
      <c r="T463">
        <v>0</v>
      </c>
      <c r="U463">
        <v>0</v>
      </c>
      <c r="V463">
        <v>0</v>
      </c>
      <c r="W463">
        <v>0</v>
      </c>
      <c r="X463" t="s">
        <v>68</v>
      </c>
      <c r="Y463" t="s">
        <v>61</v>
      </c>
      <c r="Z463">
        <v>0</v>
      </c>
      <c r="AA463">
        <v>0</v>
      </c>
      <c r="AB463">
        <v>0</v>
      </c>
      <c r="AC463">
        <v>0</v>
      </c>
      <c r="AD463">
        <v>0</v>
      </c>
      <c r="AE463">
        <v>0</v>
      </c>
      <c r="AF463">
        <v>2</v>
      </c>
      <c r="AG463">
        <v>1</v>
      </c>
      <c r="AH463">
        <v>0</v>
      </c>
      <c r="AI463">
        <v>1.5</v>
      </c>
      <c r="AJ463">
        <v>2</v>
      </c>
      <c r="AK463">
        <v>1</v>
      </c>
      <c r="AL463">
        <v>0</v>
      </c>
      <c r="AM463">
        <v>1</v>
      </c>
      <c r="AN463">
        <v>1</v>
      </c>
      <c r="AO463">
        <v>0</v>
      </c>
      <c r="AP463">
        <v>3</v>
      </c>
      <c r="AQ463">
        <v>0</v>
      </c>
      <c r="AR463">
        <v>0</v>
      </c>
      <c r="AS463">
        <v>0</v>
      </c>
      <c r="AT463">
        <v>0</v>
      </c>
      <c r="AU463">
        <v>0</v>
      </c>
      <c r="AV463">
        <v>0</v>
      </c>
      <c r="AW463">
        <v>1</v>
      </c>
      <c r="AX463" t="s">
        <v>1013</v>
      </c>
      <c r="AY463">
        <v>2142</v>
      </c>
      <c r="AZ463">
        <v>784</v>
      </c>
      <c r="BA463">
        <v>0</v>
      </c>
      <c r="BB463">
        <v>0</v>
      </c>
      <c r="BC463" t="s">
        <v>61</v>
      </c>
      <c r="BD463" t="s">
        <v>61</v>
      </c>
      <c r="BE463">
        <v>100</v>
      </c>
      <c r="BF463" t="s">
        <v>61</v>
      </c>
      <c r="BG463" t="s">
        <v>927</v>
      </c>
      <c r="BH463" t="s">
        <v>928</v>
      </c>
      <c r="BI463" t="s">
        <v>2782</v>
      </c>
    </row>
    <row r="464" spans="1:61" x14ac:dyDescent="0.2">
      <c r="A464" t="s">
        <v>2783</v>
      </c>
      <c r="B464" t="s">
        <v>581</v>
      </c>
      <c r="C464" t="s">
        <v>61</v>
      </c>
      <c r="D464" t="s">
        <v>61</v>
      </c>
      <c r="E464" t="s">
        <v>647</v>
      </c>
      <c r="F464" t="s">
        <v>2990</v>
      </c>
      <c r="G464" t="s">
        <v>3896</v>
      </c>
      <c r="H464" t="s">
        <v>2035</v>
      </c>
      <c r="I464" t="s">
        <v>659</v>
      </c>
      <c r="J464" t="s">
        <v>3922</v>
      </c>
      <c r="K464" t="s">
        <v>660</v>
      </c>
      <c r="L464" t="s">
        <v>61</v>
      </c>
      <c r="M464" t="s">
        <v>61</v>
      </c>
      <c r="N464" t="s">
        <v>2484</v>
      </c>
      <c r="O464" t="s">
        <v>94</v>
      </c>
      <c r="P464">
        <v>0</v>
      </c>
      <c r="Q464">
        <v>93</v>
      </c>
      <c r="R464">
        <v>139</v>
      </c>
      <c r="S464">
        <v>26</v>
      </c>
      <c r="T464">
        <v>67</v>
      </c>
      <c r="U464">
        <v>0</v>
      </c>
      <c r="V464">
        <v>68</v>
      </c>
      <c r="W464">
        <v>0</v>
      </c>
      <c r="X464" t="s">
        <v>95</v>
      </c>
      <c r="Y464" t="s">
        <v>61</v>
      </c>
      <c r="Z464">
        <v>20</v>
      </c>
      <c r="AA464">
        <v>2</v>
      </c>
      <c r="AB464">
        <v>0.4</v>
      </c>
      <c r="AC464">
        <v>0</v>
      </c>
      <c r="AD464">
        <v>0</v>
      </c>
      <c r="AE464">
        <v>0</v>
      </c>
      <c r="AF464">
        <v>0</v>
      </c>
      <c r="AG464">
        <v>0</v>
      </c>
      <c r="AH464">
        <v>0</v>
      </c>
      <c r="AI464">
        <v>0</v>
      </c>
      <c r="AJ464">
        <v>0.2</v>
      </c>
      <c r="AK464">
        <v>0.3</v>
      </c>
      <c r="AL464">
        <v>0</v>
      </c>
      <c r="AM464">
        <v>1.5</v>
      </c>
      <c r="AN464">
        <v>1.5</v>
      </c>
      <c r="AO464">
        <v>0</v>
      </c>
      <c r="AP464">
        <v>0</v>
      </c>
      <c r="AQ464">
        <v>0</v>
      </c>
      <c r="AR464">
        <v>0</v>
      </c>
      <c r="AS464">
        <v>0</v>
      </c>
      <c r="AT464">
        <v>0</v>
      </c>
      <c r="AU464">
        <v>0</v>
      </c>
      <c r="AV464">
        <v>0</v>
      </c>
      <c r="AW464">
        <v>0</v>
      </c>
      <c r="AX464" t="s">
        <v>2784</v>
      </c>
      <c r="AY464">
        <v>0</v>
      </c>
      <c r="AZ464">
        <v>0</v>
      </c>
      <c r="BA464">
        <v>0</v>
      </c>
      <c r="BB464">
        <v>0</v>
      </c>
      <c r="BC464" t="s">
        <v>61</v>
      </c>
      <c r="BD464" t="s">
        <v>2785</v>
      </c>
      <c r="BE464">
        <v>97</v>
      </c>
      <c r="BF464" t="s">
        <v>2786</v>
      </c>
      <c r="BG464" t="s">
        <v>661</v>
      </c>
      <c r="BH464" t="s">
        <v>662</v>
      </c>
      <c r="BI464" t="s">
        <v>2787</v>
      </c>
    </row>
    <row r="465" spans="1:61" x14ac:dyDescent="0.2">
      <c r="A465" t="s">
        <v>2788</v>
      </c>
      <c r="B465" t="s">
        <v>898</v>
      </c>
      <c r="C465" t="s">
        <v>61</v>
      </c>
      <c r="D465" t="s">
        <v>61</v>
      </c>
      <c r="E465" t="s">
        <v>1039</v>
      </c>
      <c r="F465" t="s">
        <v>3894</v>
      </c>
      <c r="G465" t="s">
        <v>1049</v>
      </c>
      <c r="H465" t="s">
        <v>2035</v>
      </c>
      <c r="I465" t="s">
        <v>1050</v>
      </c>
      <c r="J465" t="s">
        <v>3922</v>
      </c>
      <c r="K465" t="s">
        <v>1051</v>
      </c>
      <c r="L465" t="s">
        <v>61</v>
      </c>
      <c r="M465" t="s">
        <v>61</v>
      </c>
      <c r="N465" t="s">
        <v>61</v>
      </c>
      <c r="O465" t="s">
        <v>127</v>
      </c>
      <c r="P465">
        <v>1166</v>
      </c>
      <c r="Q465">
        <v>470</v>
      </c>
      <c r="R465">
        <v>0</v>
      </c>
      <c r="S465">
        <v>0</v>
      </c>
      <c r="T465">
        <v>0</v>
      </c>
      <c r="U465">
        <v>0</v>
      </c>
      <c r="V465">
        <v>0</v>
      </c>
      <c r="W465">
        <v>40</v>
      </c>
      <c r="X465" t="s">
        <v>68</v>
      </c>
      <c r="Y465" t="s">
        <v>61</v>
      </c>
      <c r="Z465">
        <v>0</v>
      </c>
      <c r="AA465">
        <v>71</v>
      </c>
      <c r="AB465">
        <v>0.02</v>
      </c>
      <c r="AC465">
        <v>0</v>
      </c>
      <c r="AD465">
        <v>0</v>
      </c>
      <c r="AE465">
        <v>0</v>
      </c>
      <c r="AF465">
        <v>1.05</v>
      </c>
      <c r="AG465">
        <v>0</v>
      </c>
      <c r="AH465">
        <v>0.93</v>
      </c>
      <c r="AI465">
        <v>0.57999999999999996</v>
      </c>
      <c r="AJ465">
        <v>0.73</v>
      </c>
      <c r="AK465">
        <v>0.93</v>
      </c>
      <c r="AL465">
        <v>0.19</v>
      </c>
      <c r="AM465">
        <v>0</v>
      </c>
      <c r="AN465">
        <v>0.95</v>
      </c>
      <c r="AO465">
        <v>0</v>
      </c>
      <c r="AP465">
        <v>0.61</v>
      </c>
      <c r="AQ465">
        <v>0</v>
      </c>
      <c r="AR465">
        <v>0</v>
      </c>
      <c r="AS465">
        <v>0</v>
      </c>
      <c r="AT465">
        <v>0</v>
      </c>
      <c r="AU465">
        <v>0</v>
      </c>
      <c r="AV465">
        <v>0</v>
      </c>
      <c r="AW465">
        <v>0.01</v>
      </c>
      <c r="AX465" t="s">
        <v>1052</v>
      </c>
      <c r="AY465">
        <v>2820</v>
      </c>
      <c r="AZ465">
        <v>1654</v>
      </c>
      <c r="BA465">
        <v>38</v>
      </c>
      <c r="BB465">
        <v>0</v>
      </c>
      <c r="BC465" t="s">
        <v>61</v>
      </c>
      <c r="BD465" t="s">
        <v>61</v>
      </c>
      <c r="BE465">
        <v>99.8</v>
      </c>
      <c r="BF465" t="s">
        <v>61</v>
      </c>
      <c r="BG465" t="s">
        <v>927</v>
      </c>
      <c r="BH465" t="s">
        <v>928</v>
      </c>
      <c r="BI465" t="s">
        <v>2789</v>
      </c>
    </row>
    <row r="466" spans="1:61" x14ac:dyDescent="0.2">
      <c r="A466" t="s">
        <v>2790</v>
      </c>
      <c r="B466" t="s">
        <v>1618</v>
      </c>
      <c r="C466" t="s">
        <v>2791</v>
      </c>
      <c r="D466" t="s">
        <v>61</v>
      </c>
      <c r="E466" t="s">
        <v>2792</v>
      </c>
      <c r="F466" t="s">
        <v>3894</v>
      </c>
      <c r="G466" t="s">
        <v>2793</v>
      </c>
      <c r="H466" t="s">
        <v>2035</v>
      </c>
      <c r="I466" t="s">
        <v>2794</v>
      </c>
      <c r="J466" t="s">
        <v>3922</v>
      </c>
      <c r="K466" t="s">
        <v>2795</v>
      </c>
      <c r="L466" t="s">
        <v>61</v>
      </c>
      <c r="M466" t="s">
        <v>61</v>
      </c>
      <c r="N466" t="s">
        <v>67</v>
      </c>
      <c r="O466" t="s">
        <v>191</v>
      </c>
      <c r="P466">
        <v>0</v>
      </c>
      <c r="Q466">
        <v>271</v>
      </c>
      <c r="R466">
        <v>200</v>
      </c>
      <c r="S466">
        <v>0</v>
      </c>
      <c r="T466">
        <v>0</v>
      </c>
      <c r="U466">
        <v>0</v>
      </c>
      <c r="V466">
        <v>0</v>
      </c>
      <c r="W466">
        <v>40</v>
      </c>
      <c r="X466" t="s">
        <v>68</v>
      </c>
      <c r="Y466" t="s">
        <v>61</v>
      </c>
      <c r="Z466">
        <v>0</v>
      </c>
      <c r="AA466">
        <v>24</v>
      </c>
      <c r="AB466">
        <v>0</v>
      </c>
      <c r="AC466">
        <v>0</v>
      </c>
      <c r="AD466">
        <v>0</v>
      </c>
      <c r="AE466">
        <v>0</v>
      </c>
      <c r="AF466">
        <v>0</v>
      </c>
      <c r="AG466">
        <v>0</v>
      </c>
      <c r="AH466">
        <v>0</v>
      </c>
      <c r="AI466">
        <v>0</v>
      </c>
      <c r="AJ466">
        <v>4.25</v>
      </c>
      <c r="AK466">
        <v>0</v>
      </c>
      <c r="AL466">
        <v>0</v>
      </c>
      <c r="AM466">
        <v>0</v>
      </c>
      <c r="AN466">
        <v>0</v>
      </c>
      <c r="AO466">
        <v>0</v>
      </c>
      <c r="AP466">
        <v>0</v>
      </c>
      <c r="AQ466">
        <v>0</v>
      </c>
      <c r="AR466">
        <v>0</v>
      </c>
      <c r="AS466">
        <v>0</v>
      </c>
      <c r="AT466">
        <v>0</v>
      </c>
      <c r="AU466">
        <v>0</v>
      </c>
      <c r="AV466">
        <v>0</v>
      </c>
      <c r="AW466">
        <v>0</v>
      </c>
      <c r="AX466" t="s">
        <v>2796</v>
      </c>
      <c r="AY466">
        <v>2928</v>
      </c>
      <c r="AZ466">
        <v>2835</v>
      </c>
      <c r="BA466">
        <v>51</v>
      </c>
      <c r="BB466">
        <v>0</v>
      </c>
      <c r="BC466" t="s">
        <v>2797</v>
      </c>
      <c r="BD466" t="s">
        <v>61</v>
      </c>
      <c r="BE466">
        <v>95</v>
      </c>
      <c r="BF466" t="s">
        <v>61</v>
      </c>
      <c r="BG466" t="s">
        <v>2798</v>
      </c>
      <c r="BH466" t="s">
        <v>2799</v>
      </c>
      <c r="BI466" t="s">
        <v>2800</v>
      </c>
    </row>
    <row r="467" spans="1:61" x14ac:dyDescent="0.2">
      <c r="A467" t="s">
        <v>2801</v>
      </c>
      <c r="B467" t="s">
        <v>898</v>
      </c>
      <c r="C467" t="s">
        <v>61</v>
      </c>
      <c r="D467" t="s">
        <v>61</v>
      </c>
      <c r="E467" t="s">
        <v>1039</v>
      </c>
      <c r="F467" t="s">
        <v>2990</v>
      </c>
      <c r="G467" t="s">
        <v>431</v>
      </c>
      <c r="H467" t="s">
        <v>2035</v>
      </c>
      <c r="I467" t="s">
        <v>1040</v>
      </c>
      <c r="J467" t="s">
        <v>3922</v>
      </c>
      <c r="K467" t="s">
        <v>433</v>
      </c>
      <c r="L467" t="s">
        <v>61</v>
      </c>
      <c r="M467" t="s">
        <v>61</v>
      </c>
      <c r="N467" t="s">
        <v>61</v>
      </c>
      <c r="O467" t="s">
        <v>127</v>
      </c>
      <c r="P467">
        <v>0</v>
      </c>
      <c r="Q467">
        <v>857</v>
      </c>
      <c r="R467">
        <v>857</v>
      </c>
      <c r="S467">
        <v>0</v>
      </c>
      <c r="T467">
        <v>0</v>
      </c>
      <c r="U467">
        <v>0</v>
      </c>
      <c r="V467">
        <v>0</v>
      </c>
      <c r="W467">
        <v>44</v>
      </c>
      <c r="X467" t="s">
        <v>68</v>
      </c>
      <c r="Y467" t="s">
        <v>407</v>
      </c>
      <c r="Z467">
        <v>0</v>
      </c>
      <c r="AA467">
        <v>0</v>
      </c>
      <c r="AB467">
        <v>0</v>
      </c>
      <c r="AC467">
        <v>0</v>
      </c>
      <c r="AD467">
        <v>0</v>
      </c>
      <c r="AE467">
        <v>0</v>
      </c>
      <c r="AF467">
        <v>0</v>
      </c>
      <c r="AG467">
        <v>0</v>
      </c>
      <c r="AH467">
        <v>0</v>
      </c>
      <c r="AI467">
        <v>0</v>
      </c>
      <c r="AJ467">
        <v>0</v>
      </c>
      <c r="AK467">
        <v>0</v>
      </c>
      <c r="AL467">
        <v>0</v>
      </c>
      <c r="AM467">
        <v>0</v>
      </c>
      <c r="AN467">
        <v>0</v>
      </c>
      <c r="AO467">
        <v>0</v>
      </c>
      <c r="AP467">
        <v>0</v>
      </c>
      <c r="AQ467">
        <v>0</v>
      </c>
      <c r="AR467">
        <v>0</v>
      </c>
      <c r="AS467">
        <v>0</v>
      </c>
      <c r="AT467">
        <v>0</v>
      </c>
      <c r="AU467">
        <v>0</v>
      </c>
      <c r="AV467">
        <v>3</v>
      </c>
      <c r="AW467">
        <v>0</v>
      </c>
      <c r="AX467" t="s">
        <v>61</v>
      </c>
      <c r="AY467">
        <v>3139</v>
      </c>
      <c r="AZ467">
        <v>2190</v>
      </c>
      <c r="BA467">
        <v>787</v>
      </c>
      <c r="BB467">
        <v>0</v>
      </c>
      <c r="BC467" t="s">
        <v>1042</v>
      </c>
      <c r="BD467" t="s">
        <v>1043</v>
      </c>
      <c r="BE467">
        <v>98</v>
      </c>
      <c r="BF467" t="s">
        <v>61</v>
      </c>
      <c r="BG467" t="s">
        <v>927</v>
      </c>
      <c r="BH467" t="s">
        <v>928</v>
      </c>
      <c r="BI467" t="s">
        <v>2802</v>
      </c>
    </row>
    <row r="468" spans="1:61" x14ac:dyDescent="0.2">
      <c r="A468" t="s">
        <v>2803</v>
      </c>
      <c r="B468" t="s">
        <v>171</v>
      </c>
      <c r="C468" t="s">
        <v>61</v>
      </c>
      <c r="D468" t="s">
        <v>61</v>
      </c>
      <c r="E468" t="s">
        <v>703</v>
      </c>
      <c r="F468" t="s">
        <v>731</v>
      </c>
      <c r="G468" t="s">
        <v>704</v>
      </c>
      <c r="H468" t="s">
        <v>2035</v>
      </c>
      <c r="I468" t="s">
        <v>2804</v>
      </c>
      <c r="J468" t="s">
        <v>3922</v>
      </c>
      <c r="K468" t="s">
        <v>706</v>
      </c>
      <c r="L468" t="s">
        <v>61</v>
      </c>
      <c r="M468" t="s">
        <v>61</v>
      </c>
      <c r="N468" t="s">
        <v>61</v>
      </c>
      <c r="O468" t="s">
        <v>191</v>
      </c>
      <c r="P468">
        <v>35</v>
      </c>
      <c r="Q468">
        <v>16</v>
      </c>
      <c r="R468">
        <v>0</v>
      </c>
      <c r="S468">
        <v>0</v>
      </c>
      <c r="T468">
        <v>0</v>
      </c>
      <c r="U468">
        <v>0</v>
      </c>
      <c r="V468">
        <v>0</v>
      </c>
      <c r="W468">
        <v>2.5</v>
      </c>
      <c r="X468" t="s">
        <v>68</v>
      </c>
      <c r="Y468" t="s">
        <v>61</v>
      </c>
      <c r="Z468">
        <v>0</v>
      </c>
      <c r="AA468">
        <v>28</v>
      </c>
      <c r="AB468">
        <v>0</v>
      </c>
      <c r="AC468">
        <v>0</v>
      </c>
      <c r="AD468">
        <v>0</v>
      </c>
      <c r="AE468">
        <v>0</v>
      </c>
      <c r="AF468">
        <v>0.03</v>
      </c>
      <c r="AG468">
        <v>0.03</v>
      </c>
      <c r="AH468">
        <v>0</v>
      </c>
      <c r="AI468">
        <v>0</v>
      </c>
      <c r="AJ468">
        <v>0</v>
      </c>
      <c r="AK468">
        <v>0</v>
      </c>
      <c r="AL468">
        <v>0.03</v>
      </c>
      <c r="AM468">
        <v>0</v>
      </c>
      <c r="AN468">
        <v>0</v>
      </c>
      <c r="AO468">
        <v>0</v>
      </c>
      <c r="AP468">
        <v>0.03</v>
      </c>
      <c r="AQ468">
        <v>0</v>
      </c>
      <c r="AR468">
        <v>0</v>
      </c>
      <c r="AS468">
        <v>0</v>
      </c>
      <c r="AT468">
        <v>0</v>
      </c>
      <c r="AU468">
        <v>0</v>
      </c>
      <c r="AV468">
        <v>0</v>
      </c>
      <c r="AW468">
        <v>0</v>
      </c>
      <c r="AX468" t="s">
        <v>2805</v>
      </c>
      <c r="AY468">
        <v>0</v>
      </c>
      <c r="AZ468">
        <v>0</v>
      </c>
      <c r="BA468">
        <v>0</v>
      </c>
      <c r="BB468">
        <v>0</v>
      </c>
      <c r="BC468" t="s">
        <v>61</v>
      </c>
      <c r="BD468" t="s">
        <v>61</v>
      </c>
      <c r="BE468">
        <v>12</v>
      </c>
      <c r="BF468" t="s">
        <v>61</v>
      </c>
      <c r="BG468" t="s">
        <v>708</v>
      </c>
      <c r="BH468" t="s">
        <v>709</v>
      </c>
      <c r="BI468" t="s">
        <v>2806</v>
      </c>
    </row>
    <row r="469" spans="1:61" x14ac:dyDescent="0.2">
      <c r="A469" t="s">
        <v>2807</v>
      </c>
      <c r="B469" t="s">
        <v>1618</v>
      </c>
      <c r="C469" t="s">
        <v>2808</v>
      </c>
      <c r="D469" t="s">
        <v>61</v>
      </c>
      <c r="E469" t="s">
        <v>2809</v>
      </c>
      <c r="F469" t="s">
        <v>3894</v>
      </c>
      <c r="G469" t="s">
        <v>2793</v>
      </c>
      <c r="H469" t="s">
        <v>2035</v>
      </c>
      <c r="I469" t="s">
        <v>2794</v>
      </c>
      <c r="J469" t="s">
        <v>3922</v>
      </c>
      <c r="K469" t="s">
        <v>2810</v>
      </c>
      <c r="L469" t="s">
        <v>61</v>
      </c>
      <c r="M469" t="s">
        <v>61</v>
      </c>
      <c r="N469" t="s">
        <v>67</v>
      </c>
      <c r="O469" t="s">
        <v>191</v>
      </c>
      <c r="P469">
        <v>0</v>
      </c>
      <c r="Q469">
        <v>226</v>
      </c>
      <c r="R469">
        <v>300</v>
      </c>
      <c r="S469">
        <v>0</v>
      </c>
      <c r="T469">
        <v>0</v>
      </c>
      <c r="U469">
        <v>0</v>
      </c>
      <c r="V469">
        <v>0</v>
      </c>
      <c r="W469">
        <v>40</v>
      </c>
      <c r="X469" t="s">
        <v>68</v>
      </c>
      <c r="Y469" t="s">
        <v>61</v>
      </c>
      <c r="Z469">
        <v>20</v>
      </c>
      <c r="AA469">
        <v>35</v>
      </c>
      <c r="AB469">
        <v>0</v>
      </c>
      <c r="AC469">
        <v>0</v>
      </c>
      <c r="AD469">
        <v>0</v>
      </c>
      <c r="AE469">
        <v>0</v>
      </c>
      <c r="AF469">
        <v>0</v>
      </c>
      <c r="AG469">
        <v>4.0999999999999996</v>
      </c>
      <c r="AH469">
        <v>0</v>
      </c>
      <c r="AI469">
        <v>0</v>
      </c>
      <c r="AJ469">
        <v>0</v>
      </c>
      <c r="AK469">
        <v>0</v>
      </c>
      <c r="AL469">
        <v>0</v>
      </c>
      <c r="AM469">
        <v>0</v>
      </c>
      <c r="AN469">
        <v>0</v>
      </c>
      <c r="AO469">
        <v>0</v>
      </c>
      <c r="AP469">
        <v>0</v>
      </c>
      <c r="AQ469">
        <v>0</v>
      </c>
      <c r="AR469">
        <v>0</v>
      </c>
      <c r="AS469">
        <v>0</v>
      </c>
      <c r="AT469">
        <v>0</v>
      </c>
      <c r="AU469">
        <v>0</v>
      </c>
      <c r="AV469">
        <v>0</v>
      </c>
      <c r="AW469">
        <v>0</v>
      </c>
      <c r="AX469" t="s">
        <v>2811</v>
      </c>
      <c r="AY469">
        <v>1455</v>
      </c>
      <c r="AZ469">
        <v>1106</v>
      </c>
      <c r="BA469">
        <v>17</v>
      </c>
      <c r="BB469">
        <v>0</v>
      </c>
      <c r="BC469" t="s">
        <v>2812</v>
      </c>
      <c r="BD469" t="s">
        <v>2813</v>
      </c>
      <c r="BE469">
        <v>94</v>
      </c>
      <c r="BF469" t="s">
        <v>2814</v>
      </c>
      <c r="BG469" t="s">
        <v>2798</v>
      </c>
      <c r="BH469" t="s">
        <v>2799</v>
      </c>
      <c r="BI469" t="s">
        <v>2815</v>
      </c>
    </row>
    <row r="470" spans="1:61" x14ac:dyDescent="0.2">
      <c r="A470" t="s">
        <v>2816</v>
      </c>
      <c r="B470" t="s">
        <v>1241</v>
      </c>
      <c r="C470" t="s">
        <v>61</v>
      </c>
      <c r="D470" t="s">
        <v>61</v>
      </c>
      <c r="E470" t="s">
        <v>1294</v>
      </c>
      <c r="F470" t="s">
        <v>3894</v>
      </c>
      <c r="G470" t="s">
        <v>1295</v>
      </c>
      <c r="H470" t="s">
        <v>2035</v>
      </c>
      <c r="I470" t="s">
        <v>2817</v>
      </c>
      <c r="J470" t="s">
        <v>3922</v>
      </c>
      <c r="K470" t="s">
        <v>2391</v>
      </c>
      <c r="L470" t="s">
        <v>2818</v>
      </c>
      <c r="M470" t="s">
        <v>2819</v>
      </c>
      <c r="N470" t="s">
        <v>766</v>
      </c>
      <c r="O470" t="s">
        <v>603</v>
      </c>
      <c r="P470">
        <v>0</v>
      </c>
      <c r="Q470">
        <v>60</v>
      </c>
      <c r="R470">
        <v>0</v>
      </c>
      <c r="S470">
        <v>0</v>
      </c>
      <c r="T470">
        <v>0</v>
      </c>
      <c r="U470">
        <v>0</v>
      </c>
      <c r="V470">
        <v>0</v>
      </c>
      <c r="W470">
        <v>35</v>
      </c>
      <c r="X470" t="s">
        <v>68</v>
      </c>
      <c r="Y470" t="s">
        <v>61</v>
      </c>
      <c r="Z470">
        <v>6</v>
      </c>
      <c r="AA470">
        <v>120.2</v>
      </c>
      <c r="AB470">
        <v>0</v>
      </c>
      <c r="AC470">
        <v>0.04</v>
      </c>
      <c r="AD470">
        <v>0</v>
      </c>
      <c r="AE470">
        <v>0</v>
      </c>
      <c r="AF470">
        <v>0</v>
      </c>
      <c r="AG470">
        <v>2</v>
      </c>
      <c r="AH470">
        <v>0</v>
      </c>
      <c r="AI470">
        <v>0</v>
      </c>
      <c r="AJ470">
        <v>0</v>
      </c>
      <c r="AK470">
        <v>0</v>
      </c>
      <c r="AL470">
        <v>0</v>
      </c>
      <c r="AM470">
        <v>0</v>
      </c>
      <c r="AN470">
        <v>0</v>
      </c>
      <c r="AO470">
        <v>0</v>
      </c>
      <c r="AP470">
        <v>0</v>
      </c>
      <c r="AQ470">
        <v>0</v>
      </c>
      <c r="AR470">
        <v>0</v>
      </c>
      <c r="AS470">
        <v>0</v>
      </c>
      <c r="AT470">
        <v>0</v>
      </c>
      <c r="AU470">
        <v>0</v>
      </c>
      <c r="AV470">
        <v>1</v>
      </c>
      <c r="AW470">
        <v>0</v>
      </c>
      <c r="AX470" t="s">
        <v>2820</v>
      </c>
      <c r="AY470">
        <v>0</v>
      </c>
      <c r="AZ470">
        <v>0</v>
      </c>
      <c r="BA470">
        <v>0</v>
      </c>
      <c r="BB470">
        <v>0</v>
      </c>
      <c r="BC470" t="s">
        <v>46</v>
      </c>
      <c r="BD470" t="s">
        <v>2821</v>
      </c>
      <c r="BE470">
        <v>100</v>
      </c>
      <c r="BF470" t="s">
        <v>61</v>
      </c>
      <c r="BG470" t="s">
        <v>1290</v>
      </c>
      <c r="BH470" t="s">
        <v>1291</v>
      </c>
      <c r="BI470" t="s">
        <v>2822</v>
      </c>
    </row>
    <row r="471" spans="1:61" x14ac:dyDescent="0.2">
      <c r="A471" t="s">
        <v>2823</v>
      </c>
      <c r="B471" t="s">
        <v>1241</v>
      </c>
      <c r="C471" t="s">
        <v>61</v>
      </c>
      <c r="D471" t="s">
        <v>61</v>
      </c>
      <c r="E471" t="s">
        <v>1294</v>
      </c>
      <c r="F471" t="s">
        <v>3894</v>
      </c>
      <c r="G471" t="s">
        <v>1285</v>
      </c>
      <c r="H471" t="s">
        <v>2035</v>
      </c>
      <c r="I471" t="s">
        <v>2824</v>
      </c>
      <c r="J471" t="s">
        <v>3922</v>
      </c>
      <c r="K471" t="s">
        <v>2825</v>
      </c>
      <c r="L471" t="s">
        <v>61</v>
      </c>
      <c r="M471" t="s">
        <v>61</v>
      </c>
      <c r="N471" t="s">
        <v>745</v>
      </c>
      <c r="O471" t="s">
        <v>603</v>
      </c>
      <c r="P471">
        <v>0</v>
      </c>
      <c r="Q471">
        <v>57</v>
      </c>
      <c r="R471">
        <v>0</v>
      </c>
      <c r="S471">
        <v>0</v>
      </c>
      <c r="T471">
        <v>0</v>
      </c>
      <c r="U471">
        <v>0</v>
      </c>
      <c r="V471">
        <v>0</v>
      </c>
      <c r="W471">
        <v>35</v>
      </c>
      <c r="X471" t="s">
        <v>68</v>
      </c>
      <c r="Y471" t="s">
        <v>61</v>
      </c>
      <c r="Z471">
        <v>6</v>
      </c>
      <c r="AA471">
        <v>103.6</v>
      </c>
      <c r="AB471">
        <v>0</v>
      </c>
      <c r="AC471">
        <v>0.15</v>
      </c>
      <c r="AD471">
        <v>0</v>
      </c>
      <c r="AE471">
        <v>0</v>
      </c>
      <c r="AF471">
        <v>0</v>
      </c>
      <c r="AG471">
        <v>2</v>
      </c>
      <c r="AH471">
        <v>0</v>
      </c>
      <c r="AI471">
        <v>0</v>
      </c>
      <c r="AJ471">
        <v>0</v>
      </c>
      <c r="AK471">
        <v>0</v>
      </c>
      <c r="AL471">
        <v>0</v>
      </c>
      <c r="AM471">
        <v>0</v>
      </c>
      <c r="AN471">
        <v>0</v>
      </c>
      <c r="AO471">
        <v>0</v>
      </c>
      <c r="AP471">
        <v>0.6</v>
      </c>
      <c r="AQ471">
        <v>0</v>
      </c>
      <c r="AR471">
        <v>0</v>
      </c>
      <c r="AS471">
        <v>0</v>
      </c>
      <c r="AT471">
        <v>0</v>
      </c>
      <c r="AU471">
        <v>0</v>
      </c>
      <c r="AV471">
        <v>0</v>
      </c>
      <c r="AW471">
        <v>0</v>
      </c>
      <c r="AX471" t="s">
        <v>61</v>
      </c>
      <c r="AY471">
        <v>0</v>
      </c>
      <c r="AZ471">
        <v>0</v>
      </c>
      <c r="BA471">
        <v>0</v>
      </c>
      <c r="BB471">
        <v>0</v>
      </c>
      <c r="BC471" t="s">
        <v>46</v>
      </c>
      <c r="BD471" t="s">
        <v>2826</v>
      </c>
      <c r="BE471">
        <v>0</v>
      </c>
      <c r="BF471" t="s">
        <v>61</v>
      </c>
      <c r="BG471" t="s">
        <v>1290</v>
      </c>
      <c r="BH471" t="s">
        <v>1291</v>
      </c>
      <c r="BI471" t="s">
        <v>2827</v>
      </c>
    </row>
    <row r="472" spans="1:61" x14ac:dyDescent="0.2">
      <c r="A472" t="s">
        <v>2828</v>
      </c>
      <c r="B472" t="s">
        <v>1107</v>
      </c>
      <c r="C472" t="s">
        <v>61</v>
      </c>
      <c r="D472" t="s">
        <v>61</v>
      </c>
      <c r="E472" t="s">
        <v>1117</v>
      </c>
      <c r="F472" t="s">
        <v>2990</v>
      </c>
      <c r="G472" t="s">
        <v>423</v>
      </c>
      <c r="H472" t="s">
        <v>2035</v>
      </c>
      <c r="I472" t="s">
        <v>424</v>
      </c>
      <c r="J472" t="s">
        <v>3922</v>
      </c>
      <c r="K472" t="s">
        <v>425</v>
      </c>
      <c r="L472" t="s">
        <v>1118</v>
      </c>
      <c r="M472" t="s">
        <v>1119</v>
      </c>
      <c r="N472" t="s">
        <v>61</v>
      </c>
      <c r="O472" t="s">
        <v>127</v>
      </c>
      <c r="P472">
        <v>0</v>
      </c>
      <c r="Q472">
        <v>0</v>
      </c>
      <c r="R472">
        <v>0</v>
      </c>
      <c r="S472">
        <v>0</v>
      </c>
      <c r="T472">
        <v>0</v>
      </c>
      <c r="U472">
        <v>0</v>
      </c>
      <c r="V472">
        <v>0</v>
      </c>
      <c r="W472">
        <v>37.5</v>
      </c>
      <c r="X472" t="s">
        <v>68</v>
      </c>
      <c r="Y472" t="s">
        <v>61</v>
      </c>
      <c r="Z472">
        <v>0</v>
      </c>
      <c r="AA472">
        <v>0</v>
      </c>
      <c r="AB472">
        <v>0</v>
      </c>
      <c r="AC472">
        <v>3</v>
      </c>
      <c r="AD472">
        <v>0</v>
      </c>
      <c r="AE472">
        <v>0</v>
      </c>
      <c r="AF472">
        <v>0</v>
      </c>
      <c r="AG472">
        <v>2</v>
      </c>
      <c r="AH472">
        <v>0</v>
      </c>
      <c r="AI472">
        <v>0</v>
      </c>
      <c r="AJ472">
        <v>0</v>
      </c>
      <c r="AK472">
        <v>0</v>
      </c>
      <c r="AL472">
        <v>0</v>
      </c>
      <c r="AM472">
        <v>0</v>
      </c>
      <c r="AN472">
        <v>1</v>
      </c>
      <c r="AO472">
        <v>0</v>
      </c>
      <c r="AP472">
        <v>0</v>
      </c>
      <c r="AQ472">
        <v>0</v>
      </c>
      <c r="AR472">
        <v>0</v>
      </c>
      <c r="AS472">
        <v>0</v>
      </c>
      <c r="AT472">
        <v>0</v>
      </c>
      <c r="AU472">
        <v>0</v>
      </c>
      <c r="AV472">
        <v>0</v>
      </c>
      <c r="AW472">
        <v>0</v>
      </c>
      <c r="AX472" t="s">
        <v>61</v>
      </c>
      <c r="AY472">
        <v>380</v>
      </c>
      <c r="AZ472">
        <v>0</v>
      </c>
      <c r="BA472">
        <v>0</v>
      </c>
      <c r="BB472">
        <v>0</v>
      </c>
      <c r="BC472" t="s">
        <v>61</v>
      </c>
      <c r="BD472" t="s">
        <v>61</v>
      </c>
      <c r="BE472">
        <v>0</v>
      </c>
      <c r="BF472" t="s">
        <v>1120</v>
      </c>
      <c r="BG472" t="s">
        <v>1121</v>
      </c>
      <c r="BH472" t="s">
        <v>1122</v>
      </c>
      <c r="BI472" t="s">
        <v>2829</v>
      </c>
    </row>
    <row r="473" spans="1:61" x14ac:dyDescent="0.2">
      <c r="A473" t="s">
        <v>2830</v>
      </c>
      <c r="B473" t="s">
        <v>482</v>
      </c>
      <c r="C473" t="s">
        <v>61</v>
      </c>
      <c r="D473" t="s">
        <v>61</v>
      </c>
      <c r="E473" t="s">
        <v>513</v>
      </c>
      <c r="F473" t="s">
        <v>2990</v>
      </c>
      <c r="G473" t="s">
        <v>514</v>
      </c>
      <c r="H473" t="s">
        <v>2035</v>
      </c>
      <c r="I473" t="s">
        <v>2522</v>
      </c>
      <c r="J473" t="s">
        <v>3922</v>
      </c>
      <c r="K473" t="s">
        <v>2371</v>
      </c>
      <c r="L473" t="s">
        <v>61</v>
      </c>
      <c r="M473" t="s">
        <v>61</v>
      </c>
      <c r="N473" t="s">
        <v>517</v>
      </c>
      <c r="O473" t="s">
        <v>127</v>
      </c>
      <c r="P473">
        <v>0</v>
      </c>
      <c r="Q473">
        <v>102</v>
      </c>
      <c r="R473">
        <v>0</v>
      </c>
      <c r="S473">
        <v>0</v>
      </c>
      <c r="T473">
        <v>0</v>
      </c>
      <c r="U473">
        <v>0</v>
      </c>
      <c r="V473">
        <v>0</v>
      </c>
      <c r="W473">
        <v>40</v>
      </c>
      <c r="X473" t="s">
        <v>68</v>
      </c>
      <c r="Y473" t="s">
        <v>61</v>
      </c>
      <c r="Z473">
        <v>16</v>
      </c>
      <c r="AA473">
        <v>29.1</v>
      </c>
      <c r="AB473">
        <v>0.5</v>
      </c>
      <c r="AC473">
        <v>0</v>
      </c>
      <c r="AD473">
        <v>0</v>
      </c>
      <c r="AE473">
        <v>0</v>
      </c>
      <c r="AF473">
        <v>0</v>
      </c>
      <c r="AG473">
        <v>0</v>
      </c>
      <c r="AH473">
        <v>0</v>
      </c>
      <c r="AI473">
        <v>0</v>
      </c>
      <c r="AJ473">
        <v>0.8</v>
      </c>
      <c r="AK473">
        <v>0</v>
      </c>
      <c r="AL473">
        <v>0</v>
      </c>
      <c r="AM473">
        <v>2</v>
      </c>
      <c r="AN473">
        <v>1</v>
      </c>
      <c r="AO473">
        <v>0</v>
      </c>
      <c r="AP473">
        <v>0</v>
      </c>
      <c r="AQ473">
        <v>0</v>
      </c>
      <c r="AR473">
        <v>0</v>
      </c>
      <c r="AS473">
        <v>0</v>
      </c>
      <c r="AT473">
        <v>0.2</v>
      </c>
      <c r="AU473">
        <v>0</v>
      </c>
      <c r="AV473">
        <v>0</v>
      </c>
      <c r="AW473">
        <v>1.5</v>
      </c>
      <c r="AX473" t="s">
        <v>2831</v>
      </c>
      <c r="AY473">
        <v>1478</v>
      </c>
      <c r="AZ473">
        <v>52</v>
      </c>
      <c r="BA473">
        <v>0</v>
      </c>
      <c r="BB473">
        <v>0</v>
      </c>
      <c r="BC473" t="s">
        <v>61</v>
      </c>
      <c r="BD473" t="s">
        <v>2832</v>
      </c>
      <c r="BE473">
        <v>0</v>
      </c>
      <c r="BF473" t="s">
        <v>2833</v>
      </c>
      <c r="BG473" t="s">
        <v>520</v>
      </c>
      <c r="BH473" t="s">
        <v>521</v>
      </c>
      <c r="BI473" t="s">
        <v>2834</v>
      </c>
    </row>
    <row r="474" spans="1:61" x14ac:dyDescent="0.2">
      <c r="A474" t="s">
        <v>2835</v>
      </c>
      <c r="B474" t="s">
        <v>1766</v>
      </c>
      <c r="C474" t="s">
        <v>61</v>
      </c>
      <c r="D474" t="s">
        <v>61</v>
      </c>
      <c r="E474" t="s">
        <v>1875</v>
      </c>
      <c r="F474" t="s">
        <v>731</v>
      </c>
      <c r="G474" t="s">
        <v>1875</v>
      </c>
      <c r="H474" t="s">
        <v>2035</v>
      </c>
      <c r="I474" t="s">
        <v>2836</v>
      </c>
      <c r="J474" t="s">
        <v>3922</v>
      </c>
      <c r="K474" t="s">
        <v>1877</v>
      </c>
      <c r="L474" t="s">
        <v>2837</v>
      </c>
      <c r="M474" t="s">
        <v>2838</v>
      </c>
      <c r="N474" t="s">
        <v>61</v>
      </c>
      <c r="O474" t="s">
        <v>127</v>
      </c>
      <c r="P474">
        <v>12</v>
      </c>
      <c r="Q474">
        <v>0</v>
      </c>
      <c r="R474">
        <v>0</v>
      </c>
      <c r="S474">
        <v>0</v>
      </c>
      <c r="T474">
        <v>0</v>
      </c>
      <c r="U474">
        <v>0</v>
      </c>
      <c r="V474">
        <v>0</v>
      </c>
      <c r="W474">
        <v>14</v>
      </c>
      <c r="X474" t="s">
        <v>95</v>
      </c>
      <c r="Y474" t="s">
        <v>61</v>
      </c>
      <c r="Z474">
        <v>0</v>
      </c>
      <c r="AA474">
        <v>0</v>
      </c>
      <c r="AB474">
        <v>0</v>
      </c>
      <c r="AC474">
        <v>0</v>
      </c>
      <c r="AD474">
        <v>0</v>
      </c>
      <c r="AE474">
        <v>0</v>
      </c>
      <c r="AF474">
        <v>0</v>
      </c>
      <c r="AG474">
        <v>0</v>
      </c>
      <c r="AH474">
        <v>0</v>
      </c>
      <c r="AI474">
        <v>0</v>
      </c>
      <c r="AJ474">
        <v>0</v>
      </c>
      <c r="AK474">
        <v>0</v>
      </c>
      <c r="AL474">
        <v>0</v>
      </c>
      <c r="AM474">
        <v>0</v>
      </c>
      <c r="AN474">
        <v>0</v>
      </c>
      <c r="AO474">
        <v>0</v>
      </c>
      <c r="AP474">
        <v>0</v>
      </c>
      <c r="AQ474">
        <v>0</v>
      </c>
      <c r="AR474">
        <v>0</v>
      </c>
      <c r="AS474">
        <v>0</v>
      </c>
      <c r="AT474">
        <v>0</v>
      </c>
      <c r="AU474">
        <v>0</v>
      </c>
      <c r="AV474">
        <v>0</v>
      </c>
      <c r="AW474">
        <v>0</v>
      </c>
      <c r="AX474" t="s">
        <v>61</v>
      </c>
      <c r="AY474">
        <v>0</v>
      </c>
      <c r="AZ474">
        <v>0</v>
      </c>
      <c r="BA474">
        <v>0</v>
      </c>
      <c r="BB474">
        <v>0</v>
      </c>
      <c r="BC474" t="s">
        <v>61</v>
      </c>
      <c r="BD474" t="s">
        <v>2839</v>
      </c>
      <c r="BE474">
        <v>0</v>
      </c>
      <c r="BF474" t="s">
        <v>2840</v>
      </c>
      <c r="BG474" t="s">
        <v>520</v>
      </c>
      <c r="BH474" t="s">
        <v>521</v>
      </c>
      <c r="BI474" t="s">
        <v>2841</v>
      </c>
    </row>
    <row r="475" spans="1:61" x14ac:dyDescent="0.2">
      <c r="A475" t="s">
        <v>2842</v>
      </c>
      <c r="B475" t="s">
        <v>1938</v>
      </c>
      <c r="C475" t="s">
        <v>61</v>
      </c>
      <c r="D475" t="s">
        <v>61</v>
      </c>
      <c r="E475" t="s">
        <v>2843</v>
      </c>
      <c r="F475" t="s">
        <v>2990</v>
      </c>
      <c r="G475" t="s">
        <v>648</v>
      </c>
      <c r="H475" t="s">
        <v>2035</v>
      </c>
      <c r="I475" t="s">
        <v>659</v>
      </c>
      <c r="J475" t="s">
        <v>3922</v>
      </c>
      <c r="K475" t="s">
        <v>660</v>
      </c>
      <c r="L475" t="s">
        <v>61</v>
      </c>
      <c r="M475" t="s">
        <v>61</v>
      </c>
      <c r="N475" t="s">
        <v>94</v>
      </c>
      <c r="O475" t="s">
        <v>94</v>
      </c>
      <c r="P475">
        <v>2000</v>
      </c>
      <c r="Q475">
        <v>299</v>
      </c>
      <c r="R475">
        <v>209</v>
      </c>
      <c r="S475">
        <v>0</v>
      </c>
      <c r="T475">
        <v>0</v>
      </c>
      <c r="U475">
        <v>0</v>
      </c>
      <c r="V475">
        <v>0</v>
      </c>
      <c r="W475">
        <v>40</v>
      </c>
      <c r="X475" t="s">
        <v>68</v>
      </c>
      <c r="Y475" t="s">
        <v>61</v>
      </c>
      <c r="Z475">
        <v>7</v>
      </c>
      <c r="AA475">
        <v>14</v>
      </c>
      <c r="AB475">
        <v>0</v>
      </c>
      <c r="AC475">
        <v>0.1</v>
      </c>
      <c r="AD475">
        <v>0</v>
      </c>
      <c r="AE475">
        <v>0</v>
      </c>
      <c r="AF475">
        <v>0</v>
      </c>
      <c r="AG475">
        <v>0</v>
      </c>
      <c r="AH475">
        <v>0</v>
      </c>
      <c r="AI475">
        <v>0</v>
      </c>
      <c r="AJ475">
        <v>0</v>
      </c>
      <c r="AK475">
        <v>0</v>
      </c>
      <c r="AL475">
        <v>0</v>
      </c>
      <c r="AM475">
        <v>0</v>
      </c>
      <c r="AN475">
        <v>0</v>
      </c>
      <c r="AO475">
        <v>0</v>
      </c>
      <c r="AP475">
        <v>0</v>
      </c>
      <c r="AQ475">
        <v>0</v>
      </c>
      <c r="AR475">
        <v>0</v>
      </c>
      <c r="AS475">
        <v>0</v>
      </c>
      <c r="AT475">
        <v>0</v>
      </c>
      <c r="AU475">
        <v>0</v>
      </c>
      <c r="AV475">
        <v>0.5</v>
      </c>
      <c r="AW475">
        <v>0</v>
      </c>
      <c r="AX475" t="s">
        <v>2844</v>
      </c>
      <c r="AY475">
        <v>1774</v>
      </c>
      <c r="AZ475">
        <v>1484</v>
      </c>
      <c r="BA475">
        <v>0</v>
      </c>
      <c r="BB475">
        <v>0</v>
      </c>
      <c r="BC475" t="s">
        <v>61</v>
      </c>
      <c r="BD475" t="s">
        <v>2845</v>
      </c>
      <c r="BE475">
        <v>95</v>
      </c>
      <c r="BF475" t="s">
        <v>2846</v>
      </c>
      <c r="BG475" t="s">
        <v>2728</v>
      </c>
      <c r="BH475" t="s">
        <v>2729</v>
      </c>
      <c r="BI475" t="s">
        <v>2841</v>
      </c>
    </row>
    <row r="476" spans="1:61" x14ac:dyDescent="0.2">
      <c r="A476" t="s">
        <v>2847</v>
      </c>
      <c r="B476" t="s">
        <v>171</v>
      </c>
      <c r="C476" t="s">
        <v>61</v>
      </c>
      <c r="D476" t="s">
        <v>61</v>
      </c>
      <c r="E476" t="s">
        <v>2848</v>
      </c>
      <c r="F476" t="s">
        <v>2990</v>
      </c>
      <c r="G476" t="s">
        <v>648</v>
      </c>
      <c r="H476" t="s">
        <v>2035</v>
      </c>
      <c r="I476" t="s">
        <v>659</v>
      </c>
      <c r="J476" t="s">
        <v>3922</v>
      </c>
      <c r="K476" t="s">
        <v>660</v>
      </c>
      <c r="L476" t="s">
        <v>61</v>
      </c>
      <c r="M476" t="s">
        <v>61</v>
      </c>
      <c r="N476" t="s">
        <v>2484</v>
      </c>
      <c r="O476" t="s">
        <v>94</v>
      </c>
      <c r="P476">
        <v>300</v>
      </c>
      <c r="Q476">
        <v>121</v>
      </c>
      <c r="R476">
        <v>108</v>
      </c>
      <c r="S476">
        <v>0</v>
      </c>
      <c r="T476">
        <v>0</v>
      </c>
      <c r="U476">
        <v>0</v>
      </c>
      <c r="V476">
        <v>0</v>
      </c>
      <c r="W476">
        <v>5</v>
      </c>
      <c r="X476" t="s">
        <v>95</v>
      </c>
      <c r="Y476" t="s">
        <v>61</v>
      </c>
      <c r="Z476">
        <v>60</v>
      </c>
      <c r="AA476">
        <v>135</v>
      </c>
      <c r="AB476">
        <v>0.2</v>
      </c>
      <c r="AC476">
        <v>0</v>
      </c>
      <c r="AD476">
        <v>0</v>
      </c>
      <c r="AE476">
        <v>0</v>
      </c>
      <c r="AF476">
        <v>0</v>
      </c>
      <c r="AG476">
        <v>0.1</v>
      </c>
      <c r="AH476">
        <v>0</v>
      </c>
      <c r="AI476">
        <v>0</v>
      </c>
      <c r="AJ476">
        <v>0</v>
      </c>
      <c r="AK476">
        <v>0.1</v>
      </c>
      <c r="AL476">
        <v>0</v>
      </c>
      <c r="AM476">
        <v>0.3</v>
      </c>
      <c r="AN476">
        <v>0.2</v>
      </c>
      <c r="AO476">
        <v>0</v>
      </c>
      <c r="AP476">
        <v>0</v>
      </c>
      <c r="AQ476">
        <v>0</v>
      </c>
      <c r="AR476">
        <v>0</v>
      </c>
      <c r="AS476">
        <v>0</v>
      </c>
      <c r="AT476">
        <v>0</v>
      </c>
      <c r="AU476">
        <v>0</v>
      </c>
      <c r="AV476">
        <v>0.4</v>
      </c>
      <c r="AW476">
        <v>0</v>
      </c>
      <c r="AX476" t="s">
        <v>2849</v>
      </c>
      <c r="AY476">
        <v>287</v>
      </c>
      <c r="AZ476">
        <v>188</v>
      </c>
      <c r="BA476">
        <v>14</v>
      </c>
      <c r="BB476">
        <v>0</v>
      </c>
      <c r="BC476" t="s">
        <v>731</v>
      </c>
      <c r="BD476" t="s">
        <v>2850</v>
      </c>
      <c r="BE476">
        <v>98</v>
      </c>
      <c r="BF476" t="s">
        <v>2851</v>
      </c>
      <c r="BG476" t="s">
        <v>2728</v>
      </c>
      <c r="BH476" t="s">
        <v>2729</v>
      </c>
      <c r="BI476" t="s">
        <v>2852</v>
      </c>
    </row>
    <row r="477" spans="1:61" x14ac:dyDescent="0.2">
      <c r="A477" t="s">
        <v>2853</v>
      </c>
      <c r="B477" t="s">
        <v>1964</v>
      </c>
      <c r="C477" t="s">
        <v>61</v>
      </c>
      <c r="D477" t="s">
        <v>61</v>
      </c>
      <c r="E477" t="s">
        <v>1994</v>
      </c>
      <c r="F477" t="s">
        <v>731</v>
      </c>
      <c r="G477" t="s">
        <v>1856</v>
      </c>
      <c r="H477" t="s">
        <v>2035</v>
      </c>
      <c r="I477" t="s">
        <v>1996</v>
      </c>
      <c r="J477" t="s">
        <v>3922</v>
      </c>
      <c r="K477" t="s">
        <v>1997</v>
      </c>
      <c r="L477" t="s">
        <v>61</v>
      </c>
      <c r="M477" t="s">
        <v>61</v>
      </c>
      <c r="N477" t="s">
        <v>1998</v>
      </c>
      <c r="O477" t="s">
        <v>127</v>
      </c>
      <c r="P477">
        <v>0</v>
      </c>
      <c r="Q477">
        <v>0</v>
      </c>
      <c r="R477">
        <v>0</v>
      </c>
      <c r="S477">
        <v>20</v>
      </c>
      <c r="T477">
        <v>64.2</v>
      </c>
      <c r="U477">
        <v>0</v>
      </c>
      <c r="V477">
        <v>129.30000000000001</v>
      </c>
      <c r="W477">
        <v>0</v>
      </c>
      <c r="X477" t="s">
        <v>95</v>
      </c>
      <c r="Y477" t="s">
        <v>61</v>
      </c>
      <c r="Z477">
        <v>0</v>
      </c>
      <c r="AA477">
        <v>0</v>
      </c>
      <c r="AB477">
        <v>0</v>
      </c>
      <c r="AC477">
        <v>0.1</v>
      </c>
      <c r="AD477">
        <v>0</v>
      </c>
      <c r="AE477">
        <v>0</v>
      </c>
      <c r="AF477">
        <v>0</v>
      </c>
      <c r="AG477">
        <v>1</v>
      </c>
      <c r="AH477">
        <v>8.6</v>
      </c>
      <c r="AI477">
        <v>0</v>
      </c>
      <c r="AJ477">
        <v>0</v>
      </c>
      <c r="AK477">
        <v>0</v>
      </c>
      <c r="AL477">
        <v>0</v>
      </c>
      <c r="AM477">
        <v>0</v>
      </c>
      <c r="AN477">
        <v>0</v>
      </c>
      <c r="AO477">
        <v>0</v>
      </c>
      <c r="AP477">
        <v>0</v>
      </c>
      <c r="AQ477">
        <v>0</v>
      </c>
      <c r="AR477">
        <v>0</v>
      </c>
      <c r="AS477">
        <v>1</v>
      </c>
      <c r="AT477">
        <v>0</v>
      </c>
      <c r="AU477">
        <v>0</v>
      </c>
      <c r="AV477">
        <v>0</v>
      </c>
      <c r="AW477">
        <v>1.2</v>
      </c>
      <c r="AX477" t="s">
        <v>61</v>
      </c>
      <c r="AY477">
        <v>0</v>
      </c>
      <c r="AZ477">
        <v>0</v>
      </c>
      <c r="BA477">
        <v>0</v>
      </c>
      <c r="BB477">
        <v>0</v>
      </c>
      <c r="BC477" t="s">
        <v>61</v>
      </c>
      <c r="BD477" t="s">
        <v>1999</v>
      </c>
      <c r="BE477">
        <v>0</v>
      </c>
      <c r="BF477" t="s">
        <v>61</v>
      </c>
      <c r="BG477" t="s">
        <v>520</v>
      </c>
      <c r="BH477" t="s">
        <v>521</v>
      </c>
      <c r="BI477" t="s">
        <v>2854</v>
      </c>
    </row>
    <row r="478" spans="1:61" x14ac:dyDescent="0.2">
      <c r="A478" t="s">
        <v>2855</v>
      </c>
      <c r="B478" t="s">
        <v>2016</v>
      </c>
      <c r="C478" t="s">
        <v>2856</v>
      </c>
      <c r="D478" t="s">
        <v>61</v>
      </c>
      <c r="E478" t="s">
        <v>2857</v>
      </c>
      <c r="F478" t="s">
        <v>2990</v>
      </c>
      <c r="G478" t="s">
        <v>63</v>
      </c>
      <c r="H478" t="s">
        <v>2035</v>
      </c>
      <c r="I478" t="s">
        <v>2858</v>
      </c>
      <c r="J478" t="s">
        <v>3922</v>
      </c>
      <c r="K478" t="s">
        <v>66</v>
      </c>
      <c r="L478" t="s">
        <v>61</v>
      </c>
      <c r="M478" t="s">
        <v>61</v>
      </c>
      <c r="N478" t="s">
        <v>2859</v>
      </c>
      <c r="O478" t="s">
        <v>191</v>
      </c>
      <c r="P478">
        <v>0</v>
      </c>
      <c r="Q478">
        <v>33</v>
      </c>
      <c r="R478">
        <v>0</v>
      </c>
      <c r="S478">
        <v>28</v>
      </c>
      <c r="T478">
        <v>95.28</v>
      </c>
      <c r="U478">
        <v>59</v>
      </c>
      <c r="V478">
        <v>885.27</v>
      </c>
      <c r="W478">
        <v>0</v>
      </c>
      <c r="X478" t="s">
        <v>95</v>
      </c>
      <c r="Y478" t="s">
        <v>61</v>
      </c>
      <c r="Z478">
        <v>6</v>
      </c>
      <c r="AA478">
        <v>0</v>
      </c>
      <c r="AB478">
        <v>0</v>
      </c>
      <c r="AC478">
        <v>1</v>
      </c>
      <c r="AD478">
        <v>0</v>
      </c>
      <c r="AE478">
        <v>0</v>
      </c>
      <c r="AF478">
        <v>0</v>
      </c>
      <c r="AG478">
        <v>9</v>
      </c>
      <c r="AH478">
        <v>8</v>
      </c>
      <c r="AI478">
        <v>8</v>
      </c>
      <c r="AJ478">
        <v>2</v>
      </c>
      <c r="AK478">
        <v>0</v>
      </c>
      <c r="AL478">
        <v>0</v>
      </c>
      <c r="AM478">
        <v>0</v>
      </c>
      <c r="AN478">
        <v>1</v>
      </c>
      <c r="AO478">
        <v>0</v>
      </c>
      <c r="AP478">
        <v>0.5</v>
      </c>
      <c r="AQ478">
        <v>0</v>
      </c>
      <c r="AR478">
        <v>0</v>
      </c>
      <c r="AS478">
        <v>1</v>
      </c>
      <c r="AT478">
        <v>0</v>
      </c>
      <c r="AU478">
        <v>0</v>
      </c>
      <c r="AV478">
        <v>0</v>
      </c>
      <c r="AW478">
        <v>0</v>
      </c>
      <c r="AX478" t="s">
        <v>61</v>
      </c>
      <c r="AY478">
        <v>0</v>
      </c>
      <c r="AZ478">
        <v>0</v>
      </c>
      <c r="BA478">
        <v>0</v>
      </c>
      <c r="BB478">
        <v>0</v>
      </c>
      <c r="BC478" t="s">
        <v>2860</v>
      </c>
      <c r="BD478" t="s">
        <v>61</v>
      </c>
      <c r="BE478">
        <v>95</v>
      </c>
      <c r="BF478" t="s">
        <v>2861</v>
      </c>
      <c r="BG478" t="s">
        <v>2862</v>
      </c>
      <c r="BH478" t="s">
        <v>2863</v>
      </c>
      <c r="BI478" t="s">
        <v>2864</v>
      </c>
    </row>
    <row r="479" spans="1:61" x14ac:dyDescent="0.2">
      <c r="A479" t="s">
        <v>2865</v>
      </c>
      <c r="B479" t="s">
        <v>276</v>
      </c>
      <c r="C479" t="s">
        <v>61</v>
      </c>
      <c r="D479" t="s">
        <v>61</v>
      </c>
      <c r="E479" t="s">
        <v>277</v>
      </c>
      <c r="F479" t="s">
        <v>2990</v>
      </c>
      <c r="G479" t="s">
        <v>786</v>
      </c>
      <c r="H479" t="s">
        <v>2035</v>
      </c>
      <c r="I479" t="s">
        <v>1175</v>
      </c>
      <c r="J479" t="s">
        <v>3922</v>
      </c>
      <c r="K479" t="s">
        <v>1176</v>
      </c>
      <c r="L479" t="s">
        <v>2866</v>
      </c>
      <c r="M479" t="s">
        <v>788</v>
      </c>
      <c r="N479" t="s">
        <v>613</v>
      </c>
      <c r="O479" t="s">
        <v>878</v>
      </c>
      <c r="P479">
        <v>0</v>
      </c>
      <c r="Q479">
        <v>0</v>
      </c>
      <c r="R479">
        <v>0</v>
      </c>
      <c r="S479">
        <v>0</v>
      </c>
      <c r="T479">
        <v>0</v>
      </c>
      <c r="U479">
        <v>0</v>
      </c>
      <c r="V479">
        <v>0</v>
      </c>
      <c r="W479">
        <v>37.5</v>
      </c>
      <c r="X479" t="s">
        <v>68</v>
      </c>
      <c r="Y479" t="s">
        <v>61</v>
      </c>
      <c r="Z479">
        <v>0</v>
      </c>
      <c r="AA479">
        <v>0</v>
      </c>
      <c r="AB479">
        <v>0</v>
      </c>
      <c r="AC479">
        <v>0</v>
      </c>
      <c r="AD479">
        <v>0</v>
      </c>
      <c r="AE479">
        <v>0</v>
      </c>
      <c r="AF479">
        <v>2</v>
      </c>
      <c r="AG479">
        <v>0</v>
      </c>
      <c r="AH479">
        <v>0</v>
      </c>
      <c r="AI479">
        <v>0</v>
      </c>
      <c r="AJ479">
        <v>0</v>
      </c>
      <c r="AK479">
        <v>0</v>
      </c>
      <c r="AL479">
        <v>0</v>
      </c>
      <c r="AM479">
        <v>0</v>
      </c>
      <c r="AN479">
        <v>0</v>
      </c>
      <c r="AO479">
        <v>0</v>
      </c>
      <c r="AP479">
        <v>0</v>
      </c>
      <c r="AQ479">
        <v>0</v>
      </c>
      <c r="AR479">
        <v>0</v>
      </c>
      <c r="AS479">
        <v>0</v>
      </c>
      <c r="AT479">
        <v>0</v>
      </c>
      <c r="AU479">
        <v>0</v>
      </c>
      <c r="AV479">
        <v>0</v>
      </c>
      <c r="AW479">
        <v>0</v>
      </c>
      <c r="AX479" t="s">
        <v>61</v>
      </c>
      <c r="AY479">
        <v>284</v>
      </c>
      <c r="AZ479">
        <v>0</v>
      </c>
      <c r="BA479">
        <v>0</v>
      </c>
      <c r="BB479">
        <v>0</v>
      </c>
      <c r="BC479" t="s">
        <v>128</v>
      </c>
      <c r="BD479" t="s">
        <v>2867</v>
      </c>
      <c r="BE479">
        <v>100</v>
      </c>
      <c r="BF479" t="s">
        <v>2868</v>
      </c>
      <c r="BG479" t="s">
        <v>792</v>
      </c>
      <c r="BH479" t="s">
        <v>793</v>
      </c>
      <c r="BI479" t="s">
        <v>2869</v>
      </c>
    </row>
    <row r="480" spans="1:61" x14ac:dyDescent="0.2">
      <c r="A480" t="s">
        <v>2870</v>
      </c>
      <c r="B480" t="s">
        <v>1496</v>
      </c>
      <c r="C480" t="s">
        <v>61</v>
      </c>
      <c r="D480" t="s">
        <v>61</v>
      </c>
      <c r="E480" t="s">
        <v>785</v>
      </c>
      <c r="F480" t="s">
        <v>2990</v>
      </c>
      <c r="G480" t="s">
        <v>2871</v>
      </c>
      <c r="H480" t="s">
        <v>2035</v>
      </c>
      <c r="I480" t="s">
        <v>2866</v>
      </c>
      <c r="J480" t="s">
        <v>3922</v>
      </c>
      <c r="K480" t="s">
        <v>788</v>
      </c>
      <c r="L480" t="s">
        <v>2872</v>
      </c>
      <c r="M480" t="s">
        <v>2873</v>
      </c>
      <c r="N480" t="s">
        <v>613</v>
      </c>
      <c r="O480" t="s">
        <v>878</v>
      </c>
      <c r="P480">
        <v>0</v>
      </c>
      <c r="Q480">
        <v>0</v>
      </c>
      <c r="R480">
        <v>0</v>
      </c>
      <c r="S480">
        <v>0</v>
      </c>
      <c r="T480">
        <v>0</v>
      </c>
      <c r="U480">
        <v>0</v>
      </c>
      <c r="V480">
        <v>0</v>
      </c>
      <c r="W480">
        <v>37.5</v>
      </c>
      <c r="X480" t="s">
        <v>68</v>
      </c>
      <c r="Y480" t="s">
        <v>61</v>
      </c>
      <c r="Z480">
        <v>0</v>
      </c>
      <c r="AA480">
        <v>3.34</v>
      </c>
      <c r="AB480">
        <v>2</v>
      </c>
      <c r="AC480">
        <v>0</v>
      </c>
      <c r="AD480">
        <v>0</v>
      </c>
      <c r="AE480">
        <v>0</v>
      </c>
      <c r="AF480">
        <v>0</v>
      </c>
      <c r="AG480">
        <v>2</v>
      </c>
      <c r="AH480">
        <v>0</v>
      </c>
      <c r="AI480">
        <v>0</v>
      </c>
      <c r="AJ480">
        <v>0</v>
      </c>
      <c r="AK480">
        <v>0</v>
      </c>
      <c r="AL480">
        <v>0</v>
      </c>
      <c r="AM480">
        <v>0</v>
      </c>
      <c r="AN480">
        <v>0</v>
      </c>
      <c r="AO480">
        <v>0</v>
      </c>
      <c r="AP480">
        <v>0</v>
      </c>
      <c r="AQ480">
        <v>0</v>
      </c>
      <c r="AR480">
        <v>0</v>
      </c>
      <c r="AS480">
        <v>0</v>
      </c>
      <c r="AT480">
        <v>0</v>
      </c>
      <c r="AU480">
        <v>0</v>
      </c>
      <c r="AV480">
        <v>0</v>
      </c>
      <c r="AW480">
        <v>0</v>
      </c>
      <c r="AX480" t="s">
        <v>61</v>
      </c>
      <c r="AY480">
        <v>2413</v>
      </c>
      <c r="AZ480">
        <v>0</v>
      </c>
      <c r="BA480">
        <v>0</v>
      </c>
      <c r="BB480">
        <v>0</v>
      </c>
      <c r="BC480" t="s">
        <v>46</v>
      </c>
      <c r="BD480" t="s">
        <v>2874</v>
      </c>
      <c r="BE480">
        <v>100</v>
      </c>
      <c r="BF480" t="s">
        <v>61</v>
      </c>
      <c r="BG480" t="s">
        <v>792</v>
      </c>
      <c r="BH480" t="s">
        <v>793</v>
      </c>
      <c r="BI480" t="s">
        <v>2875</v>
      </c>
    </row>
    <row r="481" spans="1:62" x14ac:dyDescent="0.2">
      <c r="A481" t="s">
        <v>2876</v>
      </c>
      <c r="B481" t="s">
        <v>898</v>
      </c>
      <c r="C481" t="s">
        <v>61</v>
      </c>
      <c r="D481" t="s">
        <v>61</v>
      </c>
      <c r="E481" t="s">
        <v>1039</v>
      </c>
      <c r="F481" t="s">
        <v>2990</v>
      </c>
      <c r="G481" t="s">
        <v>921</v>
      </c>
      <c r="H481" t="s">
        <v>2035</v>
      </c>
      <c r="I481" t="s">
        <v>922</v>
      </c>
      <c r="J481" t="s">
        <v>3922</v>
      </c>
      <c r="K481" t="s">
        <v>2877</v>
      </c>
      <c r="L481" t="s">
        <v>61</v>
      </c>
      <c r="M481" t="s">
        <v>61</v>
      </c>
      <c r="N481" t="s">
        <v>61</v>
      </c>
      <c r="O481" t="s">
        <v>127</v>
      </c>
      <c r="P481">
        <v>0</v>
      </c>
      <c r="Q481">
        <v>1082</v>
      </c>
      <c r="R481">
        <v>0</v>
      </c>
      <c r="S481">
        <v>0</v>
      </c>
      <c r="T481">
        <v>0</v>
      </c>
      <c r="U481">
        <v>0</v>
      </c>
      <c r="V481">
        <v>0</v>
      </c>
      <c r="W481">
        <v>37.5</v>
      </c>
      <c r="X481" t="s">
        <v>68</v>
      </c>
      <c r="Y481" t="s">
        <v>61</v>
      </c>
      <c r="Z481">
        <v>0</v>
      </c>
      <c r="AA481">
        <v>19</v>
      </c>
      <c r="AB481">
        <v>0.09</v>
      </c>
      <c r="AC481">
        <v>0</v>
      </c>
      <c r="AD481">
        <v>0</v>
      </c>
      <c r="AE481">
        <v>0</v>
      </c>
      <c r="AF481">
        <v>1</v>
      </c>
      <c r="AG481">
        <v>0</v>
      </c>
      <c r="AH481">
        <v>1.5</v>
      </c>
      <c r="AI481">
        <v>1</v>
      </c>
      <c r="AJ481">
        <v>0</v>
      </c>
      <c r="AK481">
        <v>0.4</v>
      </c>
      <c r="AL481">
        <v>0</v>
      </c>
      <c r="AM481">
        <v>0</v>
      </c>
      <c r="AN481">
        <v>1</v>
      </c>
      <c r="AO481">
        <v>0</v>
      </c>
      <c r="AP481">
        <v>1</v>
      </c>
      <c r="AQ481">
        <v>0</v>
      </c>
      <c r="AR481">
        <v>0</v>
      </c>
      <c r="AS481">
        <v>0</v>
      </c>
      <c r="AT481">
        <v>0</v>
      </c>
      <c r="AU481">
        <v>0</v>
      </c>
      <c r="AV481">
        <v>0</v>
      </c>
      <c r="AW481">
        <v>0</v>
      </c>
      <c r="AX481" t="s">
        <v>61</v>
      </c>
      <c r="AY481">
        <v>2523</v>
      </c>
      <c r="AZ481">
        <v>1332</v>
      </c>
      <c r="BA481">
        <v>0</v>
      </c>
      <c r="BB481">
        <v>0</v>
      </c>
      <c r="BC481" t="s">
        <v>61</v>
      </c>
      <c r="BD481" t="s">
        <v>61</v>
      </c>
      <c r="BE481">
        <v>97.5</v>
      </c>
      <c r="BF481" t="s">
        <v>61</v>
      </c>
      <c r="BG481" t="s">
        <v>927</v>
      </c>
      <c r="BH481" t="s">
        <v>928</v>
      </c>
      <c r="BI481" t="s">
        <v>2878</v>
      </c>
    </row>
    <row r="482" spans="1:62" x14ac:dyDescent="0.2">
      <c r="A482" t="s">
        <v>2879</v>
      </c>
      <c r="B482" t="s">
        <v>171</v>
      </c>
      <c r="C482" t="s">
        <v>61</v>
      </c>
      <c r="D482" t="s">
        <v>61</v>
      </c>
      <c r="E482" t="s">
        <v>1969</v>
      </c>
      <c r="F482" t="s">
        <v>2990</v>
      </c>
      <c r="G482" t="s">
        <v>786</v>
      </c>
      <c r="H482" t="s">
        <v>2035</v>
      </c>
      <c r="I482" t="s">
        <v>2880</v>
      </c>
      <c r="J482" t="s">
        <v>3922</v>
      </c>
      <c r="K482" t="s">
        <v>1176</v>
      </c>
      <c r="L482" t="s">
        <v>61</v>
      </c>
      <c r="M482" t="s">
        <v>61</v>
      </c>
      <c r="N482" t="s">
        <v>613</v>
      </c>
      <c r="O482" t="s">
        <v>878</v>
      </c>
      <c r="P482">
        <v>650</v>
      </c>
      <c r="Q482">
        <v>100</v>
      </c>
      <c r="R482">
        <v>100</v>
      </c>
      <c r="S482">
        <v>0</v>
      </c>
      <c r="T482">
        <v>0</v>
      </c>
      <c r="U482">
        <v>0</v>
      </c>
      <c r="V482">
        <v>0</v>
      </c>
      <c r="W482">
        <v>35</v>
      </c>
      <c r="X482" t="s">
        <v>68</v>
      </c>
      <c r="Y482" t="s">
        <v>61</v>
      </c>
      <c r="Z482">
        <v>0</v>
      </c>
      <c r="AA482">
        <v>0</v>
      </c>
      <c r="AB482">
        <v>0.18</v>
      </c>
      <c r="AC482">
        <v>0.09</v>
      </c>
      <c r="AD482">
        <v>0</v>
      </c>
      <c r="AE482">
        <v>0</v>
      </c>
      <c r="AF482">
        <v>1</v>
      </c>
      <c r="AG482">
        <v>0</v>
      </c>
      <c r="AH482">
        <v>0</v>
      </c>
      <c r="AI482">
        <v>0</v>
      </c>
      <c r="AJ482">
        <v>0</v>
      </c>
      <c r="AK482">
        <v>0</v>
      </c>
      <c r="AL482">
        <v>0</v>
      </c>
      <c r="AM482">
        <v>0</v>
      </c>
      <c r="AN482">
        <v>0</v>
      </c>
      <c r="AO482">
        <v>0</v>
      </c>
      <c r="AP482">
        <v>0.25</v>
      </c>
      <c r="AQ482">
        <v>0</v>
      </c>
      <c r="AR482">
        <v>0</v>
      </c>
      <c r="AS482">
        <v>0</v>
      </c>
      <c r="AT482">
        <v>0</v>
      </c>
      <c r="AU482">
        <v>0</v>
      </c>
      <c r="AV482">
        <v>0</v>
      </c>
      <c r="AW482">
        <v>0</v>
      </c>
      <c r="AX482" t="s">
        <v>61</v>
      </c>
      <c r="AY482">
        <v>154</v>
      </c>
      <c r="AZ482">
        <v>24</v>
      </c>
      <c r="BA482">
        <v>130</v>
      </c>
      <c r="BB482">
        <v>0</v>
      </c>
      <c r="BC482" t="s">
        <v>2881</v>
      </c>
      <c r="BD482" t="s">
        <v>2882</v>
      </c>
      <c r="BE482">
        <v>100</v>
      </c>
      <c r="BF482" t="s">
        <v>61</v>
      </c>
      <c r="BG482" t="s">
        <v>2883</v>
      </c>
      <c r="BH482" t="s">
        <v>2884</v>
      </c>
      <c r="BI482" t="s">
        <v>2885</v>
      </c>
    </row>
    <row r="483" spans="1:62" x14ac:dyDescent="0.2">
      <c r="A483" t="s">
        <v>2886</v>
      </c>
      <c r="B483" t="s">
        <v>898</v>
      </c>
      <c r="C483" t="s">
        <v>61</v>
      </c>
      <c r="D483" t="s">
        <v>61</v>
      </c>
      <c r="E483" t="s">
        <v>1039</v>
      </c>
      <c r="F483" t="s">
        <v>2990</v>
      </c>
      <c r="G483" t="s">
        <v>437</v>
      </c>
      <c r="H483" t="s">
        <v>2035</v>
      </c>
      <c r="I483" t="s">
        <v>1046</v>
      </c>
      <c r="J483" t="s">
        <v>3922</v>
      </c>
      <c r="K483" t="s">
        <v>439</v>
      </c>
      <c r="L483" t="s">
        <v>61</v>
      </c>
      <c r="M483" t="s">
        <v>61</v>
      </c>
      <c r="N483" t="s">
        <v>61</v>
      </c>
      <c r="O483" t="s">
        <v>127</v>
      </c>
      <c r="P483">
        <v>0</v>
      </c>
      <c r="Q483">
        <v>985</v>
      </c>
      <c r="R483">
        <v>985</v>
      </c>
      <c r="S483">
        <v>0</v>
      </c>
      <c r="T483">
        <v>0</v>
      </c>
      <c r="U483">
        <v>0</v>
      </c>
      <c r="V483">
        <v>0</v>
      </c>
      <c r="W483">
        <v>44</v>
      </c>
      <c r="X483" t="s">
        <v>68</v>
      </c>
      <c r="Y483" t="s">
        <v>407</v>
      </c>
      <c r="Z483">
        <v>0</v>
      </c>
      <c r="AA483">
        <v>0</v>
      </c>
      <c r="AB483">
        <v>0.8</v>
      </c>
      <c r="AC483">
        <v>0.2</v>
      </c>
      <c r="AD483">
        <v>0</v>
      </c>
      <c r="AE483">
        <v>0</v>
      </c>
      <c r="AF483">
        <v>1</v>
      </c>
      <c r="AG483">
        <v>0</v>
      </c>
      <c r="AH483">
        <v>1</v>
      </c>
      <c r="AI483">
        <v>0</v>
      </c>
      <c r="AJ483">
        <v>1</v>
      </c>
      <c r="AK483">
        <v>1</v>
      </c>
      <c r="AL483">
        <v>0</v>
      </c>
      <c r="AM483">
        <v>1</v>
      </c>
      <c r="AN483">
        <v>1</v>
      </c>
      <c r="AO483">
        <v>0</v>
      </c>
      <c r="AP483">
        <v>2</v>
      </c>
      <c r="AQ483">
        <v>0</v>
      </c>
      <c r="AR483">
        <v>0</v>
      </c>
      <c r="AS483">
        <v>0</v>
      </c>
      <c r="AT483">
        <v>0</v>
      </c>
      <c r="AU483">
        <v>0</v>
      </c>
      <c r="AV483">
        <v>1.5</v>
      </c>
      <c r="AW483">
        <v>0.5</v>
      </c>
      <c r="AX483" t="s">
        <v>1041</v>
      </c>
      <c r="AY483">
        <v>3529</v>
      </c>
      <c r="AZ483">
        <v>2856</v>
      </c>
      <c r="BA483">
        <v>522</v>
      </c>
      <c r="BB483">
        <v>0</v>
      </c>
      <c r="BC483" t="s">
        <v>1042</v>
      </c>
      <c r="BD483" t="s">
        <v>1043</v>
      </c>
      <c r="BE483">
        <v>98</v>
      </c>
      <c r="BF483" t="s">
        <v>61</v>
      </c>
      <c r="BG483" t="s">
        <v>927</v>
      </c>
      <c r="BH483" t="s">
        <v>928</v>
      </c>
      <c r="BI483" t="s">
        <v>2887</v>
      </c>
    </row>
    <row r="484" spans="1:62" x14ac:dyDescent="0.2">
      <c r="A484" t="s">
        <v>2888</v>
      </c>
      <c r="B484" t="s">
        <v>1766</v>
      </c>
      <c r="C484" t="s">
        <v>61</v>
      </c>
      <c r="D484" t="s">
        <v>61</v>
      </c>
      <c r="E484" t="s">
        <v>2889</v>
      </c>
      <c r="F484" t="s">
        <v>731</v>
      </c>
      <c r="G484" t="s">
        <v>2890</v>
      </c>
      <c r="H484" t="s">
        <v>2035</v>
      </c>
      <c r="I484" t="s">
        <v>2891</v>
      </c>
      <c r="J484" t="s">
        <v>3922</v>
      </c>
      <c r="K484" t="s">
        <v>2892</v>
      </c>
      <c r="L484" t="s">
        <v>61</v>
      </c>
      <c r="M484" t="s">
        <v>61</v>
      </c>
      <c r="N484" t="s">
        <v>2893</v>
      </c>
      <c r="O484" t="s">
        <v>127</v>
      </c>
      <c r="P484">
        <v>0</v>
      </c>
      <c r="Q484">
        <v>264</v>
      </c>
      <c r="R484">
        <v>0</v>
      </c>
      <c r="S484">
        <v>0</v>
      </c>
      <c r="T484">
        <v>0</v>
      </c>
      <c r="U484">
        <v>0</v>
      </c>
      <c r="V484">
        <v>0</v>
      </c>
      <c r="W484">
        <v>0</v>
      </c>
      <c r="X484" t="s">
        <v>95</v>
      </c>
      <c r="Y484" t="s">
        <v>61</v>
      </c>
      <c r="Z484">
        <v>0</v>
      </c>
      <c r="AA484">
        <v>0</v>
      </c>
      <c r="AB484">
        <v>0</v>
      </c>
      <c r="AC484">
        <v>0</v>
      </c>
      <c r="AD484">
        <v>0</v>
      </c>
      <c r="AE484">
        <v>0</v>
      </c>
      <c r="AF484">
        <v>0</v>
      </c>
      <c r="AG484">
        <v>0</v>
      </c>
      <c r="AH484">
        <v>0</v>
      </c>
      <c r="AI484">
        <v>0</v>
      </c>
      <c r="AJ484">
        <v>0</v>
      </c>
      <c r="AK484">
        <v>0</v>
      </c>
      <c r="AL484">
        <v>0</v>
      </c>
      <c r="AM484">
        <v>0</v>
      </c>
      <c r="AN484">
        <v>0</v>
      </c>
      <c r="AO484">
        <v>0</v>
      </c>
      <c r="AP484">
        <v>0</v>
      </c>
      <c r="AQ484">
        <v>0</v>
      </c>
      <c r="AR484">
        <v>0</v>
      </c>
      <c r="AS484">
        <v>0</v>
      </c>
      <c r="AT484">
        <v>0</v>
      </c>
      <c r="AU484">
        <v>0</v>
      </c>
      <c r="AV484">
        <v>0</v>
      </c>
      <c r="AW484">
        <v>0</v>
      </c>
      <c r="AX484" t="s">
        <v>61</v>
      </c>
      <c r="AY484">
        <v>399</v>
      </c>
      <c r="AZ484">
        <v>0</v>
      </c>
      <c r="BA484">
        <v>0</v>
      </c>
      <c r="BB484">
        <v>0</v>
      </c>
      <c r="BC484" t="s">
        <v>61</v>
      </c>
      <c r="BD484" t="s">
        <v>61</v>
      </c>
      <c r="BE484">
        <v>0</v>
      </c>
      <c r="BF484" t="s">
        <v>2894</v>
      </c>
      <c r="BG484" t="s">
        <v>352</v>
      </c>
      <c r="BH484" t="s">
        <v>353</v>
      </c>
      <c r="BI484" t="s">
        <v>2895</v>
      </c>
    </row>
    <row r="485" spans="1:62" x14ac:dyDescent="0.2">
      <c r="A485" t="s">
        <v>2896</v>
      </c>
      <c r="B485" t="s">
        <v>1241</v>
      </c>
      <c r="C485" t="s">
        <v>61</v>
      </c>
      <c r="D485" t="s">
        <v>61</v>
      </c>
      <c r="E485" t="s">
        <v>2897</v>
      </c>
      <c r="F485" t="s">
        <v>2990</v>
      </c>
      <c r="G485" t="s">
        <v>454</v>
      </c>
      <c r="H485" t="s">
        <v>2035</v>
      </c>
      <c r="I485" t="s">
        <v>2898</v>
      </c>
      <c r="J485" t="s">
        <v>3922</v>
      </c>
      <c r="K485" t="s">
        <v>456</v>
      </c>
      <c r="L485" t="s">
        <v>61</v>
      </c>
      <c r="M485" t="s">
        <v>61</v>
      </c>
      <c r="N485" t="s">
        <v>61</v>
      </c>
      <c r="O485" t="s">
        <v>94</v>
      </c>
      <c r="P485">
        <v>0</v>
      </c>
      <c r="Q485">
        <v>612</v>
      </c>
      <c r="R485">
        <v>20</v>
      </c>
      <c r="S485">
        <v>0</v>
      </c>
      <c r="T485">
        <v>0</v>
      </c>
      <c r="U485">
        <v>0</v>
      </c>
      <c r="V485">
        <v>0</v>
      </c>
      <c r="W485">
        <v>37.5</v>
      </c>
      <c r="X485" t="s">
        <v>68</v>
      </c>
      <c r="Y485" t="s">
        <v>61</v>
      </c>
      <c r="Z485">
        <v>0</v>
      </c>
      <c r="AA485">
        <v>14</v>
      </c>
      <c r="AB485">
        <v>0</v>
      </c>
      <c r="AC485">
        <v>0.9</v>
      </c>
      <c r="AD485">
        <v>0</v>
      </c>
      <c r="AE485">
        <v>0</v>
      </c>
      <c r="AF485">
        <v>0</v>
      </c>
      <c r="AG485">
        <v>1</v>
      </c>
      <c r="AH485">
        <v>0</v>
      </c>
      <c r="AI485">
        <v>0</v>
      </c>
      <c r="AJ485">
        <v>2</v>
      </c>
      <c r="AK485">
        <v>0</v>
      </c>
      <c r="AL485">
        <v>0</v>
      </c>
      <c r="AM485">
        <v>0</v>
      </c>
      <c r="AN485">
        <v>0.6</v>
      </c>
      <c r="AO485">
        <v>0</v>
      </c>
      <c r="AP485">
        <v>1</v>
      </c>
      <c r="AQ485">
        <v>0</v>
      </c>
      <c r="AR485">
        <v>0</v>
      </c>
      <c r="AS485">
        <v>0</v>
      </c>
      <c r="AT485">
        <v>0</v>
      </c>
      <c r="AU485">
        <v>0</v>
      </c>
      <c r="AV485">
        <v>0</v>
      </c>
      <c r="AW485">
        <v>0</v>
      </c>
      <c r="AX485" t="s">
        <v>61</v>
      </c>
      <c r="AY485">
        <v>6672</v>
      </c>
      <c r="AZ485">
        <v>6039</v>
      </c>
      <c r="BA485">
        <v>66</v>
      </c>
      <c r="BB485">
        <v>0</v>
      </c>
      <c r="BC485" t="s">
        <v>46</v>
      </c>
      <c r="BD485" t="s">
        <v>2899</v>
      </c>
      <c r="BE485">
        <v>100</v>
      </c>
      <c r="BF485" t="s">
        <v>61</v>
      </c>
      <c r="BG485" t="s">
        <v>1227</v>
      </c>
      <c r="BH485" t="s">
        <v>1228</v>
      </c>
      <c r="BI485" t="s">
        <v>2900</v>
      </c>
    </row>
    <row r="486" spans="1:62" x14ac:dyDescent="0.2">
      <c r="A486" t="s">
        <v>2901</v>
      </c>
      <c r="B486" t="s">
        <v>196</v>
      </c>
      <c r="C486" t="s">
        <v>61</v>
      </c>
      <c r="D486" t="s">
        <v>61</v>
      </c>
      <c r="E486" t="s">
        <v>197</v>
      </c>
      <c r="F486" t="s">
        <v>3894</v>
      </c>
      <c r="G486" t="s">
        <v>198</v>
      </c>
      <c r="H486" t="s">
        <v>2035</v>
      </c>
      <c r="I486" t="s">
        <v>199</v>
      </c>
      <c r="J486" t="s">
        <v>3922</v>
      </c>
      <c r="K486" t="s">
        <v>200</v>
      </c>
      <c r="L486" t="s">
        <v>61</v>
      </c>
      <c r="M486" t="s">
        <v>61</v>
      </c>
      <c r="N486" t="s">
        <v>61</v>
      </c>
      <c r="O486" t="s">
        <v>94</v>
      </c>
      <c r="P486">
        <v>0</v>
      </c>
      <c r="Q486">
        <v>0</v>
      </c>
      <c r="R486">
        <v>0</v>
      </c>
      <c r="S486">
        <v>0</v>
      </c>
      <c r="T486">
        <v>0</v>
      </c>
      <c r="U486">
        <v>0</v>
      </c>
      <c r="V486">
        <v>0</v>
      </c>
      <c r="W486">
        <v>0</v>
      </c>
      <c r="X486" t="s">
        <v>68</v>
      </c>
      <c r="Y486" t="s">
        <v>61</v>
      </c>
      <c r="Z486">
        <v>0</v>
      </c>
      <c r="AA486">
        <v>0</v>
      </c>
      <c r="AB486">
        <v>0</v>
      </c>
      <c r="AC486">
        <v>0</v>
      </c>
      <c r="AD486">
        <v>0</v>
      </c>
      <c r="AE486">
        <v>0</v>
      </c>
      <c r="AF486">
        <v>0</v>
      </c>
      <c r="AG486">
        <v>0</v>
      </c>
      <c r="AH486">
        <v>0</v>
      </c>
      <c r="AI486">
        <v>0</v>
      </c>
      <c r="AJ486">
        <v>0</v>
      </c>
      <c r="AK486">
        <v>0</v>
      </c>
      <c r="AL486">
        <v>0</v>
      </c>
      <c r="AM486">
        <v>0</v>
      </c>
      <c r="AN486">
        <v>0</v>
      </c>
      <c r="AO486">
        <v>0</v>
      </c>
      <c r="AP486">
        <v>0</v>
      </c>
      <c r="AQ486">
        <v>0</v>
      </c>
      <c r="AR486">
        <v>0</v>
      </c>
      <c r="AS486">
        <v>0</v>
      </c>
      <c r="AT486">
        <v>0</v>
      </c>
      <c r="AU486">
        <v>0</v>
      </c>
      <c r="AV486">
        <v>1</v>
      </c>
      <c r="AW486">
        <v>1</v>
      </c>
      <c r="AX486" t="s">
        <v>201</v>
      </c>
      <c r="AY486">
        <v>0</v>
      </c>
      <c r="AZ486">
        <v>0</v>
      </c>
      <c r="BA486">
        <v>0</v>
      </c>
      <c r="BB486">
        <v>0</v>
      </c>
      <c r="BC486" t="s">
        <v>202</v>
      </c>
      <c r="BD486" t="s">
        <v>203</v>
      </c>
      <c r="BE486">
        <v>100</v>
      </c>
      <c r="BF486" t="s">
        <v>204</v>
      </c>
      <c r="BG486" t="s">
        <v>205</v>
      </c>
      <c r="BH486" t="s">
        <v>206</v>
      </c>
      <c r="BI486" t="s">
        <v>2902</v>
      </c>
    </row>
    <row r="487" spans="1:62" x14ac:dyDescent="0.2">
      <c r="A487" t="s">
        <v>2903</v>
      </c>
      <c r="B487" t="s">
        <v>898</v>
      </c>
      <c r="C487" t="s">
        <v>61</v>
      </c>
      <c r="D487" t="s">
        <v>61</v>
      </c>
      <c r="E487" t="s">
        <v>920</v>
      </c>
      <c r="F487" t="s">
        <v>2990</v>
      </c>
      <c r="G487" t="s">
        <v>959</v>
      </c>
      <c r="H487" t="s">
        <v>2035</v>
      </c>
      <c r="I487" t="s">
        <v>2904</v>
      </c>
      <c r="J487" t="s">
        <v>3922</v>
      </c>
      <c r="K487" t="s">
        <v>2678</v>
      </c>
      <c r="L487" t="s">
        <v>61</v>
      </c>
      <c r="M487" t="s">
        <v>61</v>
      </c>
      <c r="N487" t="s">
        <v>61</v>
      </c>
      <c r="O487" t="s">
        <v>127</v>
      </c>
      <c r="P487">
        <v>2600</v>
      </c>
      <c r="Q487">
        <v>208</v>
      </c>
      <c r="R487">
        <v>0</v>
      </c>
      <c r="S487">
        <v>0</v>
      </c>
      <c r="T487">
        <v>0</v>
      </c>
      <c r="U487">
        <v>0</v>
      </c>
      <c r="V487">
        <v>0</v>
      </c>
      <c r="W487">
        <v>35</v>
      </c>
      <c r="X487" t="s">
        <v>68</v>
      </c>
      <c r="Y487" t="s">
        <v>61</v>
      </c>
      <c r="Z487">
        <v>0</v>
      </c>
      <c r="AA487">
        <v>60</v>
      </c>
      <c r="AB487">
        <v>0</v>
      </c>
      <c r="AC487">
        <v>0</v>
      </c>
      <c r="AD487">
        <v>0</v>
      </c>
      <c r="AE487">
        <v>0</v>
      </c>
      <c r="AF487">
        <v>1</v>
      </c>
      <c r="AG487">
        <v>0</v>
      </c>
      <c r="AH487">
        <v>0</v>
      </c>
      <c r="AI487">
        <v>0</v>
      </c>
      <c r="AJ487">
        <v>1</v>
      </c>
      <c r="AK487">
        <v>0</v>
      </c>
      <c r="AL487">
        <v>0.4</v>
      </c>
      <c r="AM487">
        <v>0</v>
      </c>
      <c r="AN487">
        <v>1</v>
      </c>
      <c r="AO487">
        <v>0</v>
      </c>
      <c r="AP487">
        <v>1.1000000000000001</v>
      </c>
      <c r="AQ487">
        <v>0</v>
      </c>
      <c r="AR487">
        <v>0</v>
      </c>
      <c r="AS487">
        <v>0</v>
      </c>
      <c r="AT487">
        <v>0</v>
      </c>
      <c r="AU487">
        <v>0</v>
      </c>
      <c r="AV487">
        <v>0</v>
      </c>
      <c r="AW487">
        <v>2</v>
      </c>
      <c r="AX487" t="s">
        <v>2905</v>
      </c>
      <c r="AY487">
        <v>1445</v>
      </c>
      <c r="AZ487">
        <v>587</v>
      </c>
      <c r="BA487">
        <v>0</v>
      </c>
      <c r="BB487">
        <v>0</v>
      </c>
      <c r="BC487" t="s">
        <v>61</v>
      </c>
      <c r="BD487" t="s">
        <v>61</v>
      </c>
      <c r="BE487">
        <v>0</v>
      </c>
      <c r="BF487" t="s">
        <v>2906</v>
      </c>
      <c r="BG487" t="s">
        <v>281</v>
      </c>
      <c r="BH487" t="s">
        <v>282</v>
      </c>
      <c r="BI487" t="s">
        <v>2907</v>
      </c>
    </row>
    <row r="488" spans="1:62" x14ac:dyDescent="0.2">
      <c r="A488" t="s">
        <v>2908</v>
      </c>
      <c r="B488" t="s">
        <v>276</v>
      </c>
      <c r="C488" t="s">
        <v>61</v>
      </c>
      <c r="D488" t="s">
        <v>61</v>
      </c>
      <c r="E488" t="s">
        <v>332</v>
      </c>
      <c r="F488" t="s">
        <v>2990</v>
      </c>
      <c r="G488" t="s">
        <v>2909</v>
      </c>
      <c r="H488" t="s">
        <v>2035</v>
      </c>
      <c r="I488" t="s">
        <v>2910</v>
      </c>
      <c r="J488" t="s">
        <v>3922</v>
      </c>
      <c r="K488" t="s">
        <v>2911</v>
      </c>
      <c r="L488" t="s">
        <v>61</v>
      </c>
      <c r="M488" t="s">
        <v>61</v>
      </c>
      <c r="N488" t="s">
        <v>2912</v>
      </c>
      <c r="O488" t="s">
        <v>603</v>
      </c>
      <c r="P488">
        <v>0</v>
      </c>
      <c r="Q488">
        <v>0</v>
      </c>
      <c r="R488">
        <v>0</v>
      </c>
      <c r="S488">
        <v>0</v>
      </c>
      <c r="T488">
        <v>0</v>
      </c>
      <c r="U488">
        <v>0</v>
      </c>
      <c r="V488">
        <v>0</v>
      </c>
      <c r="W488">
        <v>90</v>
      </c>
      <c r="X488" t="s">
        <v>68</v>
      </c>
      <c r="Y488" t="s">
        <v>69</v>
      </c>
      <c r="Z488">
        <v>0</v>
      </c>
      <c r="AA488">
        <v>0</v>
      </c>
      <c r="AB488">
        <v>0</v>
      </c>
      <c r="AC488">
        <v>0</v>
      </c>
      <c r="AD488">
        <v>0</v>
      </c>
      <c r="AE488">
        <v>0</v>
      </c>
      <c r="AF488">
        <v>0</v>
      </c>
      <c r="AG488">
        <v>2.6</v>
      </c>
      <c r="AH488">
        <v>0</v>
      </c>
      <c r="AI488">
        <v>0</v>
      </c>
      <c r="AJ488">
        <v>0</v>
      </c>
      <c r="AK488">
        <v>0</v>
      </c>
      <c r="AL488">
        <v>0</v>
      </c>
      <c r="AM488">
        <v>0</v>
      </c>
      <c r="AN488">
        <v>0</v>
      </c>
      <c r="AO488">
        <v>0</v>
      </c>
      <c r="AP488">
        <v>0</v>
      </c>
      <c r="AQ488">
        <v>0</v>
      </c>
      <c r="AR488">
        <v>0</v>
      </c>
      <c r="AS488">
        <v>0</v>
      </c>
      <c r="AT488">
        <v>0</v>
      </c>
      <c r="AU488">
        <v>0</v>
      </c>
      <c r="AV488">
        <v>0</v>
      </c>
      <c r="AW488">
        <v>0</v>
      </c>
      <c r="AX488" t="s">
        <v>61</v>
      </c>
      <c r="AY488">
        <v>0</v>
      </c>
      <c r="AZ488">
        <v>0</v>
      </c>
      <c r="BA488">
        <v>0</v>
      </c>
      <c r="BB488">
        <v>0</v>
      </c>
      <c r="BC488" t="s">
        <v>2913</v>
      </c>
      <c r="BD488" t="s">
        <v>2914</v>
      </c>
      <c r="BE488">
        <v>99</v>
      </c>
      <c r="BF488" t="s">
        <v>61</v>
      </c>
      <c r="BG488" t="s">
        <v>2915</v>
      </c>
      <c r="BH488" t="s">
        <v>2916</v>
      </c>
      <c r="BI488" t="s">
        <v>2917</v>
      </c>
    </row>
    <row r="489" spans="1:62" x14ac:dyDescent="0.2">
      <c r="A489" t="s">
        <v>2918</v>
      </c>
      <c r="B489" t="s">
        <v>1766</v>
      </c>
      <c r="C489" t="s">
        <v>61</v>
      </c>
      <c r="D489" t="s">
        <v>61</v>
      </c>
      <c r="E489" t="s">
        <v>1720</v>
      </c>
      <c r="F489" t="s">
        <v>3894</v>
      </c>
      <c r="G489" t="s">
        <v>1801</v>
      </c>
      <c r="H489" t="s">
        <v>2035</v>
      </c>
      <c r="I489" t="s">
        <v>1802</v>
      </c>
      <c r="J489" t="s">
        <v>3922</v>
      </c>
      <c r="K489" t="s">
        <v>1803</v>
      </c>
      <c r="L489" t="s">
        <v>61</v>
      </c>
      <c r="M489" t="s">
        <v>61</v>
      </c>
      <c r="N489" t="s">
        <v>1804</v>
      </c>
      <c r="O489" t="s">
        <v>878</v>
      </c>
      <c r="P489">
        <v>170</v>
      </c>
      <c r="Q489">
        <v>148</v>
      </c>
      <c r="R489">
        <v>148</v>
      </c>
      <c r="S489">
        <v>0</v>
      </c>
      <c r="T489">
        <v>0</v>
      </c>
      <c r="U489">
        <v>0</v>
      </c>
      <c r="V489">
        <v>0</v>
      </c>
      <c r="W489">
        <v>7.5</v>
      </c>
      <c r="X489" t="s">
        <v>68</v>
      </c>
      <c r="Y489" t="s">
        <v>61</v>
      </c>
      <c r="Z489">
        <v>64</v>
      </c>
      <c r="AA489">
        <v>150</v>
      </c>
      <c r="AB489">
        <v>0</v>
      </c>
      <c r="AC489">
        <v>0</v>
      </c>
      <c r="AD489">
        <v>0.2</v>
      </c>
      <c r="AE489">
        <v>0</v>
      </c>
      <c r="AF489">
        <v>0</v>
      </c>
      <c r="AG489">
        <v>0.6</v>
      </c>
      <c r="AH489">
        <v>0</v>
      </c>
      <c r="AI489">
        <v>0</v>
      </c>
      <c r="AJ489">
        <v>0</v>
      </c>
      <c r="AK489">
        <v>0</v>
      </c>
      <c r="AL489">
        <v>0</v>
      </c>
      <c r="AM489">
        <v>0</v>
      </c>
      <c r="AN489">
        <v>0</v>
      </c>
      <c r="AO489">
        <v>0</v>
      </c>
      <c r="AP489">
        <v>0</v>
      </c>
      <c r="AQ489">
        <v>0</v>
      </c>
      <c r="AR489">
        <v>0</v>
      </c>
      <c r="AS489">
        <v>0</v>
      </c>
      <c r="AT489">
        <v>0</v>
      </c>
      <c r="AU489">
        <v>0</v>
      </c>
      <c r="AV489">
        <v>0</v>
      </c>
      <c r="AW489">
        <v>0</v>
      </c>
      <c r="AX489" t="s">
        <v>2919</v>
      </c>
      <c r="AY489">
        <v>157</v>
      </c>
      <c r="AZ489">
        <v>9</v>
      </c>
      <c r="BA489">
        <v>0</v>
      </c>
      <c r="BB489">
        <v>0</v>
      </c>
      <c r="BC489" t="s">
        <v>691</v>
      </c>
      <c r="BD489" t="s">
        <v>1806</v>
      </c>
      <c r="BE489">
        <v>100</v>
      </c>
      <c r="BF489" t="s">
        <v>2920</v>
      </c>
      <c r="BG489" t="s">
        <v>1808</v>
      </c>
      <c r="BH489" t="s">
        <v>1809</v>
      </c>
      <c r="BI489" t="s">
        <v>2921</v>
      </c>
    </row>
    <row r="490" spans="1:62" x14ac:dyDescent="0.2">
      <c r="A490" t="s">
        <v>2922</v>
      </c>
      <c r="B490" t="s">
        <v>276</v>
      </c>
      <c r="C490" t="s">
        <v>61</v>
      </c>
      <c r="D490" t="s">
        <v>61</v>
      </c>
      <c r="E490" t="s">
        <v>277</v>
      </c>
      <c r="F490" t="s">
        <v>2990</v>
      </c>
      <c r="G490" t="s">
        <v>377</v>
      </c>
      <c r="H490" t="s">
        <v>2035</v>
      </c>
      <c r="I490" t="s">
        <v>378</v>
      </c>
      <c r="J490" t="s">
        <v>3922</v>
      </c>
      <c r="K490" t="s">
        <v>379</v>
      </c>
      <c r="L490" t="s">
        <v>61</v>
      </c>
      <c r="M490" t="s">
        <v>61</v>
      </c>
      <c r="N490" t="s">
        <v>94</v>
      </c>
      <c r="O490" t="s">
        <v>94</v>
      </c>
      <c r="P490">
        <v>0</v>
      </c>
      <c r="Q490">
        <v>0</v>
      </c>
      <c r="R490">
        <v>0</v>
      </c>
      <c r="S490">
        <v>0</v>
      </c>
      <c r="T490">
        <v>0</v>
      </c>
      <c r="U490">
        <v>0</v>
      </c>
      <c r="V490">
        <v>0</v>
      </c>
      <c r="W490">
        <v>0</v>
      </c>
      <c r="X490" t="s">
        <v>95</v>
      </c>
      <c r="Y490" t="s">
        <v>61</v>
      </c>
      <c r="Z490">
        <v>0</v>
      </c>
      <c r="AA490">
        <v>0</v>
      </c>
      <c r="AB490">
        <v>0</v>
      </c>
      <c r="AC490">
        <v>0</v>
      </c>
      <c r="AD490">
        <v>0</v>
      </c>
      <c r="AE490">
        <v>0</v>
      </c>
      <c r="AF490">
        <v>0</v>
      </c>
      <c r="AG490">
        <v>3</v>
      </c>
      <c r="AH490">
        <v>0</v>
      </c>
      <c r="AI490">
        <v>0</v>
      </c>
      <c r="AJ490">
        <v>0</v>
      </c>
      <c r="AK490">
        <v>0</v>
      </c>
      <c r="AL490">
        <v>0</v>
      </c>
      <c r="AM490">
        <v>0</v>
      </c>
      <c r="AN490">
        <v>0</v>
      </c>
      <c r="AO490">
        <v>0</v>
      </c>
      <c r="AP490">
        <v>0</v>
      </c>
      <c r="AQ490">
        <v>0</v>
      </c>
      <c r="AR490">
        <v>0</v>
      </c>
      <c r="AS490">
        <v>0</v>
      </c>
      <c r="AT490">
        <v>0</v>
      </c>
      <c r="AU490">
        <v>0</v>
      </c>
      <c r="AV490">
        <v>0</v>
      </c>
      <c r="AW490">
        <v>0</v>
      </c>
      <c r="AX490" t="s">
        <v>61</v>
      </c>
      <c r="AY490">
        <v>1672</v>
      </c>
      <c r="AZ490">
        <v>0</v>
      </c>
      <c r="BA490">
        <v>0</v>
      </c>
      <c r="BB490">
        <v>0</v>
      </c>
      <c r="BC490" t="s">
        <v>128</v>
      </c>
      <c r="BD490" t="s">
        <v>61</v>
      </c>
      <c r="BE490">
        <v>100</v>
      </c>
      <c r="BF490" t="s">
        <v>61</v>
      </c>
      <c r="BG490" t="s">
        <v>281</v>
      </c>
      <c r="BH490" t="s">
        <v>282</v>
      </c>
      <c r="BI490" t="s">
        <v>2923</v>
      </c>
    </row>
    <row r="491" spans="1:62" x14ac:dyDescent="0.2">
      <c r="A491" t="s">
        <v>2924</v>
      </c>
      <c r="B491" t="s">
        <v>276</v>
      </c>
      <c r="C491" t="s">
        <v>61</v>
      </c>
      <c r="D491" t="s">
        <v>61</v>
      </c>
      <c r="E491" t="s">
        <v>277</v>
      </c>
      <c r="F491" t="s">
        <v>2990</v>
      </c>
      <c r="G491" t="s">
        <v>278</v>
      </c>
      <c r="H491" t="s">
        <v>2035</v>
      </c>
      <c r="I491" t="s">
        <v>2925</v>
      </c>
      <c r="J491" t="s">
        <v>3922</v>
      </c>
      <c r="K491" t="s">
        <v>280</v>
      </c>
      <c r="L491" t="s">
        <v>61</v>
      </c>
      <c r="M491" t="s">
        <v>61</v>
      </c>
      <c r="N491" t="s">
        <v>61</v>
      </c>
      <c r="O491" t="s">
        <v>127</v>
      </c>
      <c r="P491">
        <v>0</v>
      </c>
      <c r="Q491">
        <v>142</v>
      </c>
      <c r="R491">
        <v>0</v>
      </c>
      <c r="S491">
        <v>0</v>
      </c>
      <c r="T491">
        <v>0</v>
      </c>
      <c r="U491">
        <v>0</v>
      </c>
      <c r="V491">
        <v>0</v>
      </c>
      <c r="W491">
        <v>0</v>
      </c>
      <c r="X491" t="s">
        <v>95</v>
      </c>
      <c r="Y491" t="s">
        <v>61</v>
      </c>
      <c r="Z491">
        <v>0</v>
      </c>
      <c r="AA491">
        <v>0</v>
      </c>
      <c r="AB491">
        <v>0</v>
      </c>
      <c r="AC491">
        <v>0</v>
      </c>
      <c r="AD491">
        <v>0</v>
      </c>
      <c r="AE491">
        <v>0</v>
      </c>
      <c r="AF491">
        <v>0</v>
      </c>
      <c r="AG491">
        <v>0.4</v>
      </c>
      <c r="AH491">
        <v>0</v>
      </c>
      <c r="AI491">
        <v>0</v>
      </c>
      <c r="AJ491">
        <v>0</v>
      </c>
      <c r="AK491">
        <v>0</v>
      </c>
      <c r="AL491">
        <v>0</v>
      </c>
      <c r="AM491">
        <v>0</v>
      </c>
      <c r="AN491">
        <v>0</v>
      </c>
      <c r="AO491">
        <v>0</v>
      </c>
      <c r="AP491">
        <v>0</v>
      </c>
      <c r="AQ491">
        <v>0</v>
      </c>
      <c r="AR491">
        <v>0</v>
      </c>
      <c r="AS491">
        <v>0</v>
      </c>
      <c r="AT491">
        <v>0</v>
      </c>
      <c r="AU491">
        <v>0</v>
      </c>
      <c r="AV491">
        <v>0</v>
      </c>
      <c r="AW491">
        <v>0</v>
      </c>
      <c r="AX491" t="s">
        <v>61</v>
      </c>
      <c r="AY491">
        <v>93</v>
      </c>
      <c r="AZ491">
        <v>0</v>
      </c>
      <c r="BA491">
        <v>0</v>
      </c>
      <c r="BB491">
        <v>0</v>
      </c>
      <c r="BC491" t="s">
        <v>128</v>
      </c>
      <c r="BD491" t="s">
        <v>61</v>
      </c>
      <c r="BE491">
        <v>100</v>
      </c>
      <c r="BF491" t="s">
        <v>61</v>
      </c>
      <c r="BG491" t="s">
        <v>281</v>
      </c>
      <c r="BH491" t="s">
        <v>282</v>
      </c>
      <c r="BI491" t="s">
        <v>2926</v>
      </c>
    </row>
    <row r="492" spans="1:62" x14ac:dyDescent="0.2">
      <c r="A492" t="s">
        <v>2927</v>
      </c>
      <c r="B492" t="s">
        <v>276</v>
      </c>
      <c r="C492" t="s">
        <v>61</v>
      </c>
      <c r="D492" t="s">
        <v>61</v>
      </c>
      <c r="E492" t="s">
        <v>277</v>
      </c>
      <c r="F492" t="s">
        <v>2990</v>
      </c>
      <c r="G492" t="s">
        <v>294</v>
      </c>
      <c r="H492" t="s">
        <v>2035</v>
      </c>
      <c r="I492" t="s">
        <v>2928</v>
      </c>
      <c r="J492" t="s">
        <v>3922</v>
      </c>
      <c r="K492" t="s">
        <v>2929</v>
      </c>
      <c r="L492" t="s">
        <v>61</v>
      </c>
      <c r="M492" t="s">
        <v>61</v>
      </c>
      <c r="N492" t="s">
        <v>61</v>
      </c>
      <c r="O492" t="s">
        <v>127</v>
      </c>
      <c r="P492">
        <v>0</v>
      </c>
      <c r="Q492">
        <v>239</v>
      </c>
      <c r="R492">
        <v>0</v>
      </c>
      <c r="S492">
        <v>0</v>
      </c>
      <c r="T492">
        <v>0</v>
      </c>
      <c r="U492">
        <v>0</v>
      </c>
      <c r="V492">
        <v>0</v>
      </c>
      <c r="W492">
        <v>0</v>
      </c>
      <c r="X492" t="s">
        <v>95</v>
      </c>
      <c r="Y492" t="s">
        <v>61</v>
      </c>
      <c r="Z492">
        <v>0</v>
      </c>
      <c r="AA492">
        <v>0</v>
      </c>
      <c r="AB492">
        <v>0</v>
      </c>
      <c r="AC492">
        <v>0</v>
      </c>
      <c r="AD492">
        <v>0</v>
      </c>
      <c r="AE492">
        <v>0</v>
      </c>
      <c r="AF492">
        <v>0</v>
      </c>
      <c r="AG492">
        <v>0.85</v>
      </c>
      <c r="AH492">
        <v>0</v>
      </c>
      <c r="AI492">
        <v>0</v>
      </c>
      <c r="AJ492">
        <v>0</v>
      </c>
      <c r="AK492">
        <v>0</v>
      </c>
      <c r="AL492">
        <v>0</v>
      </c>
      <c r="AM492">
        <v>0</v>
      </c>
      <c r="AN492">
        <v>0</v>
      </c>
      <c r="AO492">
        <v>0</v>
      </c>
      <c r="AP492">
        <v>0</v>
      </c>
      <c r="AQ492">
        <v>0</v>
      </c>
      <c r="AR492">
        <v>0</v>
      </c>
      <c r="AS492">
        <v>0</v>
      </c>
      <c r="AT492">
        <v>0</v>
      </c>
      <c r="AU492">
        <v>0</v>
      </c>
      <c r="AV492">
        <v>0</v>
      </c>
      <c r="AW492">
        <v>0</v>
      </c>
      <c r="AX492" t="s">
        <v>61</v>
      </c>
      <c r="AY492">
        <v>239</v>
      </c>
      <c r="AZ492">
        <v>0</v>
      </c>
      <c r="BA492">
        <v>0</v>
      </c>
      <c r="BB492">
        <v>0</v>
      </c>
      <c r="BC492" t="s">
        <v>128</v>
      </c>
      <c r="BD492" t="s">
        <v>61</v>
      </c>
      <c r="BE492">
        <v>100</v>
      </c>
      <c r="BF492" t="s">
        <v>61</v>
      </c>
      <c r="BG492" t="s">
        <v>281</v>
      </c>
      <c r="BH492" t="s">
        <v>282</v>
      </c>
      <c r="BI492" t="s">
        <v>2930</v>
      </c>
    </row>
    <row r="493" spans="1:62" x14ac:dyDescent="0.2">
      <c r="A493" t="s">
        <v>2931</v>
      </c>
      <c r="B493" t="s">
        <v>276</v>
      </c>
      <c r="C493" t="s">
        <v>61</v>
      </c>
      <c r="D493" t="s">
        <v>61</v>
      </c>
      <c r="E493" t="s">
        <v>277</v>
      </c>
      <c r="F493" t="s">
        <v>2990</v>
      </c>
      <c r="G493" t="s">
        <v>327</v>
      </c>
      <c r="H493" t="s">
        <v>2035</v>
      </c>
      <c r="I493" t="s">
        <v>328</v>
      </c>
      <c r="J493" t="s">
        <v>3922</v>
      </c>
      <c r="K493" t="s">
        <v>329</v>
      </c>
      <c r="L493" t="s">
        <v>61</v>
      </c>
      <c r="M493" t="s">
        <v>61</v>
      </c>
      <c r="N493" t="s">
        <v>61</v>
      </c>
      <c r="O493" t="s">
        <v>127</v>
      </c>
      <c r="P493">
        <v>0</v>
      </c>
      <c r="Q493">
        <v>192</v>
      </c>
      <c r="R493">
        <v>0</v>
      </c>
      <c r="S493">
        <v>0</v>
      </c>
      <c r="T493">
        <v>0</v>
      </c>
      <c r="U493">
        <v>0</v>
      </c>
      <c r="V493">
        <v>0</v>
      </c>
      <c r="W493">
        <v>0</v>
      </c>
      <c r="X493" t="s">
        <v>95</v>
      </c>
      <c r="Y493" t="s">
        <v>61</v>
      </c>
      <c r="Z493">
        <v>0</v>
      </c>
      <c r="AA493">
        <v>0</v>
      </c>
      <c r="AB493">
        <v>0</v>
      </c>
      <c r="AC493">
        <v>0</v>
      </c>
      <c r="AD493">
        <v>0</v>
      </c>
      <c r="AE493">
        <v>0</v>
      </c>
      <c r="AF493">
        <v>0</v>
      </c>
      <c r="AG493">
        <v>0.4</v>
      </c>
      <c r="AH493">
        <v>0</v>
      </c>
      <c r="AI493">
        <v>0</v>
      </c>
      <c r="AJ493">
        <v>0</v>
      </c>
      <c r="AK493">
        <v>0</v>
      </c>
      <c r="AL493">
        <v>0</v>
      </c>
      <c r="AM493">
        <v>0</v>
      </c>
      <c r="AN493">
        <v>0</v>
      </c>
      <c r="AO493">
        <v>0</v>
      </c>
      <c r="AP493">
        <v>0</v>
      </c>
      <c r="AQ493">
        <v>0</v>
      </c>
      <c r="AR493">
        <v>0</v>
      </c>
      <c r="AS493">
        <v>0</v>
      </c>
      <c r="AT493">
        <v>0</v>
      </c>
      <c r="AU493">
        <v>0</v>
      </c>
      <c r="AV493">
        <v>0</v>
      </c>
      <c r="AW493">
        <v>0</v>
      </c>
      <c r="AX493" t="s">
        <v>61</v>
      </c>
      <c r="AY493">
        <v>309</v>
      </c>
      <c r="AZ493">
        <v>0</v>
      </c>
      <c r="BA493">
        <v>0</v>
      </c>
      <c r="BB493">
        <v>0</v>
      </c>
      <c r="BC493" t="s">
        <v>128</v>
      </c>
      <c r="BD493" t="s">
        <v>61</v>
      </c>
      <c r="BE493">
        <v>100</v>
      </c>
      <c r="BF493" t="s">
        <v>61</v>
      </c>
      <c r="BG493" t="s">
        <v>281</v>
      </c>
      <c r="BH493" t="s">
        <v>282</v>
      </c>
      <c r="BI493" t="s">
        <v>2932</v>
      </c>
    </row>
    <row r="494" spans="1:62" x14ac:dyDescent="0.2">
      <c r="A494" t="s">
        <v>2933</v>
      </c>
      <c r="B494" t="s">
        <v>276</v>
      </c>
      <c r="C494" t="s">
        <v>61</v>
      </c>
      <c r="D494" t="s">
        <v>61</v>
      </c>
      <c r="E494" t="s">
        <v>277</v>
      </c>
      <c r="F494" t="s">
        <v>2990</v>
      </c>
      <c r="G494" t="s">
        <v>390</v>
      </c>
      <c r="H494" t="s">
        <v>2035</v>
      </c>
      <c r="I494" t="s">
        <v>391</v>
      </c>
      <c r="J494" t="s">
        <v>3922</v>
      </c>
      <c r="K494" t="s">
        <v>392</v>
      </c>
      <c r="L494" t="s">
        <v>61</v>
      </c>
      <c r="M494" t="s">
        <v>61</v>
      </c>
      <c r="N494" t="s">
        <v>61</v>
      </c>
      <c r="O494" t="s">
        <v>127</v>
      </c>
      <c r="P494">
        <v>0</v>
      </c>
      <c r="Q494">
        <v>374</v>
      </c>
      <c r="R494">
        <v>0</v>
      </c>
      <c r="S494">
        <v>0</v>
      </c>
      <c r="T494">
        <v>0</v>
      </c>
      <c r="U494">
        <v>0</v>
      </c>
      <c r="V494">
        <v>0</v>
      </c>
      <c r="W494">
        <v>0</v>
      </c>
      <c r="X494" t="s">
        <v>95</v>
      </c>
      <c r="Y494" t="s">
        <v>61</v>
      </c>
      <c r="Z494">
        <v>0</v>
      </c>
      <c r="AA494">
        <v>0</v>
      </c>
      <c r="AB494">
        <v>0</v>
      </c>
      <c r="AC494">
        <v>0</v>
      </c>
      <c r="AD494">
        <v>0</v>
      </c>
      <c r="AE494">
        <v>0</v>
      </c>
      <c r="AF494">
        <v>0</v>
      </c>
      <c r="AG494">
        <v>1.4</v>
      </c>
      <c r="AH494">
        <v>0</v>
      </c>
      <c r="AI494">
        <v>0</v>
      </c>
      <c r="AJ494">
        <v>0</v>
      </c>
      <c r="AK494">
        <v>0</v>
      </c>
      <c r="AL494">
        <v>0</v>
      </c>
      <c r="AM494">
        <v>0</v>
      </c>
      <c r="AN494">
        <v>0</v>
      </c>
      <c r="AO494">
        <v>0</v>
      </c>
      <c r="AP494">
        <v>0</v>
      </c>
      <c r="AQ494">
        <v>0</v>
      </c>
      <c r="AR494">
        <v>0</v>
      </c>
      <c r="AS494">
        <v>0</v>
      </c>
      <c r="AT494">
        <v>0</v>
      </c>
      <c r="AU494">
        <v>0</v>
      </c>
      <c r="AV494">
        <v>0</v>
      </c>
      <c r="AW494">
        <v>0</v>
      </c>
      <c r="AX494" t="s">
        <v>61</v>
      </c>
      <c r="AY494">
        <v>401</v>
      </c>
      <c r="AZ494">
        <v>0</v>
      </c>
      <c r="BA494">
        <v>0</v>
      </c>
      <c r="BB494">
        <v>0</v>
      </c>
      <c r="BC494" t="s">
        <v>128</v>
      </c>
      <c r="BD494" t="s">
        <v>61</v>
      </c>
      <c r="BE494">
        <v>100</v>
      </c>
      <c r="BF494" t="s">
        <v>61</v>
      </c>
      <c r="BG494" t="s">
        <v>281</v>
      </c>
      <c r="BH494" t="s">
        <v>282</v>
      </c>
      <c r="BI494" t="s">
        <v>2934</v>
      </c>
    </row>
    <row r="495" spans="1:62" x14ac:dyDescent="0.2">
      <c r="A495" t="s">
        <v>2935</v>
      </c>
      <c r="B495" t="s">
        <v>276</v>
      </c>
      <c r="C495" t="s">
        <v>61</v>
      </c>
      <c r="D495" t="s">
        <v>61</v>
      </c>
      <c r="E495" t="s">
        <v>277</v>
      </c>
      <c r="F495" t="s">
        <v>2990</v>
      </c>
      <c r="G495" t="s">
        <v>412</v>
      </c>
      <c r="H495" t="s">
        <v>2035</v>
      </c>
      <c r="I495" t="s">
        <v>1694</v>
      </c>
      <c r="J495" t="s">
        <v>3922</v>
      </c>
      <c r="K495" t="s">
        <v>414</v>
      </c>
      <c r="L495" t="s">
        <v>61</v>
      </c>
      <c r="M495" t="s">
        <v>61</v>
      </c>
      <c r="N495" t="s">
        <v>61</v>
      </c>
      <c r="O495" t="s">
        <v>127</v>
      </c>
      <c r="P495">
        <v>0</v>
      </c>
      <c r="Q495">
        <v>188</v>
      </c>
      <c r="R495">
        <v>0</v>
      </c>
      <c r="S495">
        <v>0</v>
      </c>
      <c r="T495">
        <v>0</v>
      </c>
      <c r="U495">
        <v>0</v>
      </c>
      <c r="V495">
        <v>0</v>
      </c>
      <c r="W495">
        <v>0</v>
      </c>
      <c r="X495" t="s">
        <v>95</v>
      </c>
      <c r="Y495" t="s">
        <v>61</v>
      </c>
      <c r="Z495">
        <v>0</v>
      </c>
      <c r="AA495">
        <v>0</v>
      </c>
      <c r="AB495">
        <v>0</v>
      </c>
      <c r="AC495">
        <v>0</v>
      </c>
      <c r="AD495">
        <v>0</v>
      </c>
      <c r="AE495">
        <v>0</v>
      </c>
      <c r="AF495">
        <v>0</v>
      </c>
      <c r="AG495">
        <v>0.5</v>
      </c>
      <c r="AH495">
        <v>0</v>
      </c>
      <c r="AI495">
        <v>0</v>
      </c>
      <c r="AJ495">
        <v>0</v>
      </c>
      <c r="AK495">
        <v>0</v>
      </c>
      <c r="AL495">
        <v>0</v>
      </c>
      <c r="AM495">
        <v>0</v>
      </c>
      <c r="AN495">
        <v>0</v>
      </c>
      <c r="AO495">
        <v>0</v>
      </c>
      <c r="AP495">
        <v>0</v>
      </c>
      <c r="AQ495">
        <v>0</v>
      </c>
      <c r="AR495">
        <v>0</v>
      </c>
      <c r="AS495">
        <v>0</v>
      </c>
      <c r="AT495">
        <v>0</v>
      </c>
      <c r="AU495">
        <v>0</v>
      </c>
      <c r="AV495">
        <v>0</v>
      </c>
      <c r="AW495">
        <v>0</v>
      </c>
      <c r="AX495" t="s">
        <v>61</v>
      </c>
      <c r="AY495">
        <v>224</v>
      </c>
      <c r="AZ495">
        <v>0</v>
      </c>
      <c r="BA495">
        <v>0</v>
      </c>
      <c r="BB495">
        <v>0</v>
      </c>
      <c r="BC495" t="s">
        <v>128</v>
      </c>
      <c r="BD495" t="s">
        <v>61</v>
      </c>
      <c r="BE495">
        <v>100</v>
      </c>
      <c r="BF495" t="s">
        <v>61</v>
      </c>
      <c r="BG495" t="s">
        <v>281</v>
      </c>
      <c r="BH495" t="s">
        <v>282</v>
      </c>
      <c r="BI495" t="s">
        <v>2936</v>
      </c>
    </row>
    <row r="496" spans="1:62" x14ac:dyDescent="0.2">
      <c r="A496" t="s">
        <v>2937</v>
      </c>
      <c r="B496" t="s">
        <v>276</v>
      </c>
      <c r="C496" t="s">
        <v>61</v>
      </c>
      <c r="D496" t="s">
        <v>61</v>
      </c>
      <c r="E496" t="s">
        <v>277</v>
      </c>
      <c r="F496" t="s">
        <v>2990</v>
      </c>
      <c r="G496" t="s">
        <v>143</v>
      </c>
      <c r="H496" t="s">
        <v>2035</v>
      </c>
      <c r="I496" t="s">
        <v>144</v>
      </c>
      <c r="J496" t="s">
        <v>3922</v>
      </c>
      <c r="K496" t="s">
        <v>145</v>
      </c>
      <c r="L496" t="s">
        <v>61</v>
      </c>
      <c r="M496" t="s">
        <v>61</v>
      </c>
      <c r="N496" t="s">
        <v>61</v>
      </c>
      <c r="O496" t="s">
        <v>127</v>
      </c>
      <c r="P496">
        <v>0</v>
      </c>
      <c r="Q496">
        <v>1078</v>
      </c>
      <c r="R496">
        <v>0</v>
      </c>
      <c r="S496">
        <v>0</v>
      </c>
      <c r="T496">
        <v>0</v>
      </c>
      <c r="U496">
        <v>0</v>
      </c>
      <c r="V496">
        <v>0</v>
      </c>
      <c r="W496">
        <v>0</v>
      </c>
      <c r="X496" t="s">
        <v>95</v>
      </c>
      <c r="Y496" t="s">
        <v>61</v>
      </c>
      <c r="Z496">
        <v>0</v>
      </c>
      <c r="AA496">
        <v>0</v>
      </c>
      <c r="AB496">
        <v>0</v>
      </c>
      <c r="AC496">
        <v>0</v>
      </c>
      <c r="AD496">
        <v>0</v>
      </c>
      <c r="AE496">
        <v>0</v>
      </c>
      <c r="AF496">
        <v>0</v>
      </c>
      <c r="AG496">
        <v>2.4</v>
      </c>
      <c r="AH496">
        <v>0</v>
      </c>
      <c r="AI496">
        <v>0</v>
      </c>
      <c r="AJ496">
        <v>0</v>
      </c>
      <c r="AK496">
        <v>0</v>
      </c>
      <c r="AL496">
        <v>0</v>
      </c>
      <c r="AM496">
        <v>0</v>
      </c>
      <c r="AN496">
        <v>0</v>
      </c>
      <c r="AO496">
        <v>0</v>
      </c>
      <c r="AP496">
        <v>0</v>
      </c>
      <c r="AQ496">
        <v>0</v>
      </c>
      <c r="AR496">
        <v>0</v>
      </c>
      <c r="AS496">
        <v>0</v>
      </c>
      <c r="AT496">
        <v>0</v>
      </c>
      <c r="AU496">
        <v>0</v>
      </c>
      <c r="AV496">
        <v>0</v>
      </c>
      <c r="AW496">
        <v>0</v>
      </c>
      <c r="AX496" t="s">
        <v>61</v>
      </c>
      <c r="AY496">
        <v>1179</v>
      </c>
      <c r="AZ496">
        <v>0</v>
      </c>
      <c r="BA496">
        <v>0</v>
      </c>
      <c r="BB496">
        <v>0</v>
      </c>
      <c r="BC496" t="s">
        <v>128</v>
      </c>
      <c r="BD496" t="s">
        <v>61</v>
      </c>
      <c r="BE496">
        <v>100</v>
      </c>
      <c r="BF496" t="s">
        <v>4119</v>
      </c>
      <c r="BG496" t="s">
        <v>281</v>
      </c>
      <c r="BH496" t="s">
        <v>282</v>
      </c>
      <c r="BI496" s="36">
        <v>44992</v>
      </c>
      <c r="BJ496" t="s">
        <v>4120</v>
      </c>
    </row>
    <row r="497" spans="1:61" x14ac:dyDescent="0.2">
      <c r="A497" t="s">
        <v>2938</v>
      </c>
      <c r="B497" t="s">
        <v>276</v>
      </c>
      <c r="C497" t="s">
        <v>61</v>
      </c>
      <c r="D497" t="s">
        <v>61</v>
      </c>
      <c r="E497" t="s">
        <v>277</v>
      </c>
      <c r="F497" t="s">
        <v>2990</v>
      </c>
      <c r="G497" t="s">
        <v>465</v>
      </c>
      <c r="H497" t="s">
        <v>2035</v>
      </c>
      <c r="I497" t="s">
        <v>466</v>
      </c>
      <c r="J497" t="s">
        <v>3922</v>
      </c>
      <c r="K497" t="s">
        <v>467</v>
      </c>
      <c r="L497" t="s">
        <v>61</v>
      </c>
      <c r="M497" t="s">
        <v>61</v>
      </c>
      <c r="N497" t="s">
        <v>61</v>
      </c>
      <c r="O497" t="s">
        <v>127</v>
      </c>
      <c r="P497">
        <v>0</v>
      </c>
      <c r="Q497">
        <v>783</v>
      </c>
      <c r="R497">
        <v>0</v>
      </c>
      <c r="S497">
        <v>0</v>
      </c>
      <c r="T497">
        <v>0</v>
      </c>
      <c r="U497">
        <v>0</v>
      </c>
      <c r="V497">
        <v>0</v>
      </c>
      <c r="W497">
        <v>0</v>
      </c>
      <c r="X497" t="s">
        <v>95</v>
      </c>
      <c r="Y497" t="s">
        <v>61</v>
      </c>
      <c r="Z497">
        <v>0</v>
      </c>
      <c r="AA497">
        <v>0</v>
      </c>
      <c r="AB497">
        <v>0</v>
      </c>
      <c r="AC497">
        <v>0</v>
      </c>
      <c r="AD497">
        <v>0</v>
      </c>
      <c r="AE497">
        <v>0</v>
      </c>
      <c r="AF497">
        <v>0</v>
      </c>
      <c r="AG497">
        <v>1.4</v>
      </c>
      <c r="AH497">
        <v>0</v>
      </c>
      <c r="AI497">
        <v>0</v>
      </c>
      <c r="AJ497">
        <v>0</v>
      </c>
      <c r="AK497">
        <v>0</v>
      </c>
      <c r="AL497">
        <v>0</v>
      </c>
      <c r="AM497">
        <v>0</v>
      </c>
      <c r="AN497">
        <v>0</v>
      </c>
      <c r="AO497">
        <v>0</v>
      </c>
      <c r="AP497">
        <v>0</v>
      </c>
      <c r="AQ497">
        <v>0</v>
      </c>
      <c r="AR497">
        <v>0</v>
      </c>
      <c r="AS497">
        <v>0</v>
      </c>
      <c r="AT497">
        <v>0</v>
      </c>
      <c r="AU497">
        <v>0</v>
      </c>
      <c r="AV497">
        <v>0</v>
      </c>
      <c r="AW497">
        <v>0</v>
      </c>
      <c r="AX497" t="s">
        <v>61</v>
      </c>
      <c r="AY497">
        <v>889</v>
      </c>
      <c r="AZ497">
        <v>0</v>
      </c>
      <c r="BA497">
        <v>0</v>
      </c>
      <c r="BB497">
        <v>0</v>
      </c>
      <c r="BC497" t="s">
        <v>128</v>
      </c>
      <c r="BD497" t="s">
        <v>61</v>
      </c>
      <c r="BE497">
        <v>100</v>
      </c>
      <c r="BF497" t="s">
        <v>61</v>
      </c>
      <c r="BG497" t="s">
        <v>281</v>
      </c>
      <c r="BH497" t="s">
        <v>282</v>
      </c>
      <c r="BI497" t="s">
        <v>2939</v>
      </c>
    </row>
    <row r="498" spans="1:61" x14ac:dyDescent="0.2">
      <c r="A498" t="s">
        <v>2940</v>
      </c>
      <c r="B498" t="s">
        <v>1241</v>
      </c>
      <c r="C498" t="s">
        <v>61</v>
      </c>
      <c r="D498" t="s">
        <v>61</v>
      </c>
      <c r="E498" t="s">
        <v>2941</v>
      </c>
      <c r="F498" t="s">
        <v>2990</v>
      </c>
      <c r="G498" t="s">
        <v>266</v>
      </c>
      <c r="H498" t="s">
        <v>2035</v>
      </c>
      <c r="I498" t="s">
        <v>2942</v>
      </c>
      <c r="J498" t="s">
        <v>3922</v>
      </c>
      <c r="K498" t="s">
        <v>268</v>
      </c>
      <c r="L498" t="s">
        <v>61</v>
      </c>
      <c r="M498" t="s">
        <v>61</v>
      </c>
      <c r="N498" t="s">
        <v>61</v>
      </c>
      <c r="O498" t="s">
        <v>2033</v>
      </c>
      <c r="P498">
        <v>0</v>
      </c>
      <c r="Q498">
        <v>564</v>
      </c>
      <c r="R498">
        <v>451</v>
      </c>
      <c r="S498">
        <v>0</v>
      </c>
      <c r="T498">
        <v>0</v>
      </c>
      <c r="U498">
        <v>0</v>
      </c>
      <c r="V498">
        <v>0</v>
      </c>
      <c r="W498">
        <v>37.5</v>
      </c>
      <c r="X498" t="s">
        <v>68</v>
      </c>
      <c r="Y498" t="s">
        <v>61</v>
      </c>
      <c r="Z498">
        <v>10</v>
      </c>
      <c r="AA498">
        <v>22</v>
      </c>
      <c r="AB498">
        <v>0</v>
      </c>
      <c r="AC498">
        <v>0</v>
      </c>
      <c r="AD498">
        <v>0</v>
      </c>
      <c r="AE498">
        <v>0</v>
      </c>
      <c r="AF498">
        <v>0</v>
      </c>
      <c r="AG498">
        <v>0</v>
      </c>
      <c r="AH498">
        <v>3.6</v>
      </c>
      <c r="AI498">
        <v>0</v>
      </c>
      <c r="AJ498">
        <v>2</v>
      </c>
      <c r="AK498">
        <v>0</v>
      </c>
      <c r="AL498">
        <v>0</v>
      </c>
      <c r="AM498">
        <v>0</v>
      </c>
      <c r="AN498">
        <v>1</v>
      </c>
      <c r="AO498">
        <v>0</v>
      </c>
      <c r="AP498">
        <v>0</v>
      </c>
      <c r="AQ498">
        <v>0</v>
      </c>
      <c r="AR498">
        <v>0</v>
      </c>
      <c r="AS498">
        <v>0</v>
      </c>
      <c r="AT498">
        <v>0</v>
      </c>
      <c r="AU498">
        <v>0</v>
      </c>
      <c r="AV498">
        <v>0</v>
      </c>
      <c r="AW498">
        <v>0</v>
      </c>
      <c r="AX498" t="s">
        <v>61</v>
      </c>
      <c r="AY498">
        <v>3679</v>
      </c>
      <c r="AZ498">
        <v>1830</v>
      </c>
      <c r="BA498">
        <v>0</v>
      </c>
      <c r="BB498">
        <v>0</v>
      </c>
      <c r="BC498" t="s">
        <v>1225</v>
      </c>
      <c r="BD498" t="s">
        <v>1348</v>
      </c>
      <c r="BE498">
        <v>0</v>
      </c>
      <c r="BF498" t="s">
        <v>61</v>
      </c>
      <c r="BG498" t="s">
        <v>281</v>
      </c>
      <c r="BH498" t="s">
        <v>282</v>
      </c>
      <c r="BI498" t="s">
        <v>2943</v>
      </c>
    </row>
    <row r="499" spans="1:61" x14ac:dyDescent="0.2">
      <c r="A499" t="s">
        <v>2944</v>
      </c>
      <c r="B499" t="s">
        <v>1496</v>
      </c>
      <c r="C499" t="s">
        <v>61</v>
      </c>
      <c r="D499" t="s">
        <v>61</v>
      </c>
      <c r="E499" t="s">
        <v>2945</v>
      </c>
      <c r="F499" t="s">
        <v>2990</v>
      </c>
      <c r="G499" t="s">
        <v>266</v>
      </c>
      <c r="H499" t="s">
        <v>2035</v>
      </c>
      <c r="I499" t="s">
        <v>2942</v>
      </c>
      <c r="J499" t="s">
        <v>3922</v>
      </c>
      <c r="K499" t="s">
        <v>268</v>
      </c>
      <c r="L499" t="s">
        <v>61</v>
      </c>
      <c r="M499" t="s">
        <v>61</v>
      </c>
      <c r="N499" t="s">
        <v>61</v>
      </c>
      <c r="O499" t="s">
        <v>2033</v>
      </c>
      <c r="P499">
        <v>388</v>
      </c>
      <c r="Q499">
        <v>130</v>
      </c>
      <c r="R499">
        <v>104</v>
      </c>
      <c r="S499">
        <v>0</v>
      </c>
      <c r="T499">
        <v>0</v>
      </c>
      <c r="U499">
        <v>0</v>
      </c>
      <c r="V499">
        <v>0</v>
      </c>
      <c r="W499">
        <v>37.5</v>
      </c>
      <c r="X499" t="s">
        <v>68</v>
      </c>
      <c r="Y499" t="s">
        <v>61</v>
      </c>
      <c r="Z499">
        <v>1</v>
      </c>
      <c r="AA499">
        <v>0</v>
      </c>
      <c r="AB499">
        <v>0</v>
      </c>
      <c r="AC499">
        <v>0</v>
      </c>
      <c r="AD499">
        <v>0</v>
      </c>
      <c r="AE499">
        <v>0</v>
      </c>
      <c r="AF499">
        <v>0</v>
      </c>
      <c r="AG499">
        <v>1</v>
      </c>
      <c r="AH499">
        <v>0</v>
      </c>
      <c r="AI499">
        <v>0</v>
      </c>
      <c r="AJ499">
        <v>0</v>
      </c>
      <c r="AK499">
        <v>0</v>
      </c>
      <c r="AL499">
        <v>0</v>
      </c>
      <c r="AM499">
        <v>0</v>
      </c>
      <c r="AN499">
        <v>0</v>
      </c>
      <c r="AO499">
        <v>0</v>
      </c>
      <c r="AP499">
        <v>0</v>
      </c>
      <c r="AQ499">
        <v>0</v>
      </c>
      <c r="AR499">
        <v>0</v>
      </c>
      <c r="AS499">
        <v>0</v>
      </c>
      <c r="AT499">
        <v>0</v>
      </c>
      <c r="AU499">
        <v>0</v>
      </c>
      <c r="AV499">
        <v>0</v>
      </c>
      <c r="AW499">
        <v>0</v>
      </c>
      <c r="AX499" t="s">
        <v>2946</v>
      </c>
      <c r="AY499">
        <v>388</v>
      </c>
      <c r="AZ499">
        <v>44</v>
      </c>
      <c r="BA499">
        <v>0</v>
      </c>
      <c r="BB499">
        <v>0</v>
      </c>
      <c r="BC499" t="s">
        <v>46</v>
      </c>
      <c r="BD499" t="s">
        <v>2947</v>
      </c>
      <c r="BE499">
        <v>0</v>
      </c>
      <c r="BF499" t="s">
        <v>2948</v>
      </c>
      <c r="BG499" t="s">
        <v>281</v>
      </c>
      <c r="BH499" t="s">
        <v>282</v>
      </c>
      <c r="BI499" t="s">
        <v>2949</v>
      </c>
    </row>
    <row r="500" spans="1:61" x14ac:dyDescent="0.2">
      <c r="A500" t="s">
        <v>2950</v>
      </c>
      <c r="B500" t="s">
        <v>1394</v>
      </c>
      <c r="C500" t="s">
        <v>61</v>
      </c>
      <c r="D500" t="s">
        <v>61</v>
      </c>
      <c r="E500" t="s">
        <v>2048</v>
      </c>
      <c r="F500" t="s">
        <v>2990</v>
      </c>
      <c r="G500" t="s">
        <v>266</v>
      </c>
      <c r="H500" t="s">
        <v>2035</v>
      </c>
      <c r="I500" t="s">
        <v>2942</v>
      </c>
      <c r="J500" t="s">
        <v>3922</v>
      </c>
      <c r="K500" t="s">
        <v>268</v>
      </c>
      <c r="L500" t="s">
        <v>61</v>
      </c>
      <c r="M500" t="s">
        <v>61</v>
      </c>
      <c r="N500" t="s">
        <v>61</v>
      </c>
      <c r="O500" t="s">
        <v>2033</v>
      </c>
      <c r="P500">
        <v>35</v>
      </c>
      <c r="Q500">
        <v>8</v>
      </c>
      <c r="R500">
        <v>6</v>
      </c>
      <c r="S500">
        <v>0</v>
      </c>
      <c r="T500">
        <v>0</v>
      </c>
      <c r="U500">
        <v>0</v>
      </c>
      <c r="V500">
        <v>0</v>
      </c>
      <c r="W500">
        <v>37.5</v>
      </c>
      <c r="X500" t="s">
        <v>68</v>
      </c>
      <c r="Y500" t="s">
        <v>61</v>
      </c>
      <c r="Z500">
        <v>0</v>
      </c>
      <c r="AA500">
        <v>45</v>
      </c>
      <c r="AB500">
        <v>0</v>
      </c>
      <c r="AC500">
        <v>0</v>
      </c>
      <c r="AD500">
        <v>0</v>
      </c>
      <c r="AE500">
        <v>0</v>
      </c>
      <c r="AF500">
        <v>0</v>
      </c>
      <c r="AG500">
        <v>0</v>
      </c>
      <c r="AH500">
        <v>0</v>
      </c>
      <c r="AI500">
        <v>0</v>
      </c>
      <c r="AJ500">
        <v>0</v>
      </c>
      <c r="AK500">
        <v>0</v>
      </c>
      <c r="AL500">
        <v>0</v>
      </c>
      <c r="AM500">
        <v>0</v>
      </c>
      <c r="AN500">
        <v>0</v>
      </c>
      <c r="AO500">
        <v>0</v>
      </c>
      <c r="AP500">
        <v>0</v>
      </c>
      <c r="AQ500">
        <v>0</v>
      </c>
      <c r="AR500">
        <v>0</v>
      </c>
      <c r="AS500">
        <v>0</v>
      </c>
      <c r="AT500">
        <v>0</v>
      </c>
      <c r="AU500">
        <v>0</v>
      </c>
      <c r="AV500">
        <v>0</v>
      </c>
      <c r="AW500">
        <v>0</v>
      </c>
      <c r="AX500" t="s">
        <v>2951</v>
      </c>
      <c r="AY500">
        <v>35</v>
      </c>
      <c r="AZ500">
        <v>0</v>
      </c>
      <c r="BA500">
        <v>35</v>
      </c>
      <c r="BB500">
        <v>0</v>
      </c>
      <c r="BC500" t="s">
        <v>1225</v>
      </c>
      <c r="BD500" t="s">
        <v>1451</v>
      </c>
      <c r="BE500">
        <v>0</v>
      </c>
      <c r="BF500" t="s">
        <v>2948</v>
      </c>
      <c r="BG500" t="s">
        <v>281</v>
      </c>
      <c r="BH500" t="s">
        <v>282</v>
      </c>
      <c r="BI500" t="s">
        <v>2952</v>
      </c>
    </row>
    <row r="501" spans="1:61" x14ac:dyDescent="0.2">
      <c r="A501" t="s">
        <v>2953</v>
      </c>
      <c r="B501" t="s">
        <v>1746</v>
      </c>
      <c r="C501" t="s">
        <v>61</v>
      </c>
      <c r="D501" t="s">
        <v>61</v>
      </c>
      <c r="E501" t="s">
        <v>1752</v>
      </c>
      <c r="F501" t="s">
        <v>2990</v>
      </c>
      <c r="G501" t="s">
        <v>368</v>
      </c>
      <c r="H501" t="s">
        <v>2954</v>
      </c>
      <c r="I501" t="s">
        <v>369</v>
      </c>
      <c r="J501" t="s">
        <v>3922</v>
      </c>
      <c r="K501" t="s">
        <v>370</v>
      </c>
      <c r="L501" t="s">
        <v>2955</v>
      </c>
      <c r="M501" t="s">
        <v>370</v>
      </c>
      <c r="N501" t="s">
        <v>309</v>
      </c>
      <c r="O501" t="s">
        <v>878</v>
      </c>
      <c r="P501">
        <v>0</v>
      </c>
      <c r="Q501">
        <v>0</v>
      </c>
      <c r="R501">
        <v>0</v>
      </c>
      <c r="S501">
        <v>0</v>
      </c>
      <c r="T501">
        <v>0</v>
      </c>
      <c r="U501">
        <v>0</v>
      </c>
      <c r="V501">
        <v>0</v>
      </c>
      <c r="W501">
        <v>22.5</v>
      </c>
      <c r="X501" t="s">
        <v>68</v>
      </c>
      <c r="Y501" t="s">
        <v>61</v>
      </c>
      <c r="Z501">
        <v>0</v>
      </c>
      <c r="AA501">
        <v>0</v>
      </c>
      <c r="AB501">
        <v>0</v>
      </c>
      <c r="AC501">
        <v>0</v>
      </c>
      <c r="AD501">
        <v>0</v>
      </c>
      <c r="AE501">
        <v>0</v>
      </c>
      <c r="AF501">
        <v>0</v>
      </c>
      <c r="AG501">
        <v>0</v>
      </c>
      <c r="AH501">
        <v>0</v>
      </c>
      <c r="AI501">
        <v>0</v>
      </c>
      <c r="AJ501">
        <v>0</v>
      </c>
      <c r="AK501">
        <v>0</v>
      </c>
      <c r="AL501">
        <v>0</v>
      </c>
      <c r="AM501">
        <v>0</v>
      </c>
      <c r="AN501">
        <v>0</v>
      </c>
      <c r="AO501">
        <v>0</v>
      </c>
      <c r="AP501">
        <v>0</v>
      </c>
      <c r="AQ501">
        <v>0</v>
      </c>
      <c r="AR501">
        <v>0</v>
      </c>
      <c r="AS501">
        <v>0</v>
      </c>
      <c r="AT501">
        <v>0</v>
      </c>
      <c r="AU501">
        <v>0</v>
      </c>
      <c r="AV501">
        <v>0</v>
      </c>
      <c r="AW501">
        <v>0.6</v>
      </c>
      <c r="AX501" t="s">
        <v>2956</v>
      </c>
      <c r="AY501">
        <v>0</v>
      </c>
      <c r="AZ501">
        <v>0</v>
      </c>
      <c r="BA501">
        <v>0</v>
      </c>
      <c r="BB501">
        <v>0</v>
      </c>
      <c r="BC501" t="s">
        <v>46</v>
      </c>
      <c r="BD501" t="s">
        <v>1682</v>
      </c>
      <c r="BE501">
        <v>0</v>
      </c>
      <c r="BF501" t="s">
        <v>61</v>
      </c>
      <c r="BG501" t="s">
        <v>86</v>
      </c>
      <c r="BH501" t="s">
        <v>87</v>
      </c>
      <c r="BI501" t="s">
        <v>2957</v>
      </c>
    </row>
    <row r="502" spans="1:61" x14ac:dyDescent="0.2">
      <c r="A502" t="s">
        <v>2958</v>
      </c>
      <c r="B502" t="s">
        <v>276</v>
      </c>
      <c r="C502" t="s">
        <v>61</v>
      </c>
      <c r="D502" t="s">
        <v>61</v>
      </c>
      <c r="E502" t="s">
        <v>276</v>
      </c>
      <c r="F502" t="s">
        <v>2990</v>
      </c>
      <c r="G502" t="s">
        <v>2959</v>
      </c>
      <c r="H502" t="s">
        <v>2954</v>
      </c>
      <c r="I502" t="s">
        <v>2960</v>
      </c>
      <c r="J502" t="s">
        <v>3922</v>
      </c>
      <c r="K502" t="s">
        <v>372</v>
      </c>
      <c r="L502" t="s">
        <v>61</v>
      </c>
      <c r="M502" t="s">
        <v>61</v>
      </c>
      <c r="N502" t="s">
        <v>309</v>
      </c>
      <c r="O502" t="s">
        <v>878</v>
      </c>
      <c r="P502">
        <v>0</v>
      </c>
      <c r="Q502">
        <v>0</v>
      </c>
      <c r="R502">
        <v>0</v>
      </c>
      <c r="S502">
        <v>0</v>
      </c>
      <c r="T502">
        <v>0</v>
      </c>
      <c r="U502">
        <v>0</v>
      </c>
      <c r="V502">
        <v>0</v>
      </c>
      <c r="W502">
        <v>0</v>
      </c>
      <c r="X502" t="s">
        <v>95</v>
      </c>
      <c r="Y502" t="s">
        <v>61</v>
      </c>
      <c r="Z502">
        <v>0</v>
      </c>
      <c r="AA502">
        <v>0</v>
      </c>
      <c r="AB502">
        <v>0</v>
      </c>
      <c r="AC502">
        <v>0</v>
      </c>
      <c r="AD502">
        <v>0</v>
      </c>
      <c r="AE502">
        <v>0</v>
      </c>
      <c r="AF502">
        <v>0</v>
      </c>
      <c r="AG502">
        <v>0</v>
      </c>
      <c r="AH502">
        <v>0</v>
      </c>
      <c r="AI502">
        <v>0</v>
      </c>
      <c r="AJ502">
        <v>0</v>
      </c>
      <c r="AK502">
        <v>0</v>
      </c>
      <c r="AL502">
        <v>0</v>
      </c>
      <c r="AM502">
        <v>0</v>
      </c>
      <c r="AN502">
        <v>0</v>
      </c>
      <c r="AO502">
        <v>0</v>
      </c>
      <c r="AP502">
        <v>0</v>
      </c>
      <c r="AQ502">
        <v>0</v>
      </c>
      <c r="AR502">
        <v>0</v>
      </c>
      <c r="AS502">
        <v>0</v>
      </c>
      <c r="AT502">
        <v>0</v>
      </c>
      <c r="AU502">
        <v>0</v>
      </c>
      <c r="AV502">
        <v>0</v>
      </c>
      <c r="AW502">
        <v>0</v>
      </c>
      <c r="AX502" t="s">
        <v>61</v>
      </c>
      <c r="AY502">
        <v>0</v>
      </c>
      <c r="AZ502">
        <v>0</v>
      </c>
      <c r="BA502">
        <v>0</v>
      </c>
      <c r="BB502">
        <v>0</v>
      </c>
      <c r="BC502" t="s">
        <v>128</v>
      </c>
      <c r="BD502" t="s">
        <v>61</v>
      </c>
      <c r="BE502">
        <v>0</v>
      </c>
      <c r="BF502" t="s">
        <v>61</v>
      </c>
      <c r="BG502" t="s">
        <v>86</v>
      </c>
      <c r="BH502" t="s">
        <v>87</v>
      </c>
      <c r="BI502" t="s">
        <v>2961</v>
      </c>
    </row>
    <row r="503" spans="1:61" x14ac:dyDescent="0.2">
      <c r="A503" t="s">
        <v>2962</v>
      </c>
      <c r="B503" t="s">
        <v>1403</v>
      </c>
      <c r="C503" t="s">
        <v>61</v>
      </c>
      <c r="D503" t="s">
        <v>61</v>
      </c>
      <c r="E503" t="s">
        <v>2963</v>
      </c>
      <c r="F503" t="s">
        <v>2990</v>
      </c>
      <c r="G503" t="s">
        <v>2964</v>
      </c>
      <c r="H503" t="s">
        <v>2954</v>
      </c>
      <c r="I503" t="s">
        <v>2965</v>
      </c>
      <c r="J503" t="s">
        <v>3922</v>
      </c>
      <c r="K503" t="s">
        <v>2966</v>
      </c>
      <c r="L503" t="s">
        <v>2967</v>
      </c>
      <c r="M503" t="s">
        <v>2968</v>
      </c>
      <c r="N503" t="s">
        <v>61</v>
      </c>
      <c r="O503" t="s">
        <v>191</v>
      </c>
      <c r="P503">
        <v>0</v>
      </c>
      <c r="Q503">
        <v>0</v>
      </c>
      <c r="R503">
        <v>0</v>
      </c>
      <c r="S503">
        <v>0</v>
      </c>
      <c r="T503">
        <v>0</v>
      </c>
      <c r="U503">
        <v>0</v>
      </c>
      <c r="V503">
        <v>0</v>
      </c>
      <c r="W503">
        <v>0</v>
      </c>
      <c r="X503" t="s">
        <v>95</v>
      </c>
      <c r="Y503" t="s">
        <v>61</v>
      </c>
      <c r="Z503">
        <v>0</v>
      </c>
      <c r="AA503">
        <v>0</v>
      </c>
      <c r="AB503">
        <v>13</v>
      </c>
      <c r="AC503">
        <v>0</v>
      </c>
      <c r="AD503">
        <v>0</v>
      </c>
      <c r="AE503">
        <v>0</v>
      </c>
      <c r="AF503">
        <v>0</v>
      </c>
      <c r="AG503">
        <v>0</v>
      </c>
      <c r="AH503">
        <v>0</v>
      </c>
      <c r="AI503">
        <v>0</v>
      </c>
      <c r="AJ503">
        <v>0</v>
      </c>
      <c r="AK503">
        <v>0</v>
      </c>
      <c r="AL503">
        <v>0</v>
      </c>
      <c r="AM503">
        <v>0</v>
      </c>
      <c r="AN503">
        <v>0</v>
      </c>
      <c r="AO503">
        <v>0</v>
      </c>
      <c r="AP503">
        <v>0</v>
      </c>
      <c r="AQ503">
        <v>0</v>
      </c>
      <c r="AR503">
        <v>0</v>
      </c>
      <c r="AS503">
        <v>0</v>
      </c>
      <c r="AT503">
        <v>0</v>
      </c>
      <c r="AU503">
        <v>0</v>
      </c>
      <c r="AV503">
        <v>0</v>
      </c>
      <c r="AW503">
        <v>0</v>
      </c>
      <c r="AX503" t="s">
        <v>61</v>
      </c>
      <c r="AY503">
        <v>0</v>
      </c>
      <c r="AZ503">
        <v>0</v>
      </c>
      <c r="BA503">
        <v>0</v>
      </c>
      <c r="BB503">
        <v>0</v>
      </c>
      <c r="BC503" t="s">
        <v>61</v>
      </c>
      <c r="BD503" t="s">
        <v>61</v>
      </c>
      <c r="BE503">
        <v>0</v>
      </c>
      <c r="BF503" t="s">
        <v>61</v>
      </c>
      <c r="BG503" t="s">
        <v>2969</v>
      </c>
      <c r="BH503" t="s">
        <v>2970</v>
      </c>
      <c r="BI503" t="s">
        <v>2971</v>
      </c>
    </row>
    <row r="504" spans="1:61" x14ac:dyDescent="0.2">
      <c r="A504" t="s">
        <v>2972</v>
      </c>
      <c r="B504" t="s">
        <v>276</v>
      </c>
      <c r="C504" t="s">
        <v>61</v>
      </c>
      <c r="D504" t="s">
        <v>61</v>
      </c>
      <c r="E504" t="s">
        <v>2973</v>
      </c>
      <c r="F504" t="s">
        <v>2990</v>
      </c>
      <c r="G504" t="s">
        <v>2964</v>
      </c>
      <c r="H504" t="s">
        <v>2954</v>
      </c>
      <c r="I504" t="s">
        <v>2974</v>
      </c>
      <c r="J504" t="s">
        <v>3922</v>
      </c>
      <c r="K504" t="s">
        <v>2975</v>
      </c>
      <c r="L504" t="s">
        <v>61</v>
      </c>
      <c r="M504" t="s">
        <v>61</v>
      </c>
      <c r="N504" t="s">
        <v>61</v>
      </c>
      <c r="O504" t="s">
        <v>191</v>
      </c>
      <c r="P504">
        <v>0</v>
      </c>
      <c r="Q504">
        <v>0</v>
      </c>
      <c r="R504">
        <v>0</v>
      </c>
      <c r="S504">
        <v>0</v>
      </c>
      <c r="T504">
        <v>0</v>
      </c>
      <c r="U504">
        <v>0</v>
      </c>
      <c r="V504">
        <v>0</v>
      </c>
      <c r="W504">
        <v>0</v>
      </c>
      <c r="X504" t="s">
        <v>95</v>
      </c>
      <c r="Y504" t="s">
        <v>61</v>
      </c>
      <c r="Z504">
        <v>0</v>
      </c>
      <c r="AA504">
        <v>0</v>
      </c>
      <c r="AB504">
        <v>0</v>
      </c>
      <c r="AC504">
        <v>0</v>
      </c>
      <c r="AD504">
        <v>0</v>
      </c>
      <c r="AE504">
        <v>0</v>
      </c>
      <c r="AF504">
        <v>1</v>
      </c>
      <c r="AG504">
        <v>0</v>
      </c>
      <c r="AH504">
        <v>0</v>
      </c>
      <c r="AI504">
        <v>0</v>
      </c>
      <c r="AJ504">
        <v>0</v>
      </c>
      <c r="AK504">
        <v>0</v>
      </c>
      <c r="AL504">
        <v>0</v>
      </c>
      <c r="AM504">
        <v>0</v>
      </c>
      <c r="AN504">
        <v>0</v>
      </c>
      <c r="AO504">
        <v>0</v>
      </c>
      <c r="AP504">
        <v>0</v>
      </c>
      <c r="AQ504">
        <v>0</v>
      </c>
      <c r="AR504">
        <v>0</v>
      </c>
      <c r="AS504">
        <v>0</v>
      </c>
      <c r="AT504">
        <v>0</v>
      </c>
      <c r="AU504">
        <v>0</v>
      </c>
      <c r="AV504">
        <v>0</v>
      </c>
      <c r="AW504">
        <v>0</v>
      </c>
      <c r="AX504" t="s">
        <v>61</v>
      </c>
      <c r="AY504">
        <v>0</v>
      </c>
      <c r="AZ504">
        <v>0</v>
      </c>
      <c r="BA504">
        <v>0</v>
      </c>
      <c r="BB504">
        <v>0</v>
      </c>
      <c r="BC504" t="s">
        <v>61</v>
      </c>
      <c r="BD504" t="s">
        <v>61</v>
      </c>
      <c r="BE504">
        <v>100</v>
      </c>
      <c r="BF504" t="s">
        <v>61</v>
      </c>
      <c r="BG504" t="s">
        <v>2969</v>
      </c>
      <c r="BH504" t="s">
        <v>2970</v>
      </c>
      <c r="BI504" t="s">
        <v>2976</v>
      </c>
    </row>
    <row r="505" spans="1:61" x14ac:dyDescent="0.2">
      <c r="A505" t="s">
        <v>2977</v>
      </c>
      <c r="B505" t="s">
        <v>276</v>
      </c>
      <c r="C505" t="s">
        <v>61</v>
      </c>
      <c r="D505" t="s">
        <v>61</v>
      </c>
      <c r="E505" t="s">
        <v>2973</v>
      </c>
      <c r="F505" t="s">
        <v>2990</v>
      </c>
      <c r="G505" t="s">
        <v>2978</v>
      </c>
      <c r="H505" t="s">
        <v>2954</v>
      </c>
      <c r="I505" t="s">
        <v>2967</v>
      </c>
      <c r="J505" t="s">
        <v>3922</v>
      </c>
      <c r="K505" t="s">
        <v>2968</v>
      </c>
      <c r="L505" t="s">
        <v>61</v>
      </c>
      <c r="M505" t="s">
        <v>61</v>
      </c>
      <c r="N505" t="s">
        <v>61</v>
      </c>
      <c r="O505" t="s">
        <v>191</v>
      </c>
      <c r="P505">
        <v>0</v>
      </c>
      <c r="Q505">
        <v>0</v>
      </c>
      <c r="R505">
        <v>0</v>
      </c>
      <c r="S505">
        <v>0</v>
      </c>
      <c r="T505">
        <v>0</v>
      </c>
      <c r="U505">
        <v>0</v>
      </c>
      <c r="V505">
        <v>0</v>
      </c>
      <c r="W505">
        <v>0</v>
      </c>
      <c r="X505" t="s">
        <v>95</v>
      </c>
      <c r="Y505" t="s">
        <v>61</v>
      </c>
      <c r="Z505">
        <v>0</v>
      </c>
      <c r="AA505">
        <v>0</v>
      </c>
      <c r="AB505">
        <v>0</v>
      </c>
      <c r="AC505">
        <v>0</v>
      </c>
      <c r="AD505">
        <v>0</v>
      </c>
      <c r="AE505">
        <v>0</v>
      </c>
      <c r="AF505">
        <v>1</v>
      </c>
      <c r="AG505">
        <v>0</v>
      </c>
      <c r="AH505">
        <v>0</v>
      </c>
      <c r="AI505">
        <v>0</v>
      </c>
      <c r="AJ505">
        <v>0</v>
      </c>
      <c r="AK505">
        <v>0</v>
      </c>
      <c r="AL505">
        <v>0</v>
      </c>
      <c r="AM505">
        <v>0</v>
      </c>
      <c r="AN505">
        <v>0</v>
      </c>
      <c r="AO505">
        <v>0</v>
      </c>
      <c r="AP505">
        <v>0</v>
      </c>
      <c r="AQ505">
        <v>0</v>
      </c>
      <c r="AR505">
        <v>0</v>
      </c>
      <c r="AS505">
        <v>0</v>
      </c>
      <c r="AT505">
        <v>0</v>
      </c>
      <c r="AU505">
        <v>0</v>
      </c>
      <c r="AV505">
        <v>0</v>
      </c>
      <c r="AW505">
        <v>0</v>
      </c>
      <c r="AX505" t="s">
        <v>61</v>
      </c>
      <c r="AY505">
        <v>0</v>
      </c>
      <c r="AZ505">
        <v>0</v>
      </c>
      <c r="BA505">
        <v>0</v>
      </c>
      <c r="BB505">
        <v>0</v>
      </c>
      <c r="BC505" t="s">
        <v>61</v>
      </c>
      <c r="BD505" t="s">
        <v>61</v>
      </c>
      <c r="BE505">
        <v>100</v>
      </c>
      <c r="BF505" t="s">
        <v>61</v>
      </c>
      <c r="BG505" t="s">
        <v>2969</v>
      </c>
      <c r="BH505" t="s">
        <v>2970</v>
      </c>
      <c r="BI505" t="s">
        <v>2979</v>
      </c>
    </row>
    <row r="506" spans="1:61" x14ac:dyDescent="0.2">
      <c r="A506" t="s">
        <v>2980</v>
      </c>
      <c r="B506" t="s">
        <v>196</v>
      </c>
      <c r="C506" t="s">
        <v>524</v>
      </c>
      <c r="D506" t="s">
        <v>61</v>
      </c>
      <c r="E506" t="s">
        <v>2981</v>
      </c>
      <c r="F506" t="s">
        <v>2990</v>
      </c>
      <c r="G506" t="s">
        <v>2964</v>
      </c>
      <c r="H506" t="s">
        <v>2954</v>
      </c>
      <c r="I506" t="s">
        <v>2965</v>
      </c>
      <c r="J506" t="s">
        <v>3922</v>
      </c>
      <c r="K506" t="s">
        <v>2966</v>
      </c>
      <c r="L506" t="s">
        <v>61</v>
      </c>
      <c r="M506" t="s">
        <v>61</v>
      </c>
      <c r="N506" t="s">
        <v>61</v>
      </c>
      <c r="O506" t="s">
        <v>191</v>
      </c>
      <c r="P506">
        <v>0</v>
      </c>
      <c r="Q506">
        <v>65</v>
      </c>
      <c r="R506">
        <v>80</v>
      </c>
      <c r="S506">
        <v>0</v>
      </c>
      <c r="T506">
        <v>0</v>
      </c>
      <c r="U506">
        <v>0</v>
      </c>
      <c r="V506">
        <v>0</v>
      </c>
      <c r="W506">
        <v>40</v>
      </c>
      <c r="X506" t="s">
        <v>68</v>
      </c>
      <c r="Y506" t="s">
        <v>61</v>
      </c>
      <c r="Z506">
        <v>5</v>
      </c>
      <c r="AA506">
        <v>0</v>
      </c>
      <c r="AB506">
        <v>13</v>
      </c>
      <c r="AC506">
        <v>0</v>
      </c>
      <c r="AD506">
        <v>0</v>
      </c>
      <c r="AE506">
        <v>0</v>
      </c>
      <c r="AF506">
        <v>0</v>
      </c>
      <c r="AG506">
        <v>0</v>
      </c>
      <c r="AH506">
        <v>0</v>
      </c>
      <c r="AI506">
        <v>0</v>
      </c>
      <c r="AJ506">
        <v>0</v>
      </c>
      <c r="AK506">
        <v>0</v>
      </c>
      <c r="AL506">
        <v>0</v>
      </c>
      <c r="AM506">
        <v>2</v>
      </c>
      <c r="AN506">
        <v>0</v>
      </c>
      <c r="AO506">
        <v>0</v>
      </c>
      <c r="AP506">
        <v>0</v>
      </c>
      <c r="AQ506">
        <v>0</v>
      </c>
      <c r="AR506">
        <v>0</v>
      </c>
      <c r="AS506">
        <v>0</v>
      </c>
      <c r="AT506">
        <v>0</v>
      </c>
      <c r="AU506">
        <v>0</v>
      </c>
      <c r="AV506">
        <v>0</v>
      </c>
      <c r="AW506">
        <v>0</v>
      </c>
      <c r="AX506" t="s">
        <v>61</v>
      </c>
      <c r="AY506">
        <v>80</v>
      </c>
      <c r="AZ506">
        <v>0</v>
      </c>
      <c r="BA506">
        <v>0</v>
      </c>
      <c r="BB506">
        <v>0</v>
      </c>
      <c r="BC506" t="s">
        <v>61</v>
      </c>
      <c r="BD506" t="s">
        <v>61</v>
      </c>
      <c r="BE506">
        <v>100</v>
      </c>
      <c r="BF506" t="s">
        <v>61</v>
      </c>
      <c r="BG506" t="s">
        <v>2969</v>
      </c>
      <c r="BH506" t="s">
        <v>2970</v>
      </c>
      <c r="BI506" t="s">
        <v>2982</v>
      </c>
    </row>
    <row r="507" spans="1:61" x14ac:dyDescent="0.2">
      <c r="A507" t="s">
        <v>2983</v>
      </c>
      <c r="B507" t="s">
        <v>898</v>
      </c>
      <c r="C507" t="s">
        <v>61</v>
      </c>
      <c r="D507" t="s">
        <v>61</v>
      </c>
      <c r="E507" t="s">
        <v>2984</v>
      </c>
      <c r="F507" t="s">
        <v>2990</v>
      </c>
      <c r="G507" t="s">
        <v>2978</v>
      </c>
      <c r="H507" t="s">
        <v>2954</v>
      </c>
      <c r="I507" t="s">
        <v>2967</v>
      </c>
      <c r="J507" t="s">
        <v>3922</v>
      </c>
      <c r="K507" t="s">
        <v>2968</v>
      </c>
      <c r="L507" t="s">
        <v>61</v>
      </c>
      <c r="M507" t="s">
        <v>61</v>
      </c>
      <c r="N507" t="s">
        <v>2985</v>
      </c>
      <c r="O507" t="s">
        <v>191</v>
      </c>
      <c r="P507">
        <v>0</v>
      </c>
      <c r="Q507">
        <v>1307</v>
      </c>
      <c r="R507">
        <v>1300</v>
      </c>
      <c r="S507">
        <v>0</v>
      </c>
      <c r="T507">
        <v>0</v>
      </c>
      <c r="U507">
        <v>0</v>
      </c>
      <c r="V507">
        <v>0</v>
      </c>
      <c r="W507">
        <v>40</v>
      </c>
      <c r="X507" t="s">
        <v>68</v>
      </c>
      <c r="Y507" t="s">
        <v>61</v>
      </c>
      <c r="Z507">
        <v>50</v>
      </c>
      <c r="AA507">
        <v>90</v>
      </c>
      <c r="AB507">
        <v>13</v>
      </c>
      <c r="AC507">
        <v>0</v>
      </c>
      <c r="AD507">
        <v>0</v>
      </c>
      <c r="AE507">
        <v>0</v>
      </c>
      <c r="AF507">
        <v>4</v>
      </c>
      <c r="AG507">
        <v>2</v>
      </c>
      <c r="AH507">
        <v>0</v>
      </c>
      <c r="AI507">
        <v>0</v>
      </c>
      <c r="AJ507">
        <v>1</v>
      </c>
      <c r="AK507">
        <v>1</v>
      </c>
      <c r="AL507">
        <v>0</v>
      </c>
      <c r="AM507">
        <v>1</v>
      </c>
      <c r="AN507">
        <v>2</v>
      </c>
      <c r="AO507">
        <v>0</v>
      </c>
      <c r="AP507">
        <v>6</v>
      </c>
      <c r="AQ507">
        <v>0</v>
      </c>
      <c r="AR507">
        <v>0</v>
      </c>
      <c r="AS507">
        <v>0</v>
      </c>
      <c r="AT507">
        <v>0</v>
      </c>
      <c r="AU507">
        <v>0</v>
      </c>
      <c r="AV507">
        <v>0</v>
      </c>
      <c r="AW507">
        <v>0</v>
      </c>
      <c r="AX507" t="s">
        <v>61</v>
      </c>
      <c r="AY507">
        <v>2246</v>
      </c>
      <c r="AZ507">
        <v>1339</v>
      </c>
      <c r="BA507">
        <v>0</v>
      </c>
      <c r="BB507">
        <v>0</v>
      </c>
      <c r="BC507" t="s">
        <v>61</v>
      </c>
      <c r="BD507" t="s">
        <v>61</v>
      </c>
      <c r="BE507">
        <v>100</v>
      </c>
      <c r="BF507" t="s">
        <v>61</v>
      </c>
      <c r="BG507" t="s">
        <v>2969</v>
      </c>
      <c r="BH507" t="s">
        <v>2970</v>
      </c>
      <c r="BI507" t="s">
        <v>2986</v>
      </c>
    </row>
    <row r="508" spans="1:61" x14ac:dyDescent="0.2">
      <c r="A508" t="s">
        <v>2987</v>
      </c>
      <c r="B508" t="s">
        <v>482</v>
      </c>
      <c r="C508" t="s">
        <v>61</v>
      </c>
      <c r="D508" t="s">
        <v>61</v>
      </c>
      <c r="E508" t="s">
        <v>2988</v>
      </c>
      <c r="F508" t="s">
        <v>2990</v>
      </c>
      <c r="G508" t="s">
        <v>2964</v>
      </c>
      <c r="H508" t="s">
        <v>2954</v>
      </c>
      <c r="I508" t="s">
        <v>2989</v>
      </c>
      <c r="J508" t="s">
        <v>3922</v>
      </c>
      <c r="K508" t="s">
        <v>2966</v>
      </c>
      <c r="L508" t="s">
        <v>61</v>
      </c>
      <c r="M508" t="s">
        <v>61</v>
      </c>
      <c r="N508" t="s">
        <v>2985</v>
      </c>
      <c r="O508" t="s">
        <v>191</v>
      </c>
      <c r="P508">
        <v>0</v>
      </c>
      <c r="Q508">
        <v>149</v>
      </c>
      <c r="R508">
        <v>800</v>
      </c>
      <c r="S508">
        <v>0</v>
      </c>
      <c r="T508">
        <v>0</v>
      </c>
      <c r="U508">
        <v>0</v>
      </c>
      <c r="V508">
        <v>0</v>
      </c>
      <c r="W508">
        <v>40</v>
      </c>
      <c r="X508" t="s">
        <v>68</v>
      </c>
      <c r="Y508" t="s">
        <v>61</v>
      </c>
      <c r="Z508">
        <v>20</v>
      </c>
      <c r="AA508">
        <v>90</v>
      </c>
      <c r="AB508">
        <v>1</v>
      </c>
      <c r="AC508">
        <v>0</v>
      </c>
      <c r="AD508">
        <v>0</v>
      </c>
      <c r="AE508">
        <v>0</v>
      </c>
      <c r="AF508">
        <v>0</v>
      </c>
      <c r="AG508">
        <v>0.6</v>
      </c>
      <c r="AH508">
        <v>0</v>
      </c>
      <c r="AI508">
        <v>0</v>
      </c>
      <c r="AJ508">
        <v>0</v>
      </c>
      <c r="AK508">
        <v>0</v>
      </c>
      <c r="AL508">
        <v>0</v>
      </c>
      <c r="AM508">
        <v>0.6</v>
      </c>
      <c r="AN508">
        <v>0.6</v>
      </c>
      <c r="AO508">
        <v>0</v>
      </c>
      <c r="AP508">
        <v>1</v>
      </c>
      <c r="AQ508">
        <v>0.6</v>
      </c>
      <c r="AR508">
        <v>0.6</v>
      </c>
      <c r="AS508">
        <v>0.6</v>
      </c>
      <c r="AT508">
        <v>0.4</v>
      </c>
      <c r="AU508">
        <v>0</v>
      </c>
      <c r="AV508">
        <v>0</v>
      </c>
      <c r="AW508">
        <v>0</v>
      </c>
      <c r="AX508" t="s">
        <v>61</v>
      </c>
      <c r="AY508">
        <v>1462</v>
      </c>
      <c r="AZ508">
        <v>0</v>
      </c>
      <c r="BA508">
        <v>1379</v>
      </c>
      <c r="BB508">
        <v>0</v>
      </c>
      <c r="BC508" t="s">
        <v>691</v>
      </c>
      <c r="BD508" t="s">
        <v>2990</v>
      </c>
      <c r="BE508">
        <v>80</v>
      </c>
      <c r="BF508" t="s">
        <v>61</v>
      </c>
      <c r="BG508" t="s">
        <v>2969</v>
      </c>
      <c r="BH508" t="s">
        <v>2970</v>
      </c>
      <c r="BI508" t="s">
        <v>2991</v>
      </c>
    </row>
    <row r="509" spans="1:61" x14ac:dyDescent="0.2">
      <c r="A509" t="s">
        <v>2992</v>
      </c>
      <c r="B509" t="s">
        <v>196</v>
      </c>
      <c r="C509" t="s">
        <v>524</v>
      </c>
      <c r="D509" t="s">
        <v>61</v>
      </c>
      <c r="E509" t="s">
        <v>524</v>
      </c>
      <c r="F509" t="s">
        <v>2990</v>
      </c>
      <c r="G509" t="s">
        <v>2993</v>
      </c>
      <c r="H509" t="s">
        <v>2954</v>
      </c>
      <c r="I509" t="s">
        <v>2994</v>
      </c>
      <c r="J509" t="s">
        <v>3922</v>
      </c>
      <c r="K509" t="s">
        <v>2995</v>
      </c>
      <c r="L509" t="s">
        <v>61</v>
      </c>
      <c r="M509" t="s">
        <v>61</v>
      </c>
      <c r="N509" t="s">
        <v>2985</v>
      </c>
      <c r="O509" t="s">
        <v>191</v>
      </c>
      <c r="P509">
        <v>0</v>
      </c>
      <c r="Q509">
        <v>231</v>
      </c>
      <c r="R509">
        <v>231</v>
      </c>
      <c r="S509">
        <v>0</v>
      </c>
      <c r="T509">
        <v>0</v>
      </c>
      <c r="U509">
        <v>0</v>
      </c>
      <c r="V509">
        <v>0</v>
      </c>
      <c r="W509">
        <v>40</v>
      </c>
      <c r="X509" t="s">
        <v>68</v>
      </c>
      <c r="Y509" t="s">
        <v>61</v>
      </c>
      <c r="Z509">
        <v>10</v>
      </c>
      <c r="AA509">
        <v>90</v>
      </c>
      <c r="AB509">
        <v>2</v>
      </c>
      <c r="AC509">
        <v>0</v>
      </c>
      <c r="AD509">
        <v>0</v>
      </c>
      <c r="AE509">
        <v>0</v>
      </c>
      <c r="AF509">
        <v>0</v>
      </c>
      <c r="AG509">
        <v>0</v>
      </c>
      <c r="AH509">
        <v>0</v>
      </c>
      <c r="AI509">
        <v>0</v>
      </c>
      <c r="AJ509">
        <v>0</v>
      </c>
      <c r="AK509">
        <v>0</v>
      </c>
      <c r="AL509">
        <v>0</v>
      </c>
      <c r="AM509">
        <v>1</v>
      </c>
      <c r="AN509">
        <v>0</v>
      </c>
      <c r="AO509">
        <v>0</v>
      </c>
      <c r="AP509">
        <v>0</v>
      </c>
      <c r="AQ509">
        <v>0</v>
      </c>
      <c r="AR509">
        <v>0</v>
      </c>
      <c r="AS509">
        <v>0</v>
      </c>
      <c r="AT509">
        <v>0</v>
      </c>
      <c r="AU509">
        <v>0</v>
      </c>
      <c r="AV509">
        <v>0</v>
      </c>
      <c r="AW509">
        <v>0</v>
      </c>
      <c r="AX509" t="s">
        <v>61</v>
      </c>
      <c r="AY509">
        <v>231</v>
      </c>
      <c r="AZ509">
        <v>0</v>
      </c>
      <c r="BA509">
        <v>0</v>
      </c>
      <c r="BB509">
        <v>0</v>
      </c>
      <c r="BC509" t="s">
        <v>61</v>
      </c>
      <c r="BD509" t="s">
        <v>61</v>
      </c>
      <c r="BE509">
        <v>100</v>
      </c>
      <c r="BF509" t="s">
        <v>61</v>
      </c>
      <c r="BG509" t="s">
        <v>2969</v>
      </c>
      <c r="BH509" t="s">
        <v>2970</v>
      </c>
      <c r="BI509" t="s">
        <v>2996</v>
      </c>
    </row>
    <row r="510" spans="1:61" x14ac:dyDescent="0.2">
      <c r="A510" t="s">
        <v>2997</v>
      </c>
      <c r="B510" t="s">
        <v>171</v>
      </c>
      <c r="C510" t="s">
        <v>61</v>
      </c>
      <c r="D510" t="s">
        <v>61</v>
      </c>
      <c r="E510" t="s">
        <v>2998</v>
      </c>
      <c r="F510" t="s">
        <v>2990</v>
      </c>
      <c r="G510" t="s">
        <v>2964</v>
      </c>
      <c r="H510" t="s">
        <v>2954</v>
      </c>
      <c r="I510" t="s">
        <v>2989</v>
      </c>
      <c r="J510" t="s">
        <v>3922</v>
      </c>
      <c r="K510" t="s">
        <v>2966</v>
      </c>
      <c r="L510" t="s">
        <v>61</v>
      </c>
      <c r="M510" t="s">
        <v>61</v>
      </c>
      <c r="N510" t="s">
        <v>2985</v>
      </c>
      <c r="O510" t="s">
        <v>191</v>
      </c>
      <c r="P510">
        <v>0</v>
      </c>
      <c r="Q510">
        <v>473</v>
      </c>
      <c r="R510">
        <v>700</v>
      </c>
      <c r="S510">
        <v>0</v>
      </c>
      <c r="T510">
        <v>0</v>
      </c>
      <c r="U510">
        <v>0</v>
      </c>
      <c r="V510">
        <v>0</v>
      </c>
      <c r="W510">
        <v>0</v>
      </c>
      <c r="X510" t="s">
        <v>68</v>
      </c>
      <c r="Y510" t="s">
        <v>61</v>
      </c>
      <c r="Z510">
        <v>20</v>
      </c>
      <c r="AA510">
        <v>90</v>
      </c>
      <c r="AB510">
        <v>3</v>
      </c>
      <c r="AC510">
        <v>0</v>
      </c>
      <c r="AD510">
        <v>0</v>
      </c>
      <c r="AE510">
        <v>0</v>
      </c>
      <c r="AF510">
        <v>0</v>
      </c>
      <c r="AG510">
        <v>0</v>
      </c>
      <c r="AH510">
        <v>0</v>
      </c>
      <c r="AI510">
        <v>0</v>
      </c>
      <c r="AJ510">
        <v>0</v>
      </c>
      <c r="AK510">
        <v>0</v>
      </c>
      <c r="AL510">
        <v>0</v>
      </c>
      <c r="AM510">
        <v>0</v>
      </c>
      <c r="AN510">
        <v>0</v>
      </c>
      <c r="AO510">
        <v>0</v>
      </c>
      <c r="AP510">
        <v>6</v>
      </c>
      <c r="AQ510">
        <v>0</v>
      </c>
      <c r="AR510">
        <v>0</v>
      </c>
      <c r="AS510">
        <v>0</v>
      </c>
      <c r="AT510">
        <v>0</v>
      </c>
      <c r="AU510">
        <v>0</v>
      </c>
      <c r="AV510">
        <v>0</v>
      </c>
      <c r="AW510">
        <v>0</v>
      </c>
      <c r="AX510" t="s">
        <v>61</v>
      </c>
      <c r="AY510">
        <v>2000</v>
      </c>
      <c r="AZ510">
        <v>0</v>
      </c>
      <c r="BA510">
        <v>733</v>
      </c>
      <c r="BB510">
        <v>0</v>
      </c>
      <c r="BC510" t="s">
        <v>61</v>
      </c>
      <c r="BD510" t="s">
        <v>61</v>
      </c>
      <c r="BE510">
        <v>100</v>
      </c>
      <c r="BF510" t="s">
        <v>61</v>
      </c>
      <c r="BG510" t="s">
        <v>2969</v>
      </c>
      <c r="BH510" t="s">
        <v>2970</v>
      </c>
      <c r="BI510" t="s">
        <v>2999</v>
      </c>
    </row>
    <row r="511" spans="1:61" x14ac:dyDescent="0.2">
      <c r="A511" t="s">
        <v>3000</v>
      </c>
      <c r="B511" t="s">
        <v>171</v>
      </c>
      <c r="C511" t="s">
        <v>61</v>
      </c>
      <c r="D511" t="s">
        <v>61</v>
      </c>
      <c r="E511" t="s">
        <v>2998</v>
      </c>
      <c r="F511" t="s">
        <v>2990</v>
      </c>
      <c r="G511" t="s">
        <v>2993</v>
      </c>
      <c r="H511" t="s">
        <v>2954</v>
      </c>
      <c r="I511" t="s">
        <v>2994</v>
      </c>
      <c r="J511" t="s">
        <v>3922</v>
      </c>
      <c r="K511" t="s">
        <v>2995</v>
      </c>
      <c r="L511" t="s">
        <v>61</v>
      </c>
      <c r="M511" t="s">
        <v>61</v>
      </c>
      <c r="N511" t="s">
        <v>2985</v>
      </c>
      <c r="O511" t="s">
        <v>191</v>
      </c>
      <c r="P511">
        <v>0</v>
      </c>
      <c r="Q511">
        <v>582</v>
      </c>
      <c r="R511">
        <v>1000</v>
      </c>
      <c r="S511">
        <v>0</v>
      </c>
      <c r="T511">
        <v>0</v>
      </c>
      <c r="U511">
        <v>0</v>
      </c>
      <c r="V511">
        <v>0</v>
      </c>
      <c r="W511">
        <v>40</v>
      </c>
      <c r="X511" t="s">
        <v>68</v>
      </c>
      <c r="Y511" t="s">
        <v>61</v>
      </c>
      <c r="Z511">
        <v>30</v>
      </c>
      <c r="AA511">
        <v>90</v>
      </c>
      <c r="AB511">
        <v>3</v>
      </c>
      <c r="AC511">
        <v>0</v>
      </c>
      <c r="AD511">
        <v>0</v>
      </c>
      <c r="AE511">
        <v>0</v>
      </c>
      <c r="AF511">
        <v>0</v>
      </c>
      <c r="AG511">
        <v>0</v>
      </c>
      <c r="AH511">
        <v>0</v>
      </c>
      <c r="AI511">
        <v>0</v>
      </c>
      <c r="AJ511">
        <v>0</v>
      </c>
      <c r="AK511">
        <v>0</v>
      </c>
      <c r="AL511">
        <v>0</v>
      </c>
      <c r="AM511">
        <v>0</v>
      </c>
      <c r="AN511">
        <v>0</v>
      </c>
      <c r="AO511">
        <v>0</v>
      </c>
      <c r="AP511">
        <v>6</v>
      </c>
      <c r="AQ511">
        <v>0</v>
      </c>
      <c r="AR511">
        <v>0</v>
      </c>
      <c r="AS511">
        <v>0</v>
      </c>
      <c r="AT511">
        <v>0</v>
      </c>
      <c r="AU511">
        <v>0</v>
      </c>
      <c r="AV511">
        <v>0</v>
      </c>
      <c r="AW511">
        <v>0</v>
      </c>
      <c r="AX511" t="s">
        <v>61</v>
      </c>
      <c r="AY511">
        <v>2460</v>
      </c>
      <c r="AZ511">
        <v>0</v>
      </c>
      <c r="BA511">
        <v>1018</v>
      </c>
      <c r="BB511">
        <v>0</v>
      </c>
      <c r="BC511" t="s">
        <v>61</v>
      </c>
      <c r="BD511" t="s">
        <v>61</v>
      </c>
      <c r="BE511">
        <v>100</v>
      </c>
      <c r="BF511" t="s">
        <v>61</v>
      </c>
      <c r="BG511" t="s">
        <v>2969</v>
      </c>
      <c r="BH511" t="s">
        <v>2970</v>
      </c>
      <c r="BI511" t="s">
        <v>3001</v>
      </c>
    </row>
    <row r="512" spans="1:61" x14ac:dyDescent="0.2">
      <c r="A512" t="s">
        <v>3002</v>
      </c>
      <c r="B512" t="s">
        <v>1241</v>
      </c>
      <c r="C512" t="s">
        <v>61</v>
      </c>
      <c r="D512" t="s">
        <v>61</v>
      </c>
      <c r="E512" t="s">
        <v>3003</v>
      </c>
      <c r="F512" t="s">
        <v>2990</v>
      </c>
      <c r="G512" t="s">
        <v>152</v>
      </c>
      <c r="H512" t="s">
        <v>2954</v>
      </c>
      <c r="I512" t="s">
        <v>3004</v>
      </c>
      <c r="J512" t="s">
        <v>3922</v>
      </c>
      <c r="K512" t="s">
        <v>574</v>
      </c>
      <c r="L512" t="s">
        <v>61</v>
      </c>
      <c r="M512" t="s">
        <v>61</v>
      </c>
      <c r="N512" t="s">
        <v>61</v>
      </c>
      <c r="O512" t="s">
        <v>94</v>
      </c>
      <c r="P512">
        <v>0</v>
      </c>
      <c r="Q512">
        <v>310</v>
      </c>
      <c r="R512">
        <v>0</v>
      </c>
      <c r="S512">
        <v>0</v>
      </c>
      <c r="T512">
        <v>0</v>
      </c>
      <c r="U512">
        <v>0</v>
      </c>
      <c r="V512">
        <v>0</v>
      </c>
      <c r="W512">
        <v>75</v>
      </c>
      <c r="X512" t="s">
        <v>68</v>
      </c>
      <c r="Y512" t="s">
        <v>61</v>
      </c>
      <c r="Z512">
        <v>0</v>
      </c>
      <c r="AA512">
        <v>0</v>
      </c>
      <c r="AB512">
        <v>0</v>
      </c>
      <c r="AC512">
        <v>1</v>
      </c>
      <c r="AD512">
        <v>0</v>
      </c>
      <c r="AE512">
        <v>0</v>
      </c>
      <c r="AF512">
        <v>0</v>
      </c>
      <c r="AG512">
        <v>0</v>
      </c>
      <c r="AH512">
        <v>0</v>
      </c>
      <c r="AI512">
        <v>0</v>
      </c>
      <c r="AJ512">
        <v>0</v>
      </c>
      <c r="AK512">
        <v>0</v>
      </c>
      <c r="AL512">
        <v>0</v>
      </c>
      <c r="AM512">
        <v>0</v>
      </c>
      <c r="AN512">
        <v>0</v>
      </c>
      <c r="AO512">
        <v>0</v>
      </c>
      <c r="AP512">
        <v>0</v>
      </c>
      <c r="AQ512">
        <v>0</v>
      </c>
      <c r="AR512">
        <v>0</v>
      </c>
      <c r="AS512">
        <v>0</v>
      </c>
      <c r="AT512">
        <v>0</v>
      </c>
      <c r="AU512">
        <v>0</v>
      </c>
      <c r="AV512">
        <v>0</v>
      </c>
      <c r="AW512">
        <v>2</v>
      </c>
      <c r="AX512" t="s">
        <v>3005</v>
      </c>
      <c r="AY512">
        <v>888</v>
      </c>
      <c r="AZ512">
        <v>0</v>
      </c>
      <c r="BA512">
        <v>0</v>
      </c>
      <c r="BB512">
        <v>0</v>
      </c>
      <c r="BC512" t="s">
        <v>46</v>
      </c>
      <c r="BD512" t="s">
        <v>3006</v>
      </c>
      <c r="BE512">
        <v>75</v>
      </c>
      <c r="BF512" t="s">
        <v>61</v>
      </c>
      <c r="BG512" t="s">
        <v>1095</v>
      </c>
      <c r="BH512" t="s">
        <v>1096</v>
      </c>
      <c r="BI512" t="s">
        <v>3007</v>
      </c>
    </row>
    <row r="513" spans="1:62" x14ac:dyDescent="0.2">
      <c r="A513" t="s">
        <v>3008</v>
      </c>
      <c r="B513" t="s">
        <v>77</v>
      </c>
      <c r="C513" t="s">
        <v>61</v>
      </c>
      <c r="D513" t="s">
        <v>61</v>
      </c>
      <c r="E513" t="s">
        <v>3009</v>
      </c>
      <c r="F513" t="s">
        <v>2990</v>
      </c>
      <c r="G513" t="s">
        <v>2978</v>
      </c>
      <c r="H513" t="s">
        <v>2954</v>
      </c>
      <c r="I513" t="s">
        <v>2967</v>
      </c>
      <c r="J513" t="s">
        <v>3922</v>
      </c>
      <c r="K513" t="s">
        <v>2968</v>
      </c>
      <c r="L513" t="s">
        <v>61</v>
      </c>
      <c r="M513" t="s">
        <v>61</v>
      </c>
      <c r="N513" t="s">
        <v>2985</v>
      </c>
      <c r="O513" t="s">
        <v>191</v>
      </c>
      <c r="P513">
        <v>0</v>
      </c>
      <c r="Q513">
        <v>0</v>
      </c>
      <c r="R513">
        <v>0</v>
      </c>
      <c r="S513">
        <v>14</v>
      </c>
      <c r="T513">
        <v>100</v>
      </c>
      <c r="U513">
        <v>14</v>
      </c>
      <c r="V513">
        <v>21</v>
      </c>
      <c r="W513">
        <v>0</v>
      </c>
      <c r="X513" t="s">
        <v>95</v>
      </c>
      <c r="Y513" t="s">
        <v>61</v>
      </c>
      <c r="Z513">
        <v>0</v>
      </c>
      <c r="AA513">
        <v>0</v>
      </c>
      <c r="AB513">
        <v>1</v>
      </c>
      <c r="AC513">
        <v>0</v>
      </c>
      <c r="AD513">
        <v>0</v>
      </c>
      <c r="AE513">
        <v>0</v>
      </c>
      <c r="AF513">
        <v>2</v>
      </c>
      <c r="AG513">
        <v>4</v>
      </c>
      <c r="AH513">
        <v>2</v>
      </c>
      <c r="AI513">
        <v>1</v>
      </c>
      <c r="AJ513">
        <v>1</v>
      </c>
      <c r="AK513">
        <v>1</v>
      </c>
      <c r="AL513">
        <v>1</v>
      </c>
      <c r="AM513">
        <v>1</v>
      </c>
      <c r="AN513">
        <v>1</v>
      </c>
      <c r="AO513">
        <v>0</v>
      </c>
      <c r="AP513">
        <v>1</v>
      </c>
      <c r="AQ513">
        <v>1</v>
      </c>
      <c r="AR513">
        <v>1</v>
      </c>
      <c r="AS513">
        <v>1</v>
      </c>
      <c r="AT513">
        <v>1</v>
      </c>
      <c r="AU513">
        <v>0</v>
      </c>
      <c r="AV513">
        <v>0</v>
      </c>
      <c r="AW513">
        <v>0</v>
      </c>
      <c r="AX513" t="s">
        <v>3010</v>
      </c>
      <c r="AY513">
        <v>0</v>
      </c>
      <c r="AZ513">
        <v>0</v>
      </c>
      <c r="BA513">
        <v>0</v>
      </c>
      <c r="BB513">
        <v>0</v>
      </c>
      <c r="BC513" t="s">
        <v>61</v>
      </c>
      <c r="BD513" t="s">
        <v>3011</v>
      </c>
      <c r="BE513">
        <v>100</v>
      </c>
      <c r="BF513" t="s">
        <v>61</v>
      </c>
      <c r="BG513" t="s">
        <v>2969</v>
      </c>
      <c r="BH513" t="s">
        <v>2970</v>
      </c>
      <c r="BI513" t="s">
        <v>3012</v>
      </c>
    </row>
    <row r="514" spans="1:62" x14ac:dyDescent="0.2">
      <c r="A514" t="s">
        <v>3013</v>
      </c>
      <c r="B514" t="s">
        <v>482</v>
      </c>
      <c r="C514" t="s">
        <v>61</v>
      </c>
      <c r="D514" t="s">
        <v>61</v>
      </c>
      <c r="E514" t="s">
        <v>491</v>
      </c>
      <c r="F514" t="s">
        <v>2990</v>
      </c>
      <c r="G514" t="s">
        <v>454</v>
      </c>
      <c r="H514" t="s">
        <v>2954</v>
      </c>
      <c r="I514" t="s">
        <v>561</v>
      </c>
      <c r="J514" t="s">
        <v>3922</v>
      </c>
      <c r="K514" t="s">
        <v>2267</v>
      </c>
      <c r="L514" t="s">
        <v>61</v>
      </c>
      <c r="M514" t="s">
        <v>61</v>
      </c>
      <c r="N514" t="s">
        <v>94</v>
      </c>
      <c r="O514" t="s">
        <v>94</v>
      </c>
      <c r="P514">
        <v>2700</v>
      </c>
      <c r="Q514">
        <v>126</v>
      </c>
      <c r="R514">
        <v>2600</v>
      </c>
      <c r="S514">
        <v>0</v>
      </c>
      <c r="T514">
        <v>0</v>
      </c>
      <c r="U514">
        <v>0</v>
      </c>
      <c r="V514">
        <v>0</v>
      </c>
      <c r="W514">
        <v>24</v>
      </c>
      <c r="X514" t="s">
        <v>68</v>
      </c>
      <c r="Y514" t="s">
        <v>61</v>
      </c>
      <c r="Z514">
        <v>83</v>
      </c>
      <c r="AA514">
        <v>67</v>
      </c>
      <c r="AB514">
        <v>1</v>
      </c>
      <c r="AC514">
        <v>0</v>
      </c>
      <c r="AD514">
        <v>0</v>
      </c>
      <c r="AE514">
        <v>0</v>
      </c>
      <c r="AF514">
        <v>0</v>
      </c>
      <c r="AG514">
        <v>2</v>
      </c>
      <c r="AH514">
        <v>0</v>
      </c>
      <c r="AI514">
        <v>0</v>
      </c>
      <c r="AJ514">
        <v>1</v>
      </c>
      <c r="AK514">
        <v>0</v>
      </c>
      <c r="AL514">
        <v>0</v>
      </c>
      <c r="AM514">
        <v>1</v>
      </c>
      <c r="AN514">
        <v>1.3</v>
      </c>
      <c r="AO514">
        <v>0</v>
      </c>
      <c r="AP514">
        <v>1</v>
      </c>
      <c r="AQ514">
        <v>0.6</v>
      </c>
      <c r="AR514">
        <v>1.3</v>
      </c>
      <c r="AS514">
        <v>1</v>
      </c>
      <c r="AT514">
        <v>0.5</v>
      </c>
      <c r="AU514">
        <v>0</v>
      </c>
      <c r="AV514">
        <v>3</v>
      </c>
      <c r="AW514">
        <v>0</v>
      </c>
      <c r="AX514" t="s">
        <v>61</v>
      </c>
      <c r="AY514">
        <v>2638</v>
      </c>
      <c r="AZ514">
        <v>53</v>
      </c>
      <c r="BA514">
        <v>1006</v>
      </c>
      <c r="BB514">
        <v>0</v>
      </c>
      <c r="BC514" t="s">
        <v>46</v>
      </c>
      <c r="BD514" t="s">
        <v>3014</v>
      </c>
      <c r="BE514">
        <v>100</v>
      </c>
      <c r="BF514" t="s">
        <v>2269</v>
      </c>
      <c r="BG514" t="s">
        <v>459</v>
      </c>
      <c r="BH514" t="s">
        <v>460</v>
      </c>
      <c r="BI514" t="s">
        <v>3015</v>
      </c>
    </row>
    <row r="515" spans="1:62" x14ac:dyDescent="0.2">
      <c r="A515" t="s">
        <v>3016</v>
      </c>
      <c r="B515" t="s">
        <v>276</v>
      </c>
      <c r="C515" t="s">
        <v>61</v>
      </c>
      <c r="D515" t="s">
        <v>61</v>
      </c>
      <c r="E515" t="s">
        <v>340</v>
      </c>
      <c r="F515" t="s">
        <v>2990</v>
      </c>
      <c r="G515" t="s">
        <v>454</v>
      </c>
      <c r="H515" t="s">
        <v>2954</v>
      </c>
      <c r="I515" t="s">
        <v>2272</v>
      </c>
      <c r="J515" t="s">
        <v>3922</v>
      </c>
      <c r="K515" t="s">
        <v>456</v>
      </c>
      <c r="L515" t="s">
        <v>61</v>
      </c>
      <c r="M515" t="s">
        <v>61</v>
      </c>
      <c r="N515" t="s">
        <v>94</v>
      </c>
      <c r="O515" t="s">
        <v>94</v>
      </c>
      <c r="P515">
        <v>0</v>
      </c>
      <c r="Q515">
        <v>732</v>
      </c>
      <c r="R515">
        <v>92</v>
      </c>
      <c r="S515">
        <v>0</v>
      </c>
      <c r="T515">
        <v>0</v>
      </c>
      <c r="U515">
        <v>0</v>
      </c>
      <c r="V515">
        <v>0</v>
      </c>
      <c r="W515">
        <v>56</v>
      </c>
      <c r="X515" t="s">
        <v>68</v>
      </c>
      <c r="Y515" t="s">
        <v>69</v>
      </c>
      <c r="Z515">
        <v>0</v>
      </c>
      <c r="AA515">
        <v>0</v>
      </c>
      <c r="AB515">
        <v>0</v>
      </c>
      <c r="AC515">
        <v>0</v>
      </c>
      <c r="AD515">
        <v>0</v>
      </c>
      <c r="AE515">
        <v>0</v>
      </c>
      <c r="AF515">
        <v>0</v>
      </c>
      <c r="AG515">
        <v>1.2</v>
      </c>
      <c r="AH515">
        <v>0</v>
      </c>
      <c r="AI515">
        <v>0</v>
      </c>
      <c r="AJ515">
        <v>0</v>
      </c>
      <c r="AK515">
        <v>0</v>
      </c>
      <c r="AL515">
        <v>0</v>
      </c>
      <c r="AM515">
        <v>0</v>
      </c>
      <c r="AN515">
        <v>0</v>
      </c>
      <c r="AO515">
        <v>0</v>
      </c>
      <c r="AP515">
        <v>0</v>
      </c>
      <c r="AQ515">
        <v>0</v>
      </c>
      <c r="AR515">
        <v>0</v>
      </c>
      <c r="AS515">
        <v>0</v>
      </c>
      <c r="AT515">
        <v>0</v>
      </c>
      <c r="AU515">
        <v>0</v>
      </c>
      <c r="AV515">
        <v>0</v>
      </c>
      <c r="AW515">
        <v>0</v>
      </c>
      <c r="AX515" t="s">
        <v>61</v>
      </c>
      <c r="AY515">
        <v>882</v>
      </c>
      <c r="AZ515">
        <v>92</v>
      </c>
      <c r="BA515">
        <v>0</v>
      </c>
      <c r="BB515">
        <v>0</v>
      </c>
      <c r="BC515" t="s">
        <v>128</v>
      </c>
      <c r="BD515" t="s">
        <v>61</v>
      </c>
      <c r="BE515">
        <v>100</v>
      </c>
      <c r="BF515" t="s">
        <v>2273</v>
      </c>
      <c r="BG515" t="s">
        <v>459</v>
      </c>
      <c r="BH515" t="s">
        <v>460</v>
      </c>
      <c r="BI515" t="s">
        <v>3017</v>
      </c>
    </row>
    <row r="516" spans="1:62" x14ac:dyDescent="0.2">
      <c r="A516" t="s">
        <v>3018</v>
      </c>
      <c r="B516" t="s">
        <v>898</v>
      </c>
      <c r="C516" t="s">
        <v>61</v>
      </c>
      <c r="D516" t="s">
        <v>61</v>
      </c>
      <c r="E516" t="s">
        <v>950</v>
      </c>
      <c r="F516" t="s">
        <v>2990</v>
      </c>
      <c r="G516" t="s">
        <v>454</v>
      </c>
      <c r="H516" t="s">
        <v>2954</v>
      </c>
      <c r="I516" t="s">
        <v>561</v>
      </c>
      <c r="J516" t="s">
        <v>3922</v>
      </c>
      <c r="K516" t="s">
        <v>456</v>
      </c>
      <c r="L516" t="s">
        <v>61</v>
      </c>
      <c r="M516" t="s">
        <v>61</v>
      </c>
      <c r="N516" t="s">
        <v>94</v>
      </c>
      <c r="O516" t="s">
        <v>94</v>
      </c>
      <c r="P516">
        <v>0</v>
      </c>
      <c r="Q516">
        <v>229</v>
      </c>
      <c r="R516">
        <v>220</v>
      </c>
      <c r="S516">
        <v>0</v>
      </c>
      <c r="T516">
        <v>0</v>
      </c>
      <c r="U516">
        <v>0</v>
      </c>
      <c r="V516">
        <v>0</v>
      </c>
      <c r="W516">
        <v>40</v>
      </c>
      <c r="X516" t="s">
        <v>68</v>
      </c>
      <c r="Y516" t="s">
        <v>61</v>
      </c>
      <c r="Z516">
        <v>5</v>
      </c>
      <c r="AA516">
        <v>36</v>
      </c>
      <c r="AB516">
        <v>0</v>
      </c>
      <c r="AC516">
        <v>0</v>
      </c>
      <c r="AD516">
        <v>0</v>
      </c>
      <c r="AE516">
        <v>0</v>
      </c>
      <c r="AF516">
        <v>0</v>
      </c>
      <c r="AG516">
        <v>1</v>
      </c>
      <c r="AH516">
        <v>0</v>
      </c>
      <c r="AI516">
        <v>0</v>
      </c>
      <c r="AJ516">
        <v>0</v>
      </c>
      <c r="AK516">
        <v>0</v>
      </c>
      <c r="AL516">
        <v>0</v>
      </c>
      <c r="AM516">
        <v>1</v>
      </c>
      <c r="AN516">
        <v>0</v>
      </c>
      <c r="AO516">
        <v>0</v>
      </c>
      <c r="AP516">
        <v>0</v>
      </c>
      <c r="AQ516">
        <v>0</v>
      </c>
      <c r="AR516">
        <v>0</v>
      </c>
      <c r="AS516">
        <v>0</v>
      </c>
      <c r="AT516">
        <v>0</v>
      </c>
      <c r="AU516">
        <v>0</v>
      </c>
      <c r="AV516">
        <v>0</v>
      </c>
      <c r="AW516">
        <v>0</v>
      </c>
      <c r="AX516" t="s">
        <v>61</v>
      </c>
      <c r="AY516">
        <v>475</v>
      </c>
      <c r="AZ516">
        <v>309</v>
      </c>
      <c r="BA516">
        <v>4</v>
      </c>
      <c r="BB516">
        <v>0</v>
      </c>
      <c r="BC516" t="s">
        <v>46</v>
      </c>
      <c r="BD516" t="s">
        <v>3019</v>
      </c>
      <c r="BE516">
        <v>100</v>
      </c>
      <c r="BF516" t="s">
        <v>2277</v>
      </c>
      <c r="BG516" t="s">
        <v>459</v>
      </c>
      <c r="BH516" t="s">
        <v>460</v>
      </c>
      <c r="BI516" t="s">
        <v>3020</v>
      </c>
    </row>
    <row r="517" spans="1:62" x14ac:dyDescent="0.2">
      <c r="A517" t="s">
        <v>3021</v>
      </c>
      <c r="B517" t="s">
        <v>1496</v>
      </c>
      <c r="C517" t="s">
        <v>61</v>
      </c>
      <c r="D517" t="s">
        <v>61</v>
      </c>
      <c r="E517" t="s">
        <v>1556</v>
      </c>
      <c r="F517" t="s">
        <v>2990</v>
      </c>
      <c r="G517" t="s">
        <v>454</v>
      </c>
      <c r="H517" t="s">
        <v>2954</v>
      </c>
      <c r="I517" t="s">
        <v>1557</v>
      </c>
      <c r="J517" t="s">
        <v>3922</v>
      </c>
      <c r="K517" t="s">
        <v>456</v>
      </c>
      <c r="L517" t="s">
        <v>61</v>
      </c>
      <c r="M517" t="s">
        <v>61</v>
      </c>
      <c r="N517" t="s">
        <v>94</v>
      </c>
      <c r="O517" t="s">
        <v>94</v>
      </c>
      <c r="P517">
        <v>0</v>
      </c>
      <c r="Q517">
        <v>842</v>
      </c>
      <c r="R517">
        <v>0</v>
      </c>
      <c r="S517">
        <v>0</v>
      </c>
      <c r="T517">
        <v>0</v>
      </c>
      <c r="U517">
        <v>0</v>
      </c>
      <c r="V517">
        <v>0</v>
      </c>
      <c r="W517">
        <v>40</v>
      </c>
      <c r="X517" t="s">
        <v>68</v>
      </c>
      <c r="Y517" t="s">
        <v>61</v>
      </c>
      <c r="Z517">
        <v>11</v>
      </c>
      <c r="AA517">
        <v>2</v>
      </c>
      <c r="AB517">
        <v>0</v>
      </c>
      <c r="AC517">
        <v>0</v>
      </c>
      <c r="AD517">
        <v>0</v>
      </c>
      <c r="AE517">
        <v>0</v>
      </c>
      <c r="AF517">
        <v>0</v>
      </c>
      <c r="AG517">
        <v>2</v>
      </c>
      <c r="AH517">
        <v>0</v>
      </c>
      <c r="AI517">
        <v>0</v>
      </c>
      <c r="AJ517">
        <v>0</v>
      </c>
      <c r="AK517">
        <v>0</v>
      </c>
      <c r="AL517">
        <v>0</v>
      </c>
      <c r="AM517">
        <v>0</v>
      </c>
      <c r="AN517">
        <v>0</v>
      </c>
      <c r="AO517">
        <v>0</v>
      </c>
      <c r="AP517">
        <v>0</v>
      </c>
      <c r="AQ517">
        <v>0</v>
      </c>
      <c r="AR517">
        <v>0</v>
      </c>
      <c r="AS517">
        <v>0</v>
      </c>
      <c r="AT517">
        <v>0</v>
      </c>
      <c r="AU517">
        <v>0</v>
      </c>
      <c r="AV517">
        <v>0</v>
      </c>
      <c r="AW517">
        <v>0</v>
      </c>
      <c r="AX517" t="s">
        <v>61</v>
      </c>
      <c r="AY517">
        <v>2983</v>
      </c>
      <c r="AZ517">
        <v>2700</v>
      </c>
      <c r="BA517">
        <v>0</v>
      </c>
      <c r="BB517">
        <v>0</v>
      </c>
      <c r="BC517" t="s">
        <v>46</v>
      </c>
      <c r="BD517" t="s">
        <v>2280</v>
      </c>
      <c r="BE517">
        <v>100</v>
      </c>
      <c r="BF517" t="s">
        <v>2281</v>
      </c>
      <c r="BG517" t="s">
        <v>459</v>
      </c>
      <c r="BH517" t="s">
        <v>460</v>
      </c>
      <c r="BI517" t="s">
        <v>2282</v>
      </c>
    </row>
    <row r="518" spans="1:62" x14ac:dyDescent="0.2">
      <c r="A518" t="s">
        <v>3022</v>
      </c>
      <c r="B518" t="s">
        <v>196</v>
      </c>
      <c r="C518" t="s">
        <v>61</v>
      </c>
      <c r="D518" t="s">
        <v>61</v>
      </c>
      <c r="E518" t="s">
        <v>197</v>
      </c>
      <c r="F518" t="s">
        <v>3894</v>
      </c>
      <c r="G518" t="s">
        <v>3023</v>
      </c>
      <c r="H518" t="s">
        <v>2954</v>
      </c>
      <c r="I518" t="s">
        <v>3024</v>
      </c>
      <c r="J518" t="s">
        <v>3922</v>
      </c>
      <c r="K518" t="s">
        <v>3025</v>
      </c>
      <c r="L518" t="s">
        <v>61</v>
      </c>
      <c r="M518" t="s">
        <v>61</v>
      </c>
      <c r="N518" t="s">
        <v>3026</v>
      </c>
      <c r="O518" t="s">
        <v>878</v>
      </c>
      <c r="P518">
        <v>0</v>
      </c>
      <c r="Q518">
        <v>432</v>
      </c>
      <c r="R518">
        <v>0</v>
      </c>
      <c r="S518">
        <v>0</v>
      </c>
      <c r="T518">
        <v>0</v>
      </c>
      <c r="U518">
        <v>0</v>
      </c>
      <c r="V518">
        <v>0</v>
      </c>
      <c r="W518">
        <v>0</v>
      </c>
      <c r="X518" t="s">
        <v>68</v>
      </c>
      <c r="Y518" t="s">
        <v>61</v>
      </c>
      <c r="Z518">
        <v>0</v>
      </c>
      <c r="AA518">
        <v>3</v>
      </c>
      <c r="AB518">
        <v>0</v>
      </c>
      <c r="AC518">
        <v>0</v>
      </c>
      <c r="AD518">
        <v>0</v>
      </c>
      <c r="AE518">
        <v>0</v>
      </c>
      <c r="AF518">
        <v>0</v>
      </c>
      <c r="AG518">
        <v>0</v>
      </c>
      <c r="AH518">
        <v>0</v>
      </c>
      <c r="AI518">
        <v>0</v>
      </c>
      <c r="AJ518">
        <v>0</v>
      </c>
      <c r="AK518">
        <v>0</v>
      </c>
      <c r="AL518">
        <v>0</v>
      </c>
      <c r="AM518">
        <v>0</v>
      </c>
      <c r="AN518">
        <v>1</v>
      </c>
      <c r="AO518">
        <v>0</v>
      </c>
      <c r="AP518">
        <v>0</v>
      </c>
      <c r="AQ518">
        <v>0</v>
      </c>
      <c r="AR518">
        <v>0</v>
      </c>
      <c r="AS518">
        <v>0</v>
      </c>
      <c r="AT518">
        <v>0</v>
      </c>
      <c r="AU518">
        <v>0</v>
      </c>
      <c r="AV518">
        <v>0</v>
      </c>
      <c r="AW518">
        <v>0</v>
      </c>
      <c r="AX518" t="s">
        <v>61</v>
      </c>
      <c r="AY518">
        <v>787</v>
      </c>
      <c r="AZ518">
        <v>0</v>
      </c>
      <c r="BA518">
        <v>0</v>
      </c>
      <c r="BB518">
        <v>0</v>
      </c>
      <c r="BC518" t="s">
        <v>3027</v>
      </c>
      <c r="BD518" t="s">
        <v>61</v>
      </c>
      <c r="BE518">
        <v>85</v>
      </c>
      <c r="BF518" t="s">
        <v>61</v>
      </c>
      <c r="BG518" t="s">
        <v>3028</v>
      </c>
      <c r="BH518" t="s">
        <v>3029</v>
      </c>
      <c r="BI518" t="s">
        <v>3030</v>
      </c>
    </row>
    <row r="519" spans="1:62" x14ac:dyDescent="0.2">
      <c r="A519" t="s">
        <v>3031</v>
      </c>
      <c r="B519" t="s">
        <v>171</v>
      </c>
      <c r="C519" t="s">
        <v>61</v>
      </c>
      <c r="D519" t="s">
        <v>61</v>
      </c>
      <c r="E519" t="s">
        <v>920</v>
      </c>
      <c r="F519" t="s">
        <v>2990</v>
      </c>
      <c r="G519" t="s">
        <v>362</v>
      </c>
      <c r="H519" t="s">
        <v>2954</v>
      </c>
      <c r="I519" t="s">
        <v>3032</v>
      </c>
      <c r="J519" t="s">
        <v>3922</v>
      </c>
      <c r="K519" t="s">
        <v>997</v>
      </c>
      <c r="L519" t="s">
        <v>61</v>
      </c>
      <c r="M519" t="s">
        <v>61</v>
      </c>
      <c r="N519" t="s">
        <v>61</v>
      </c>
      <c r="O519" t="s">
        <v>127</v>
      </c>
      <c r="P519">
        <v>1600</v>
      </c>
      <c r="Q519">
        <v>0</v>
      </c>
      <c r="R519">
        <v>0</v>
      </c>
      <c r="S519">
        <v>0</v>
      </c>
      <c r="T519">
        <v>0</v>
      </c>
      <c r="U519">
        <v>0</v>
      </c>
      <c r="V519">
        <v>0</v>
      </c>
      <c r="W519">
        <v>40</v>
      </c>
      <c r="X519" t="s">
        <v>68</v>
      </c>
      <c r="Y519" t="s">
        <v>61</v>
      </c>
      <c r="Z519">
        <v>0</v>
      </c>
      <c r="AA519">
        <v>0</v>
      </c>
      <c r="AB519">
        <v>2</v>
      </c>
      <c r="AC519">
        <v>0</v>
      </c>
      <c r="AD519">
        <v>1</v>
      </c>
      <c r="AE519">
        <v>0</v>
      </c>
      <c r="AF519">
        <v>1.4</v>
      </c>
      <c r="AG519">
        <v>0</v>
      </c>
      <c r="AH519">
        <v>4</v>
      </c>
      <c r="AI519">
        <v>0</v>
      </c>
      <c r="AJ519">
        <v>0</v>
      </c>
      <c r="AK519">
        <v>0</v>
      </c>
      <c r="AL519">
        <v>0</v>
      </c>
      <c r="AM519">
        <v>1</v>
      </c>
      <c r="AN519">
        <v>1</v>
      </c>
      <c r="AO519">
        <v>0</v>
      </c>
      <c r="AP519">
        <v>0</v>
      </c>
      <c r="AQ519">
        <v>0</v>
      </c>
      <c r="AR519">
        <v>0</v>
      </c>
      <c r="AS519">
        <v>0</v>
      </c>
      <c r="AT519">
        <v>0</v>
      </c>
      <c r="AU519">
        <v>0</v>
      </c>
      <c r="AV519">
        <v>0</v>
      </c>
      <c r="AW519">
        <v>1.1100000000000001</v>
      </c>
      <c r="AX519" t="s">
        <v>3033</v>
      </c>
      <c r="AY519">
        <v>0</v>
      </c>
      <c r="AZ519">
        <v>0</v>
      </c>
      <c r="BA519">
        <v>0</v>
      </c>
      <c r="BB519">
        <v>0</v>
      </c>
      <c r="BC519" t="s">
        <v>731</v>
      </c>
      <c r="BD519" t="s">
        <v>61</v>
      </c>
      <c r="BE519">
        <v>100</v>
      </c>
      <c r="BF519" t="s">
        <v>61</v>
      </c>
      <c r="BG519" t="s">
        <v>934</v>
      </c>
      <c r="BH519" t="s">
        <v>935</v>
      </c>
      <c r="BI519" t="s">
        <v>3034</v>
      </c>
    </row>
    <row r="520" spans="1:62" x14ac:dyDescent="0.2">
      <c r="A520" t="s">
        <v>3035</v>
      </c>
      <c r="B520" t="s">
        <v>898</v>
      </c>
      <c r="C520" t="s">
        <v>61</v>
      </c>
      <c r="D520" t="s">
        <v>61</v>
      </c>
      <c r="E520" t="s">
        <v>920</v>
      </c>
      <c r="F520" t="s">
        <v>3894</v>
      </c>
      <c r="G520" t="s">
        <v>931</v>
      </c>
      <c r="H520" t="s">
        <v>2954</v>
      </c>
      <c r="I520" t="s">
        <v>3036</v>
      </c>
      <c r="J520" t="s">
        <v>3922</v>
      </c>
      <c r="K520" t="s">
        <v>933</v>
      </c>
      <c r="L520" t="s">
        <v>61</v>
      </c>
      <c r="M520" t="s">
        <v>61</v>
      </c>
      <c r="N520" t="s">
        <v>61</v>
      </c>
      <c r="O520" t="s">
        <v>127</v>
      </c>
      <c r="P520">
        <v>1600</v>
      </c>
      <c r="Q520">
        <v>430</v>
      </c>
      <c r="R520">
        <v>0</v>
      </c>
      <c r="S520">
        <v>0</v>
      </c>
      <c r="T520">
        <v>0</v>
      </c>
      <c r="U520">
        <v>0</v>
      </c>
      <c r="V520">
        <v>0</v>
      </c>
      <c r="W520">
        <v>40</v>
      </c>
      <c r="X520" t="s">
        <v>68</v>
      </c>
      <c r="Y520" t="s">
        <v>61</v>
      </c>
      <c r="Z520">
        <v>0</v>
      </c>
      <c r="AA520">
        <v>43</v>
      </c>
      <c r="AB520">
        <v>0</v>
      </c>
      <c r="AC520">
        <v>0</v>
      </c>
      <c r="AD520">
        <v>0.5</v>
      </c>
      <c r="AE520">
        <v>0</v>
      </c>
      <c r="AF520">
        <v>1.98</v>
      </c>
      <c r="AG520">
        <v>1</v>
      </c>
      <c r="AH520">
        <v>0</v>
      </c>
      <c r="AI520">
        <v>0</v>
      </c>
      <c r="AJ520">
        <v>0.6</v>
      </c>
      <c r="AK520">
        <v>1</v>
      </c>
      <c r="AL520">
        <v>0</v>
      </c>
      <c r="AM520">
        <v>0</v>
      </c>
      <c r="AN520">
        <v>1</v>
      </c>
      <c r="AO520">
        <v>0</v>
      </c>
      <c r="AP520">
        <v>0</v>
      </c>
      <c r="AQ520">
        <v>0</v>
      </c>
      <c r="AR520">
        <v>0</v>
      </c>
      <c r="AS520">
        <v>0</v>
      </c>
      <c r="AT520">
        <v>0</v>
      </c>
      <c r="AU520">
        <v>0</v>
      </c>
      <c r="AV520">
        <v>0</v>
      </c>
      <c r="AW520">
        <v>1.6</v>
      </c>
      <c r="AX520" t="s">
        <v>3037</v>
      </c>
      <c r="AY520">
        <v>2268</v>
      </c>
      <c r="AZ520">
        <v>1411</v>
      </c>
      <c r="BA520">
        <v>21</v>
      </c>
      <c r="BB520">
        <v>0</v>
      </c>
      <c r="BC520" t="s">
        <v>2913</v>
      </c>
      <c r="BD520" t="s">
        <v>61</v>
      </c>
      <c r="BE520">
        <v>100</v>
      </c>
      <c r="BF520" t="s">
        <v>61</v>
      </c>
      <c r="BG520" t="s">
        <v>934</v>
      </c>
      <c r="BH520" t="s">
        <v>935</v>
      </c>
      <c r="BI520" t="s">
        <v>3038</v>
      </c>
    </row>
    <row r="521" spans="1:62" x14ac:dyDescent="0.2">
      <c r="A521" t="s">
        <v>3039</v>
      </c>
      <c r="B521" t="s">
        <v>171</v>
      </c>
      <c r="C521" t="s">
        <v>61</v>
      </c>
      <c r="D521" t="s">
        <v>61</v>
      </c>
      <c r="E521" t="s">
        <v>950</v>
      </c>
      <c r="F521" t="s">
        <v>731</v>
      </c>
      <c r="G521" t="s">
        <v>951</v>
      </c>
      <c r="H521" t="s">
        <v>2954</v>
      </c>
      <c r="I521" t="s">
        <v>3040</v>
      </c>
      <c r="J521" t="s">
        <v>3922</v>
      </c>
      <c r="K521" t="s">
        <v>953</v>
      </c>
      <c r="L521" t="s">
        <v>61</v>
      </c>
      <c r="M521" t="s">
        <v>61</v>
      </c>
      <c r="N521" t="s">
        <v>105</v>
      </c>
      <c r="O521" t="s">
        <v>191</v>
      </c>
      <c r="P521">
        <v>0</v>
      </c>
      <c r="Q521">
        <v>748</v>
      </c>
      <c r="R521">
        <v>0</v>
      </c>
      <c r="S521">
        <v>0</v>
      </c>
      <c r="T521">
        <v>0</v>
      </c>
      <c r="U521">
        <v>0</v>
      </c>
      <c r="V521">
        <v>0</v>
      </c>
      <c r="W521">
        <v>0</v>
      </c>
      <c r="X521" t="s">
        <v>68</v>
      </c>
      <c r="Y521" t="s">
        <v>61</v>
      </c>
      <c r="Z521">
        <v>90</v>
      </c>
      <c r="AA521">
        <v>0</v>
      </c>
      <c r="AB521">
        <v>0.5</v>
      </c>
      <c r="AC521">
        <v>0</v>
      </c>
      <c r="AD521">
        <v>0</v>
      </c>
      <c r="AE521">
        <v>0</v>
      </c>
      <c r="AF521">
        <v>0.8</v>
      </c>
      <c r="AG521">
        <v>1.8</v>
      </c>
      <c r="AH521">
        <v>1</v>
      </c>
      <c r="AI521">
        <v>0</v>
      </c>
      <c r="AJ521">
        <v>0.5</v>
      </c>
      <c r="AK521">
        <v>0</v>
      </c>
      <c r="AL521">
        <v>0</v>
      </c>
      <c r="AM521">
        <v>0</v>
      </c>
      <c r="AN521">
        <v>1.5</v>
      </c>
      <c r="AO521">
        <v>0</v>
      </c>
      <c r="AP521">
        <v>1</v>
      </c>
      <c r="AQ521">
        <v>0</v>
      </c>
      <c r="AR521">
        <v>0</v>
      </c>
      <c r="AS521">
        <v>0</v>
      </c>
      <c r="AT521">
        <v>0</v>
      </c>
      <c r="AU521">
        <v>0</v>
      </c>
      <c r="AV521">
        <v>0</v>
      </c>
      <c r="AW521">
        <v>0</v>
      </c>
      <c r="AX521" t="s">
        <v>61</v>
      </c>
      <c r="AY521">
        <v>10075</v>
      </c>
      <c r="AZ521">
        <v>0</v>
      </c>
      <c r="BA521">
        <v>0</v>
      </c>
      <c r="BB521">
        <v>0</v>
      </c>
      <c r="BC521" t="s">
        <v>2407</v>
      </c>
      <c r="BD521" t="s">
        <v>61</v>
      </c>
      <c r="BE521">
        <v>29</v>
      </c>
      <c r="BF521" t="s">
        <v>61</v>
      </c>
      <c r="BG521" t="s">
        <v>3041</v>
      </c>
      <c r="BH521" t="s">
        <v>3042</v>
      </c>
      <c r="BI521" t="s">
        <v>3043</v>
      </c>
    </row>
    <row r="522" spans="1:62" x14ac:dyDescent="0.2">
      <c r="A522" t="s">
        <v>3044</v>
      </c>
      <c r="B522" t="s">
        <v>276</v>
      </c>
      <c r="C522" t="s">
        <v>61</v>
      </c>
      <c r="D522" t="s">
        <v>61</v>
      </c>
      <c r="E522" t="s">
        <v>3045</v>
      </c>
      <c r="F522" t="s">
        <v>2990</v>
      </c>
      <c r="G522" t="s">
        <v>143</v>
      </c>
      <c r="H522" t="s">
        <v>2954</v>
      </c>
      <c r="I522" t="s">
        <v>3046</v>
      </c>
      <c r="J522" t="s">
        <v>3922</v>
      </c>
      <c r="K522" t="s">
        <v>145</v>
      </c>
      <c r="L522" t="s">
        <v>61</v>
      </c>
      <c r="M522" t="s">
        <v>61</v>
      </c>
      <c r="N522" t="s">
        <v>61</v>
      </c>
      <c r="O522" t="s">
        <v>127</v>
      </c>
      <c r="P522">
        <v>0</v>
      </c>
      <c r="Q522">
        <v>1131</v>
      </c>
      <c r="R522">
        <v>0</v>
      </c>
      <c r="S522">
        <v>0</v>
      </c>
      <c r="T522">
        <v>0</v>
      </c>
      <c r="U522">
        <v>0</v>
      </c>
      <c r="V522">
        <v>0</v>
      </c>
      <c r="W522">
        <v>0</v>
      </c>
      <c r="X522" t="s">
        <v>95</v>
      </c>
      <c r="Y522" t="s">
        <v>61</v>
      </c>
      <c r="Z522">
        <v>0</v>
      </c>
      <c r="AA522">
        <v>0</v>
      </c>
      <c r="AB522">
        <v>0</v>
      </c>
      <c r="AC522">
        <v>0</v>
      </c>
      <c r="AD522">
        <v>0</v>
      </c>
      <c r="AE522">
        <v>0</v>
      </c>
      <c r="AF522">
        <v>0</v>
      </c>
      <c r="AG522">
        <v>2.4</v>
      </c>
      <c r="AH522">
        <v>0</v>
      </c>
      <c r="AI522">
        <v>0</v>
      </c>
      <c r="AJ522">
        <v>0</v>
      </c>
      <c r="AK522">
        <v>0</v>
      </c>
      <c r="AL522">
        <v>0</v>
      </c>
      <c r="AM522">
        <v>0</v>
      </c>
      <c r="AN522">
        <v>0</v>
      </c>
      <c r="AO522">
        <v>0</v>
      </c>
      <c r="AP522">
        <v>0</v>
      </c>
      <c r="AQ522">
        <v>0</v>
      </c>
      <c r="AR522">
        <v>0</v>
      </c>
      <c r="AS522">
        <v>0</v>
      </c>
      <c r="AT522">
        <v>0</v>
      </c>
      <c r="AU522">
        <v>0</v>
      </c>
      <c r="AV522">
        <v>0</v>
      </c>
      <c r="AW522">
        <v>0</v>
      </c>
      <c r="AX522" t="s">
        <v>61</v>
      </c>
      <c r="AY522">
        <v>1131</v>
      </c>
      <c r="AZ522">
        <v>537</v>
      </c>
      <c r="BA522">
        <v>0</v>
      </c>
      <c r="BB522">
        <v>0</v>
      </c>
      <c r="BC522" t="s">
        <v>128</v>
      </c>
      <c r="BD522" t="s">
        <v>61</v>
      </c>
      <c r="BE522">
        <v>0</v>
      </c>
      <c r="BF522" t="s">
        <v>61</v>
      </c>
      <c r="BG522" t="s">
        <v>3047</v>
      </c>
      <c r="BH522" t="s">
        <v>3048</v>
      </c>
      <c r="BI522" t="s">
        <v>3049</v>
      </c>
    </row>
    <row r="523" spans="1:62" x14ac:dyDescent="0.2">
      <c r="A523" t="s">
        <v>3050</v>
      </c>
      <c r="B523" t="s">
        <v>276</v>
      </c>
      <c r="C523" t="s">
        <v>61</v>
      </c>
      <c r="D523" t="s">
        <v>61</v>
      </c>
      <c r="E523" t="s">
        <v>3045</v>
      </c>
      <c r="F523" t="s">
        <v>2990</v>
      </c>
      <c r="G523" t="s">
        <v>465</v>
      </c>
      <c r="H523" t="s">
        <v>2954</v>
      </c>
      <c r="I523" t="s">
        <v>3051</v>
      </c>
      <c r="J523" t="s">
        <v>3922</v>
      </c>
      <c r="K523" t="s">
        <v>467</v>
      </c>
      <c r="L523" t="s">
        <v>61</v>
      </c>
      <c r="M523" t="s">
        <v>61</v>
      </c>
      <c r="N523" t="s">
        <v>61</v>
      </c>
      <c r="O523" t="s">
        <v>127</v>
      </c>
      <c r="P523">
        <v>0</v>
      </c>
      <c r="Q523">
        <v>0</v>
      </c>
      <c r="R523">
        <v>0</v>
      </c>
      <c r="S523">
        <v>0</v>
      </c>
      <c r="T523">
        <v>0</v>
      </c>
      <c r="U523">
        <v>0</v>
      </c>
      <c r="V523">
        <v>0</v>
      </c>
      <c r="W523">
        <v>0</v>
      </c>
      <c r="X523" t="s">
        <v>95</v>
      </c>
      <c r="Y523" t="s">
        <v>61</v>
      </c>
      <c r="Z523">
        <v>0</v>
      </c>
      <c r="AA523">
        <v>0</v>
      </c>
      <c r="AB523">
        <v>0</v>
      </c>
      <c r="AC523">
        <v>0</v>
      </c>
      <c r="AD523">
        <v>0</v>
      </c>
      <c r="AE523">
        <v>0</v>
      </c>
      <c r="AF523">
        <v>0</v>
      </c>
      <c r="AG523">
        <v>1.4</v>
      </c>
      <c r="AH523">
        <v>0</v>
      </c>
      <c r="AI523">
        <v>0</v>
      </c>
      <c r="AJ523">
        <v>0</v>
      </c>
      <c r="AK523">
        <v>0</v>
      </c>
      <c r="AL523">
        <v>0</v>
      </c>
      <c r="AM523">
        <v>0</v>
      </c>
      <c r="AN523">
        <v>0</v>
      </c>
      <c r="AO523">
        <v>0</v>
      </c>
      <c r="AP523">
        <v>0</v>
      </c>
      <c r="AQ523">
        <v>0</v>
      </c>
      <c r="AR523">
        <v>0</v>
      </c>
      <c r="AS523">
        <v>0</v>
      </c>
      <c r="AT523">
        <v>0</v>
      </c>
      <c r="AU523">
        <v>0</v>
      </c>
      <c r="AV523">
        <v>0</v>
      </c>
      <c r="AW523">
        <v>0</v>
      </c>
      <c r="AX523" t="s">
        <v>61</v>
      </c>
      <c r="AY523">
        <v>769</v>
      </c>
      <c r="AZ523">
        <v>460</v>
      </c>
      <c r="BA523">
        <v>0</v>
      </c>
      <c r="BB523">
        <v>0</v>
      </c>
      <c r="BC523" t="s">
        <v>128</v>
      </c>
      <c r="BD523" t="s">
        <v>61</v>
      </c>
      <c r="BE523">
        <v>0</v>
      </c>
      <c r="BF523" t="s">
        <v>61</v>
      </c>
      <c r="BG523" t="s">
        <v>3047</v>
      </c>
      <c r="BH523" t="s">
        <v>3048</v>
      </c>
      <c r="BI523" t="s">
        <v>3052</v>
      </c>
    </row>
    <row r="524" spans="1:62" x14ac:dyDescent="0.2">
      <c r="A524" t="s">
        <v>3053</v>
      </c>
      <c r="B524" t="s">
        <v>482</v>
      </c>
      <c r="C524" t="s">
        <v>61</v>
      </c>
      <c r="D524" t="s">
        <v>61</v>
      </c>
      <c r="E524" t="s">
        <v>820</v>
      </c>
      <c r="F524" t="s">
        <v>2990</v>
      </c>
      <c r="G524" t="s">
        <v>143</v>
      </c>
      <c r="H524" t="s">
        <v>2954</v>
      </c>
      <c r="I524" t="s">
        <v>3054</v>
      </c>
      <c r="J524" t="s">
        <v>3922</v>
      </c>
      <c r="K524" t="s">
        <v>145</v>
      </c>
      <c r="L524" t="s">
        <v>61</v>
      </c>
      <c r="M524" t="s">
        <v>61</v>
      </c>
      <c r="N524" t="s">
        <v>3055</v>
      </c>
      <c r="O524" t="s">
        <v>127</v>
      </c>
      <c r="P524">
        <v>7000</v>
      </c>
      <c r="Q524">
        <v>2700</v>
      </c>
      <c r="R524">
        <v>2500</v>
      </c>
      <c r="S524">
        <v>0</v>
      </c>
      <c r="T524">
        <v>0</v>
      </c>
      <c r="U524">
        <v>0</v>
      </c>
      <c r="V524">
        <v>0</v>
      </c>
      <c r="W524">
        <v>37.5</v>
      </c>
      <c r="X524" t="s">
        <v>68</v>
      </c>
      <c r="Y524" t="s">
        <v>61</v>
      </c>
      <c r="Z524">
        <v>100</v>
      </c>
      <c r="AA524">
        <v>68</v>
      </c>
      <c r="AB524">
        <v>1</v>
      </c>
      <c r="AC524">
        <v>0</v>
      </c>
      <c r="AD524">
        <v>0</v>
      </c>
      <c r="AE524">
        <v>0</v>
      </c>
      <c r="AF524">
        <v>0</v>
      </c>
      <c r="AG524">
        <v>2</v>
      </c>
      <c r="AH524">
        <v>0</v>
      </c>
      <c r="AI524">
        <v>0</v>
      </c>
      <c r="AJ524">
        <v>-0.7</v>
      </c>
      <c r="AK524">
        <v>0.1</v>
      </c>
      <c r="AL524">
        <v>0.1</v>
      </c>
      <c r="AM524">
        <v>1.5</v>
      </c>
      <c r="AN524">
        <v>1.5</v>
      </c>
      <c r="AO524">
        <v>0</v>
      </c>
      <c r="AP524">
        <v>1</v>
      </c>
      <c r="AQ524">
        <v>0</v>
      </c>
      <c r="AR524">
        <v>0</v>
      </c>
      <c r="AS524">
        <v>0</v>
      </c>
      <c r="AT524">
        <v>0</v>
      </c>
      <c r="AU524">
        <v>0</v>
      </c>
      <c r="AV524">
        <v>0.22</v>
      </c>
      <c r="AW524">
        <v>0.1</v>
      </c>
      <c r="AX524" t="s">
        <v>3056</v>
      </c>
      <c r="AY524">
        <v>5824</v>
      </c>
      <c r="AZ524">
        <v>3080</v>
      </c>
      <c r="BA524">
        <v>598</v>
      </c>
      <c r="BB524">
        <v>0</v>
      </c>
      <c r="BC524" t="s">
        <v>46</v>
      </c>
      <c r="BD524" t="s">
        <v>3057</v>
      </c>
      <c r="BE524">
        <v>100</v>
      </c>
      <c r="BF524" t="s">
        <v>3058</v>
      </c>
      <c r="BG524" t="s">
        <v>2299</v>
      </c>
      <c r="BH524" t="s">
        <v>2300</v>
      </c>
      <c r="BI524" t="s">
        <v>3059</v>
      </c>
    </row>
    <row r="525" spans="1:62" x14ac:dyDescent="0.2">
      <c r="A525" t="s">
        <v>3060</v>
      </c>
      <c r="B525" t="s">
        <v>1241</v>
      </c>
      <c r="C525" t="s">
        <v>61</v>
      </c>
      <c r="D525" t="s">
        <v>61</v>
      </c>
      <c r="E525" t="s">
        <v>3061</v>
      </c>
      <c r="F525" t="s">
        <v>3894</v>
      </c>
      <c r="G525" t="s">
        <v>1303</v>
      </c>
      <c r="H525" t="s">
        <v>2954</v>
      </c>
      <c r="I525" t="s">
        <v>3062</v>
      </c>
      <c r="J525" t="s">
        <v>3922</v>
      </c>
      <c r="K525" t="s">
        <v>1305</v>
      </c>
      <c r="L525" t="s">
        <v>61</v>
      </c>
      <c r="M525" t="s">
        <v>61</v>
      </c>
      <c r="N525" t="s">
        <v>258</v>
      </c>
      <c r="O525" t="s">
        <v>127</v>
      </c>
      <c r="P525">
        <v>0</v>
      </c>
      <c r="Q525">
        <v>2795</v>
      </c>
      <c r="R525">
        <v>0</v>
      </c>
      <c r="S525">
        <v>0</v>
      </c>
      <c r="T525">
        <v>0</v>
      </c>
      <c r="U525">
        <v>0</v>
      </c>
      <c r="V525">
        <v>0</v>
      </c>
      <c r="W525">
        <v>0</v>
      </c>
      <c r="X525" t="s">
        <v>68</v>
      </c>
      <c r="Y525" t="s">
        <v>61</v>
      </c>
      <c r="Z525">
        <v>422</v>
      </c>
      <c r="AA525">
        <v>167</v>
      </c>
      <c r="AB525">
        <v>0</v>
      </c>
      <c r="AC525">
        <v>3.2</v>
      </c>
      <c r="AD525">
        <v>0</v>
      </c>
      <c r="AE525">
        <v>0</v>
      </c>
      <c r="AF525">
        <v>0</v>
      </c>
      <c r="AG525">
        <v>3</v>
      </c>
      <c r="AH525">
        <v>0</v>
      </c>
      <c r="AI525">
        <v>0</v>
      </c>
      <c r="AJ525">
        <v>10.199999999999999</v>
      </c>
      <c r="AK525">
        <v>0</v>
      </c>
      <c r="AL525">
        <v>0</v>
      </c>
      <c r="AM525">
        <v>0</v>
      </c>
      <c r="AN525">
        <v>7.8</v>
      </c>
      <c r="AO525">
        <v>0</v>
      </c>
      <c r="AP525">
        <v>2</v>
      </c>
      <c r="AQ525">
        <v>0</v>
      </c>
      <c r="AR525">
        <v>0</v>
      </c>
      <c r="AS525">
        <v>0</v>
      </c>
      <c r="AT525">
        <v>0</v>
      </c>
      <c r="AU525">
        <v>0</v>
      </c>
      <c r="AV525">
        <v>0</v>
      </c>
      <c r="AW525">
        <v>0</v>
      </c>
      <c r="AX525" t="s">
        <v>61</v>
      </c>
      <c r="AY525">
        <v>12393</v>
      </c>
      <c r="AZ525">
        <v>9094</v>
      </c>
      <c r="BA525">
        <v>1282</v>
      </c>
      <c r="BB525">
        <v>0</v>
      </c>
      <c r="BC525" t="s">
        <v>3063</v>
      </c>
      <c r="BD525" t="s">
        <v>61</v>
      </c>
      <c r="BE525">
        <v>100</v>
      </c>
      <c r="BF525" t="s">
        <v>61</v>
      </c>
      <c r="BG525" t="s">
        <v>1307</v>
      </c>
      <c r="BH525" t="s">
        <v>1308</v>
      </c>
      <c r="BI525" t="s">
        <v>3064</v>
      </c>
    </row>
    <row r="526" spans="1:62" x14ac:dyDescent="0.2">
      <c r="A526" t="s">
        <v>3065</v>
      </c>
      <c r="B526" t="s">
        <v>1766</v>
      </c>
      <c r="C526" t="s">
        <v>61</v>
      </c>
      <c r="D526" t="s">
        <v>61</v>
      </c>
      <c r="E526" t="s">
        <v>1825</v>
      </c>
      <c r="F526" t="s">
        <v>731</v>
      </c>
      <c r="G526" t="s">
        <v>3897</v>
      </c>
      <c r="H526" t="s">
        <v>2954</v>
      </c>
      <c r="I526" t="s">
        <v>1826</v>
      </c>
      <c r="J526" t="s">
        <v>3922</v>
      </c>
      <c r="K526" t="s">
        <v>1827</v>
      </c>
      <c r="L526" t="s">
        <v>61</v>
      </c>
      <c r="M526" t="s">
        <v>61</v>
      </c>
      <c r="N526" t="s">
        <v>61</v>
      </c>
      <c r="O526" t="s">
        <v>127</v>
      </c>
      <c r="P526">
        <v>48</v>
      </c>
      <c r="Q526">
        <v>33</v>
      </c>
      <c r="R526">
        <v>33</v>
      </c>
      <c r="S526">
        <v>0</v>
      </c>
      <c r="T526">
        <v>0</v>
      </c>
      <c r="U526">
        <v>0</v>
      </c>
      <c r="V526">
        <v>0</v>
      </c>
      <c r="W526">
        <v>3</v>
      </c>
      <c r="X526" t="s">
        <v>95</v>
      </c>
      <c r="Y526" t="s">
        <v>61</v>
      </c>
      <c r="Z526">
        <v>7</v>
      </c>
      <c r="AA526">
        <v>48</v>
      </c>
      <c r="AB526">
        <v>0</v>
      </c>
      <c r="AC526">
        <v>0</v>
      </c>
      <c r="AD526">
        <v>0</v>
      </c>
      <c r="AE526">
        <v>0</v>
      </c>
      <c r="AF526">
        <v>0</v>
      </c>
      <c r="AG526">
        <v>0.05</v>
      </c>
      <c r="AH526">
        <v>0</v>
      </c>
      <c r="AI526">
        <v>0</v>
      </c>
      <c r="AJ526">
        <v>0.05</v>
      </c>
      <c r="AK526">
        <v>0</v>
      </c>
      <c r="AL526">
        <v>0</v>
      </c>
      <c r="AM526">
        <v>0</v>
      </c>
      <c r="AN526">
        <v>0.05</v>
      </c>
      <c r="AO526">
        <v>0.05</v>
      </c>
      <c r="AP526">
        <v>0</v>
      </c>
      <c r="AQ526">
        <v>0</v>
      </c>
      <c r="AR526">
        <v>0</v>
      </c>
      <c r="AS526">
        <v>0</v>
      </c>
      <c r="AT526">
        <v>0</v>
      </c>
      <c r="AU526">
        <v>0</v>
      </c>
      <c r="AV526">
        <v>0</v>
      </c>
      <c r="AW526">
        <v>0</v>
      </c>
      <c r="AX526" t="s">
        <v>61</v>
      </c>
      <c r="AY526">
        <v>60</v>
      </c>
      <c r="AZ526">
        <v>11</v>
      </c>
      <c r="BA526">
        <v>15</v>
      </c>
      <c r="BB526">
        <v>0</v>
      </c>
      <c r="BC526" t="s">
        <v>731</v>
      </c>
      <c r="BD526" t="s">
        <v>2304</v>
      </c>
      <c r="BE526">
        <v>99</v>
      </c>
      <c r="BF526" t="s">
        <v>3066</v>
      </c>
      <c r="BG526" t="s">
        <v>520</v>
      </c>
      <c r="BH526" t="s">
        <v>521</v>
      </c>
      <c r="BI526" t="s">
        <v>3067</v>
      </c>
    </row>
    <row r="527" spans="1:62" x14ac:dyDescent="0.2">
      <c r="A527" t="s">
        <v>3068</v>
      </c>
      <c r="B527" t="s">
        <v>1766</v>
      </c>
      <c r="C527" t="s">
        <v>61</v>
      </c>
      <c r="D527" t="s">
        <v>61</v>
      </c>
      <c r="E527" t="s">
        <v>1855</v>
      </c>
      <c r="F527" t="s">
        <v>731</v>
      </c>
      <c r="G527" t="s">
        <v>1856</v>
      </c>
      <c r="H527" t="s">
        <v>2954</v>
      </c>
      <c r="I527" t="s">
        <v>1857</v>
      </c>
      <c r="J527" t="s">
        <v>3922</v>
      </c>
      <c r="K527" t="s">
        <v>3069</v>
      </c>
      <c r="L527" t="s">
        <v>61</v>
      </c>
      <c r="M527" t="s">
        <v>61</v>
      </c>
      <c r="N527" t="s">
        <v>165</v>
      </c>
      <c r="O527" t="s">
        <v>127</v>
      </c>
      <c r="P527">
        <v>44</v>
      </c>
      <c r="Q527">
        <v>50</v>
      </c>
      <c r="R527">
        <v>50</v>
      </c>
      <c r="S527">
        <v>0</v>
      </c>
      <c r="T527">
        <v>0</v>
      </c>
      <c r="U527">
        <v>0</v>
      </c>
      <c r="V527">
        <v>0</v>
      </c>
      <c r="W527">
        <v>37.5</v>
      </c>
      <c r="X527" t="s">
        <v>68</v>
      </c>
      <c r="Y527" t="s">
        <v>61</v>
      </c>
      <c r="Z527">
        <v>16</v>
      </c>
      <c r="AA527">
        <v>105</v>
      </c>
      <c r="AB527">
        <v>0</v>
      </c>
      <c r="AC527">
        <v>0</v>
      </c>
      <c r="AD527">
        <v>0</v>
      </c>
      <c r="AE527">
        <v>0</v>
      </c>
      <c r="AF527">
        <v>0</v>
      </c>
      <c r="AG527">
        <v>0.09</v>
      </c>
      <c r="AH527">
        <v>0</v>
      </c>
      <c r="AI527">
        <v>0</v>
      </c>
      <c r="AJ527">
        <v>0</v>
      </c>
      <c r="AK527">
        <v>0.05</v>
      </c>
      <c r="AL527">
        <v>0</v>
      </c>
      <c r="AM527">
        <v>0</v>
      </c>
      <c r="AN527">
        <v>0.09</v>
      </c>
      <c r="AO527">
        <v>0.05</v>
      </c>
      <c r="AP527">
        <v>0.05</v>
      </c>
      <c r="AQ527">
        <v>0</v>
      </c>
      <c r="AR527">
        <v>0</v>
      </c>
      <c r="AS527">
        <v>0</v>
      </c>
      <c r="AT527">
        <v>0</v>
      </c>
      <c r="AU527">
        <v>0</v>
      </c>
      <c r="AV527">
        <v>0</v>
      </c>
      <c r="AW527">
        <v>0</v>
      </c>
      <c r="AX527" t="s">
        <v>2307</v>
      </c>
      <c r="AY527">
        <v>130</v>
      </c>
      <c r="AZ527">
        <v>15</v>
      </c>
      <c r="BA527">
        <v>0</v>
      </c>
      <c r="BB527">
        <v>0</v>
      </c>
      <c r="BC527" t="s">
        <v>731</v>
      </c>
      <c r="BD527" t="s">
        <v>1860</v>
      </c>
      <c r="BE527">
        <v>0</v>
      </c>
      <c r="BF527" t="s">
        <v>3070</v>
      </c>
      <c r="BG527" t="s">
        <v>520</v>
      </c>
      <c r="BH527" t="s">
        <v>521</v>
      </c>
      <c r="BI527" t="s">
        <v>3071</v>
      </c>
    </row>
    <row r="528" spans="1:62" x14ac:dyDescent="0.2">
      <c r="A528" t="s">
        <v>4159</v>
      </c>
      <c r="B528" t="s">
        <v>1573</v>
      </c>
      <c r="E528" t="s">
        <v>2125</v>
      </c>
      <c r="F528" t="s">
        <v>2990</v>
      </c>
      <c r="G528" t="s">
        <v>143</v>
      </c>
      <c r="H528" t="s">
        <v>64</v>
      </c>
      <c r="I528" t="s">
        <v>2295</v>
      </c>
      <c r="J528" t="s">
        <v>3922</v>
      </c>
      <c r="K528" t="s">
        <v>145</v>
      </c>
      <c r="O528" t="s">
        <v>127</v>
      </c>
      <c r="AF528">
        <v>4.5</v>
      </c>
      <c r="AY528">
        <v>1850</v>
      </c>
      <c r="BG528" t="s">
        <v>281</v>
      </c>
      <c r="BH528" t="s">
        <v>282</v>
      </c>
      <c r="BI528" s="36">
        <v>44992</v>
      </c>
      <c r="BJ528" t="s">
        <v>4121</v>
      </c>
    </row>
    <row r="529" spans="1:62" x14ac:dyDescent="0.2">
      <c r="A529" t="s">
        <v>4158</v>
      </c>
      <c r="B529" t="s">
        <v>1573</v>
      </c>
      <c r="E529" t="s">
        <v>2125</v>
      </c>
      <c r="F529" t="s">
        <v>2990</v>
      </c>
      <c r="G529" t="s">
        <v>143</v>
      </c>
      <c r="H529" t="s">
        <v>2035</v>
      </c>
      <c r="I529" t="s">
        <v>2295</v>
      </c>
      <c r="J529" t="s">
        <v>3922</v>
      </c>
      <c r="K529" t="s">
        <v>145</v>
      </c>
      <c r="O529" t="s">
        <v>127</v>
      </c>
      <c r="AF529">
        <v>4.5</v>
      </c>
      <c r="AY529">
        <v>1790</v>
      </c>
      <c r="BG529" t="s">
        <v>281</v>
      </c>
      <c r="BH529" t="s">
        <v>282</v>
      </c>
      <c r="BI529" s="36">
        <v>44992</v>
      </c>
      <c r="BJ529" t="s">
        <v>4121</v>
      </c>
    </row>
    <row r="530" spans="1:62" x14ac:dyDescent="0.2">
      <c r="A530" t="s">
        <v>3072</v>
      </c>
      <c r="B530" t="s">
        <v>1573</v>
      </c>
      <c r="C530" t="s">
        <v>61</v>
      </c>
      <c r="D530" t="s">
        <v>61</v>
      </c>
      <c r="E530" t="s">
        <v>2125</v>
      </c>
      <c r="F530" t="s">
        <v>2990</v>
      </c>
      <c r="G530" t="s">
        <v>143</v>
      </c>
      <c r="H530" t="s">
        <v>2954</v>
      </c>
      <c r="I530" t="s">
        <v>2295</v>
      </c>
      <c r="J530" t="s">
        <v>3922</v>
      </c>
      <c r="K530" t="s">
        <v>145</v>
      </c>
      <c r="L530" t="s">
        <v>61</v>
      </c>
      <c r="M530" t="s">
        <v>61</v>
      </c>
      <c r="N530" t="s">
        <v>61</v>
      </c>
      <c r="O530" t="s">
        <v>127</v>
      </c>
      <c r="P530">
        <v>0</v>
      </c>
      <c r="Q530">
        <v>0</v>
      </c>
      <c r="R530">
        <v>0</v>
      </c>
      <c r="S530">
        <v>0</v>
      </c>
      <c r="T530">
        <v>0</v>
      </c>
      <c r="U530">
        <v>0</v>
      </c>
      <c r="V530">
        <v>0</v>
      </c>
      <c r="W530">
        <v>0</v>
      </c>
      <c r="X530" t="s">
        <v>95</v>
      </c>
      <c r="Y530" t="s">
        <v>61</v>
      </c>
      <c r="Z530">
        <v>0</v>
      </c>
      <c r="AA530">
        <v>0</v>
      </c>
      <c r="AB530">
        <v>0</v>
      </c>
      <c r="AC530">
        <v>0</v>
      </c>
      <c r="AD530">
        <v>0</v>
      </c>
      <c r="AE530">
        <v>0</v>
      </c>
      <c r="AF530">
        <v>4.5</v>
      </c>
      <c r="AG530">
        <v>0</v>
      </c>
      <c r="AH530">
        <v>0</v>
      </c>
      <c r="AI530">
        <v>0</v>
      </c>
      <c r="AJ530">
        <v>0</v>
      </c>
      <c r="AK530">
        <v>0</v>
      </c>
      <c r="AL530">
        <v>0</v>
      </c>
      <c r="AM530">
        <v>0</v>
      </c>
      <c r="AN530">
        <v>0</v>
      </c>
      <c r="AO530">
        <v>0</v>
      </c>
      <c r="AP530">
        <v>0</v>
      </c>
      <c r="AQ530">
        <v>0</v>
      </c>
      <c r="AR530">
        <v>0</v>
      </c>
      <c r="AS530">
        <v>0</v>
      </c>
      <c r="AT530">
        <v>0</v>
      </c>
      <c r="AU530">
        <v>0</v>
      </c>
      <c r="AV530">
        <v>0</v>
      </c>
      <c r="AW530">
        <v>0</v>
      </c>
      <c r="AX530" t="s">
        <v>61</v>
      </c>
      <c r="AY530">
        <v>1446</v>
      </c>
      <c r="BA530">
        <v>0</v>
      </c>
      <c r="BB530">
        <v>0</v>
      </c>
      <c r="BC530" t="s">
        <v>46</v>
      </c>
      <c r="BD530" t="s">
        <v>3073</v>
      </c>
      <c r="BE530">
        <v>83</v>
      </c>
      <c r="BF530" t="s">
        <v>61</v>
      </c>
      <c r="BG530" t="s">
        <v>3047</v>
      </c>
      <c r="BH530" t="s">
        <v>3048</v>
      </c>
      <c r="BI530" t="s">
        <v>3074</v>
      </c>
    </row>
    <row r="531" spans="1:62" x14ac:dyDescent="0.2">
      <c r="A531" t="s">
        <v>3075</v>
      </c>
      <c r="B531" t="s">
        <v>161</v>
      </c>
      <c r="C531" t="s">
        <v>61</v>
      </c>
      <c r="D531" t="s">
        <v>61</v>
      </c>
      <c r="E531" t="s">
        <v>909</v>
      </c>
      <c r="F531" t="s">
        <v>3894</v>
      </c>
      <c r="G531" t="s">
        <v>910</v>
      </c>
      <c r="H531" t="s">
        <v>2954</v>
      </c>
      <c r="I531" t="s">
        <v>2319</v>
      </c>
      <c r="J531" t="s">
        <v>3922</v>
      </c>
      <c r="K531" t="s">
        <v>2320</v>
      </c>
      <c r="L531" t="s">
        <v>61</v>
      </c>
      <c r="M531" t="s">
        <v>61</v>
      </c>
      <c r="N531" t="s">
        <v>105</v>
      </c>
      <c r="O531" t="s">
        <v>191</v>
      </c>
      <c r="P531">
        <v>0</v>
      </c>
      <c r="Q531">
        <v>461</v>
      </c>
      <c r="R531">
        <v>0</v>
      </c>
      <c r="S531">
        <v>0</v>
      </c>
      <c r="T531">
        <v>0</v>
      </c>
      <c r="U531">
        <v>0</v>
      </c>
      <c r="V531">
        <v>0</v>
      </c>
      <c r="W531">
        <v>40</v>
      </c>
      <c r="X531" t="s">
        <v>68</v>
      </c>
      <c r="Y531" t="s">
        <v>61</v>
      </c>
      <c r="Z531">
        <v>0</v>
      </c>
      <c r="AA531">
        <v>0</v>
      </c>
      <c r="AB531">
        <v>0</v>
      </c>
      <c r="AC531">
        <v>0</v>
      </c>
      <c r="AD531">
        <v>1</v>
      </c>
      <c r="AE531">
        <v>0</v>
      </c>
      <c r="AF531">
        <v>1.6</v>
      </c>
      <c r="AG531">
        <v>0.4</v>
      </c>
      <c r="AH531">
        <v>0</v>
      </c>
      <c r="AI531">
        <v>0</v>
      </c>
      <c r="AJ531">
        <v>0</v>
      </c>
      <c r="AK531">
        <v>0</v>
      </c>
      <c r="AL531">
        <v>0</v>
      </c>
      <c r="AM531">
        <v>0</v>
      </c>
      <c r="AN531">
        <v>0</v>
      </c>
      <c r="AO531">
        <v>0</v>
      </c>
      <c r="AP531">
        <v>0</v>
      </c>
      <c r="AQ531">
        <v>0</v>
      </c>
      <c r="AR531">
        <v>0</v>
      </c>
      <c r="AS531">
        <v>0</v>
      </c>
      <c r="AT531">
        <v>0</v>
      </c>
      <c r="AU531">
        <v>0</v>
      </c>
      <c r="AV531">
        <v>0</v>
      </c>
      <c r="AW531">
        <v>0</v>
      </c>
      <c r="AX531" t="s">
        <v>61</v>
      </c>
      <c r="AY531">
        <v>7577</v>
      </c>
      <c r="AZ531">
        <v>2819</v>
      </c>
      <c r="BA531">
        <v>0</v>
      </c>
      <c r="BB531">
        <v>0</v>
      </c>
      <c r="BC531" t="s">
        <v>2321</v>
      </c>
      <c r="BD531" t="s">
        <v>3076</v>
      </c>
      <c r="BE531">
        <v>100</v>
      </c>
      <c r="BF531" t="s">
        <v>3077</v>
      </c>
      <c r="BG531" t="s">
        <v>2322</v>
      </c>
      <c r="BH531" t="s">
        <v>2323</v>
      </c>
      <c r="BI531" t="s">
        <v>3078</v>
      </c>
    </row>
    <row r="532" spans="1:62" x14ac:dyDescent="0.2">
      <c r="A532" t="s">
        <v>3079</v>
      </c>
      <c r="B532" t="s">
        <v>1129</v>
      </c>
      <c r="C532" t="s">
        <v>61</v>
      </c>
      <c r="D532" t="s">
        <v>61</v>
      </c>
      <c r="E532" t="s">
        <v>3080</v>
      </c>
      <c r="F532" t="s">
        <v>2990</v>
      </c>
      <c r="G532" t="s">
        <v>134</v>
      </c>
      <c r="H532" t="s">
        <v>2954</v>
      </c>
      <c r="I532" t="s">
        <v>3081</v>
      </c>
      <c r="J532" t="s">
        <v>3922</v>
      </c>
      <c r="K532" t="s">
        <v>136</v>
      </c>
      <c r="L532" t="s">
        <v>61</v>
      </c>
      <c r="M532" t="s">
        <v>61</v>
      </c>
      <c r="N532" t="s">
        <v>61</v>
      </c>
      <c r="O532" t="s">
        <v>94</v>
      </c>
      <c r="P532">
        <v>0</v>
      </c>
      <c r="Q532">
        <v>0</v>
      </c>
      <c r="R532">
        <v>0</v>
      </c>
      <c r="S532">
        <v>0</v>
      </c>
      <c r="T532">
        <v>0</v>
      </c>
      <c r="U532">
        <v>0</v>
      </c>
      <c r="V532">
        <v>0</v>
      </c>
      <c r="W532">
        <v>0</v>
      </c>
      <c r="X532" t="s">
        <v>95</v>
      </c>
      <c r="Y532" t="s">
        <v>61</v>
      </c>
      <c r="Z532">
        <v>0</v>
      </c>
      <c r="AA532">
        <v>0</v>
      </c>
      <c r="AB532">
        <v>0</v>
      </c>
      <c r="AC532">
        <v>1</v>
      </c>
      <c r="AD532">
        <v>0</v>
      </c>
      <c r="AE532">
        <v>0</v>
      </c>
      <c r="AF532">
        <v>0</v>
      </c>
      <c r="AG532">
        <v>0</v>
      </c>
      <c r="AH532">
        <v>0</v>
      </c>
      <c r="AI532">
        <v>0</v>
      </c>
      <c r="AJ532">
        <v>0</v>
      </c>
      <c r="AK532">
        <v>0</v>
      </c>
      <c r="AL532">
        <v>0</v>
      </c>
      <c r="AM532">
        <v>0</v>
      </c>
      <c r="AN532">
        <v>0</v>
      </c>
      <c r="AO532">
        <v>0</v>
      </c>
      <c r="AP532">
        <v>0</v>
      </c>
      <c r="AQ532">
        <v>0</v>
      </c>
      <c r="AR532">
        <v>0</v>
      </c>
      <c r="AS532">
        <v>0</v>
      </c>
      <c r="AT532">
        <v>0</v>
      </c>
      <c r="AU532">
        <v>0</v>
      </c>
      <c r="AV532">
        <v>0</v>
      </c>
      <c r="AW532">
        <v>0</v>
      </c>
      <c r="AX532" t="s">
        <v>61</v>
      </c>
      <c r="AY532">
        <v>0</v>
      </c>
      <c r="BA532">
        <v>0</v>
      </c>
      <c r="BB532">
        <v>0</v>
      </c>
      <c r="BC532" t="s">
        <v>46</v>
      </c>
      <c r="BD532" t="s">
        <v>61</v>
      </c>
      <c r="BE532">
        <v>100</v>
      </c>
      <c r="BF532" t="s">
        <v>61</v>
      </c>
      <c r="BG532" t="s">
        <v>3082</v>
      </c>
      <c r="BH532" t="s">
        <v>3083</v>
      </c>
      <c r="BI532" t="s">
        <v>3084</v>
      </c>
    </row>
    <row r="533" spans="1:62" x14ac:dyDescent="0.2">
      <c r="A533" t="s">
        <v>3085</v>
      </c>
      <c r="B533" t="s">
        <v>1394</v>
      </c>
      <c r="C533" t="s">
        <v>61</v>
      </c>
      <c r="D533" t="s">
        <v>61</v>
      </c>
      <c r="E533" t="s">
        <v>3086</v>
      </c>
      <c r="F533" t="s">
        <v>2990</v>
      </c>
      <c r="G533" t="s">
        <v>134</v>
      </c>
      <c r="H533" t="s">
        <v>2954</v>
      </c>
      <c r="I533" t="s">
        <v>3081</v>
      </c>
      <c r="J533" t="s">
        <v>3922</v>
      </c>
      <c r="K533" t="s">
        <v>136</v>
      </c>
      <c r="L533" t="s">
        <v>61</v>
      </c>
      <c r="M533" t="s">
        <v>61</v>
      </c>
      <c r="N533" t="s">
        <v>61</v>
      </c>
      <c r="O533" t="s">
        <v>94</v>
      </c>
      <c r="P533">
        <v>0</v>
      </c>
      <c r="Q533">
        <v>0</v>
      </c>
      <c r="R533">
        <v>0</v>
      </c>
      <c r="S533">
        <v>0</v>
      </c>
      <c r="T533">
        <v>0</v>
      </c>
      <c r="U533">
        <v>0</v>
      </c>
      <c r="V533">
        <v>0</v>
      </c>
      <c r="W533">
        <v>0</v>
      </c>
      <c r="X533" t="s">
        <v>95</v>
      </c>
      <c r="Y533" t="s">
        <v>61</v>
      </c>
      <c r="Z533">
        <v>0</v>
      </c>
      <c r="AA533">
        <v>0</v>
      </c>
      <c r="AB533">
        <v>0.4</v>
      </c>
      <c r="AC533">
        <v>0</v>
      </c>
      <c r="AD533">
        <v>0</v>
      </c>
      <c r="AE533">
        <v>0</v>
      </c>
      <c r="AF533">
        <v>0</v>
      </c>
      <c r="AG533">
        <v>0</v>
      </c>
      <c r="AH533">
        <v>0</v>
      </c>
      <c r="AI533">
        <v>0</v>
      </c>
      <c r="AJ533">
        <v>0</v>
      </c>
      <c r="AK533">
        <v>0</v>
      </c>
      <c r="AL533">
        <v>0</v>
      </c>
      <c r="AM533">
        <v>0</v>
      </c>
      <c r="AN533">
        <v>0</v>
      </c>
      <c r="AO533">
        <v>0</v>
      </c>
      <c r="AP533">
        <v>0</v>
      </c>
      <c r="AQ533">
        <v>0</v>
      </c>
      <c r="AR533">
        <v>0</v>
      </c>
      <c r="AS533">
        <v>0</v>
      </c>
      <c r="AT533">
        <v>0</v>
      </c>
      <c r="AU533">
        <v>0</v>
      </c>
      <c r="AV533">
        <v>0</v>
      </c>
      <c r="AW533">
        <v>0</v>
      </c>
      <c r="AX533" t="s">
        <v>61</v>
      </c>
      <c r="AY533">
        <v>0</v>
      </c>
      <c r="BA533">
        <v>0</v>
      </c>
      <c r="BB533">
        <v>0</v>
      </c>
      <c r="BC533" t="s">
        <v>731</v>
      </c>
      <c r="BD533" t="s">
        <v>61</v>
      </c>
      <c r="BE533">
        <v>0</v>
      </c>
      <c r="BF533" t="s">
        <v>61</v>
      </c>
      <c r="BG533" t="s">
        <v>3082</v>
      </c>
      <c r="BH533" t="s">
        <v>3083</v>
      </c>
      <c r="BI533" t="s">
        <v>3087</v>
      </c>
    </row>
    <row r="534" spans="1:62" x14ac:dyDescent="0.2">
      <c r="A534" t="s">
        <v>3088</v>
      </c>
      <c r="B534" t="s">
        <v>1465</v>
      </c>
      <c r="C534" t="s">
        <v>61</v>
      </c>
      <c r="D534" t="s">
        <v>61</v>
      </c>
      <c r="E534" t="s">
        <v>3089</v>
      </c>
      <c r="F534" t="s">
        <v>2990</v>
      </c>
      <c r="G534" t="s">
        <v>134</v>
      </c>
      <c r="H534" t="s">
        <v>2954</v>
      </c>
      <c r="I534" t="s">
        <v>3081</v>
      </c>
      <c r="J534" t="s">
        <v>3922</v>
      </c>
      <c r="K534" t="s">
        <v>136</v>
      </c>
      <c r="L534" t="s">
        <v>61</v>
      </c>
      <c r="M534" t="s">
        <v>61</v>
      </c>
      <c r="N534" t="s">
        <v>61</v>
      </c>
      <c r="O534" t="s">
        <v>94</v>
      </c>
      <c r="P534">
        <v>0</v>
      </c>
      <c r="Q534">
        <v>0</v>
      </c>
      <c r="R534">
        <v>0</v>
      </c>
      <c r="S534">
        <v>0</v>
      </c>
      <c r="T534">
        <v>0</v>
      </c>
      <c r="U534">
        <v>0</v>
      </c>
      <c r="V534">
        <v>0</v>
      </c>
      <c r="W534">
        <v>0</v>
      </c>
      <c r="X534" t="s">
        <v>95</v>
      </c>
      <c r="Y534" t="s">
        <v>61</v>
      </c>
      <c r="Z534">
        <v>0</v>
      </c>
      <c r="AA534">
        <v>0</v>
      </c>
      <c r="AB534">
        <v>1</v>
      </c>
      <c r="AC534">
        <v>0</v>
      </c>
      <c r="AD534">
        <v>0</v>
      </c>
      <c r="AE534">
        <v>0</v>
      </c>
      <c r="AF534">
        <v>0</v>
      </c>
      <c r="AG534">
        <v>1</v>
      </c>
      <c r="AH534">
        <v>0</v>
      </c>
      <c r="AI534">
        <v>0</v>
      </c>
      <c r="AJ534">
        <v>0</v>
      </c>
      <c r="AK534">
        <v>0</v>
      </c>
      <c r="AL534">
        <v>0</v>
      </c>
      <c r="AM534">
        <v>0</v>
      </c>
      <c r="AN534">
        <v>0</v>
      </c>
      <c r="AO534">
        <v>0</v>
      </c>
      <c r="AP534">
        <v>0</v>
      </c>
      <c r="AQ534">
        <v>0</v>
      </c>
      <c r="AR534">
        <v>0</v>
      </c>
      <c r="AS534">
        <v>0</v>
      </c>
      <c r="AT534">
        <v>0</v>
      </c>
      <c r="AU534">
        <v>0</v>
      </c>
      <c r="AV534">
        <v>0</v>
      </c>
      <c r="AW534">
        <v>0</v>
      </c>
      <c r="AX534" t="s">
        <v>61</v>
      </c>
      <c r="AY534">
        <v>0</v>
      </c>
      <c r="BA534">
        <v>0</v>
      </c>
      <c r="BB534">
        <v>0</v>
      </c>
      <c r="BC534" t="s">
        <v>46</v>
      </c>
      <c r="BD534" t="s">
        <v>61</v>
      </c>
      <c r="BE534">
        <v>100</v>
      </c>
      <c r="BF534" t="s">
        <v>61</v>
      </c>
      <c r="BG534" t="s">
        <v>3082</v>
      </c>
      <c r="BH534" t="s">
        <v>3083</v>
      </c>
      <c r="BI534" t="s">
        <v>3090</v>
      </c>
    </row>
    <row r="535" spans="1:62" x14ac:dyDescent="0.2">
      <c r="A535" t="s">
        <v>3091</v>
      </c>
      <c r="B535" t="s">
        <v>1465</v>
      </c>
      <c r="C535" t="s">
        <v>61</v>
      </c>
      <c r="D535" t="s">
        <v>61</v>
      </c>
      <c r="E535" t="s">
        <v>3092</v>
      </c>
      <c r="F535" t="s">
        <v>2990</v>
      </c>
      <c r="G535" t="s">
        <v>134</v>
      </c>
      <c r="H535" t="s">
        <v>2954</v>
      </c>
      <c r="I535" t="s">
        <v>3081</v>
      </c>
      <c r="J535" t="s">
        <v>3922</v>
      </c>
      <c r="K535" t="s">
        <v>136</v>
      </c>
      <c r="L535" t="s">
        <v>61</v>
      </c>
      <c r="M535" t="s">
        <v>61</v>
      </c>
      <c r="N535" t="s">
        <v>61</v>
      </c>
      <c r="O535" t="s">
        <v>94</v>
      </c>
      <c r="P535">
        <v>0</v>
      </c>
      <c r="Q535">
        <v>0</v>
      </c>
      <c r="R535">
        <v>0</v>
      </c>
      <c r="S535">
        <v>0</v>
      </c>
      <c r="T535">
        <v>0</v>
      </c>
      <c r="U535">
        <v>0</v>
      </c>
      <c r="V535">
        <v>0</v>
      </c>
      <c r="W535">
        <v>0</v>
      </c>
      <c r="X535" t="s">
        <v>95</v>
      </c>
      <c r="Y535" t="s">
        <v>61</v>
      </c>
      <c r="Z535">
        <v>0</v>
      </c>
      <c r="AA535">
        <v>0</v>
      </c>
      <c r="AB535">
        <v>1</v>
      </c>
      <c r="AC535">
        <v>0</v>
      </c>
      <c r="AD535">
        <v>0</v>
      </c>
      <c r="AE535">
        <v>0</v>
      </c>
      <c r="AF535">
        <v>0</v>
      </c>
      <c r="AG535">
        <v>1</v>
      </c>
      <c r="AH535">
        <v>0</v>
      </c>
      <c r="AI535">
        <v>0</v>
      </c>
      <c r="AJ535">
        <v>0</v>
      </c>
      <c r="AK535">
        <v>0</v>
      </c>
      <c r="AL535">
        <v>0</v>
      </c>
      <c r="AM535">
        <v>0</v>
      </c>
      <c r="AN535">
        <v>0</v>
      </c>
      <c r="AO535">
        <v>0</v>
      </c>
      <c r="AP535">
        <v>0</v>
      </c>
      <c r="AQ535">
        <v>0</v>
      </c>
      <c r="AR535">
        <v>0</v>
      </c>
      <c r="AS535">
        <v>0</v>
      </c>
      <c r="AT535">
        <v>0</v>
      </c>
      <c r="AU535">
        <v>0</v>
      </c>
      <c r="AV535">
        <v>0</v>
      </c>
      <c r="AW535">
        <v>0</v>
      </c>
      <c r="AX535" t="s">
        <v>61</v>
      </c>
      <c r="AY535">
        <v>0</v>
      </c>
      <c r="BA535">
        <v>0</v>
      </c>
      <c r="BB535">
        <v>0</v>
      </c>
      <c r="BC535" t="s">
        <v>46</v>
      </c>
      <c r="BD535" t="s">
        <v>61</v>
      </c>
      <c r="BE535">
        <v>100</v>
      </c>
      <c r="BF535" t="s">
        <v>61</v>
      </c>
      <c r="BG535" t="s">
        <v>3082</v>
      </c>
      <c r="BH535" t="s">
        <v>3083</v>
      </c>
      <c r="BI535" t="s">
        <v>3090</v>
      </c>
    </row>
    <row r="536" spans="1:62" x14ac:dyDescent="0.2">
      <c r="A536" t="s">
        <v>3093</v>
      </c>
      <c r="B536" t="s">
        <v>898</v>
      </c>
      <c r="C536" t="s">
        <v>61</v>
      </c>
      <c r="D536" t="s">
        <v>61</v>
      </c>
      <c r="E536" t="s">
        <v>3094</v>
      </c>
      <c r="F536" t="s">
        <v>2990</v>
      </c>
      <c r="G536" t="s">
        <v>2329</v>
      </c>
      <c r="H536" t="s">
        <v>2954</v>
      </c>
      <c r="I536" t="s">
        <v>3095</v>
      </c>
      <c r="J536" t="s">
        <v>3922</v>
      </c>
      <c r="K536" t="s">
        <v>494</v>
      </c>
      <c r="L536" t="s">
        <v>61</v>
      </c>
      <c r="M536" t="s">
        <v>61</v>
      </c>
      <c r="N536" t="s">
        <v>258</v>
      </c>
      <c r="O536" t="s">
        <v>127</v>
      </c>
      <c r="P536">
        <v>0</v>
      </c>
      <c r="Q536">
        <v>877</v>
      </c>
      <c r="R536">
        <v>0</v>
      </c>
      <c r="S536">
        <v>0</v>
      </c>
      <c r="T536">
        <v>0</v>
      </c>
      <c r="U536">
        <v>0</v>
      </c>
      <c r="V536">
        <v>0</v>
      </c>
      <c r="W536">
        <v>0</v>
      </c>
      <c r="X536" t="s">
        <v>95</v>
      </c>
      <c r="Y536" t="s">
        <v>61</v>
      </c>
      <c r="Z536">
        <v>0</v>
      </c>
      <c r="AA536">
        <v>0</v>
      </c>
      <c r="AB536">
        <v>0</v>
      </c>
      <c r="AC536">
        <v>0</v>
      </c>
      <c r="AD536">
        <v>0</v>
      </c>
      <c r="AE536">
        <v>0</v>
      </c>
      <c r="AF536">
        <v>0</v>
      </c>
      <c r="AG536">
        <v>2</v>
      </c>
      <c r="AH536">
        <v>0</v>
      </c>
      <c r="AI536">
        <v>0</v>
      </c>
      <c r="AJ536">
        <v>0</v>
      </c>
      <c r="AK536">
        <v>0</v>
      </c>
      <c r="AL536">
        <v>0</v>
      </c>
      <c r="AM536">
        <v>2</v>
      </c>
      <c r="AN536">
        <v>2</v>
      </c>
      <c r="AO536">
        <v>0</v>
      </c>
      <c r="AP536">
        <v>1</v>
      </c>
      <c r="AQ536">
        <v>0</v>
      </c>
      <c r="AR536">
        <v>0</v>
      </c>
      <c r="AS536">
        <v>0</v>
      </c>
      <c r="AT536">
        <v>0</v>
      </c>
      <c r="AU536">
        <v>0</v>
      </c>
      <c r="AV536">
        <v>0</v>
      </c>
      <c r="AW536">
        <v>0</v>
      </c>
      <c r="AX536" t="s">
        <v>61</v>
      </c>
      <c r="AY536">
        <v>877</v>
      </c>
      <c r="AZ536">
        <v>231</v>
      </c>
      <c r="BA536">
        <v>0</v>
      </c>
      <c r="BB536">
        <v>0</v>
      </c>
      <c r="BC536" t="s">
        <v>46</v>
      </c>
      <c r="BD536" t="s">
        <v>2331</v>
      </c>
      <c r="BE536">
        <v>100</v>
      </c>
      <c r="BF536" t="s">
        <v>61</v>
      </c>
      <c r="BG536" t="s">
        <v>2332</v>
      </c>
      <c r="BH536" t="s">
        <v>2333</v>
      </c>
      <c r="BI536" t="s">
        <v>3096</v>
      </c>
    </row>
    <row r="537" spans="1:62" x14ac:dyDescent="0.2">
      <c r="A537" t="s">
        <v>3097</v>
      </c>
      <c r="B537" t="s">
        <v>1618</v>
      </c>
      <c r="C537" t="s">
        <v>1653</v>
      </c>
      <c r="D537" t="s">
        <v>61</v>
      </c>
      <c r="E537" t="s">
        <v>1654</v>
      </c>
      <c r="F537" t="s">
        <v>2990</v>
      </c>
      <c r="G537" t="s">
        <v>143</v>
      </c>
      <c r="H537" t="s">
        <v>2954</v>
      </c>
      <c r="I537" t="s">
        <v>1655</v>
      </c>
      <c r="J537" t="s">
        <v>3922</v>
      </c>
      <c r="K537" t="s">
        <v>1656</v>
      </c>
      <c r="L537" t="s">
        <v>61</v>
      </c>
      <c r="M537" t="s">
        <v>61</v>
      </c>
      <c r="N537" t="s">
        <v>258</v>
      </c>
      <c r="O537" t="s">
        <v>127</v>
      </c>
      <c r="P537">
        <v>0</v>
      </c>
      <c r="Q537">
        <v>2703</v>
      </c>
      <c r="R537">
        <v>0</v>
      </c>
      <c r="S537">
        <v>0</v>
      </c>
      <c r="T537">
        <v>0</v>
      </c>
      <c r="U537">
        <v>0</v>
      </c>
      <c r="V537">
        <v>0</v>
      </c>
      <c r="W537">
        <v>37.5</v>
      </c>
      <c r="X537" t="s">
        <v>68</v>
      </c>
      <c r="Y537" t="s">
        <v>61</v>
      </c>
      <c r="Z537">
        <v>0</v>
      </c>
      <c r="AA537">
        <v>0</v>
      </c>
      <c r="AB537">
        <v>0</v>
      </c>
      <c r="AC537">
        <v>0</v>
      </c>
      <c r="AD537">
        <v>0</v>
      </c>
      <c r="AE537">
        <v>0</v>
      </c>
      <c r="AF537">
        <v>0</v>
      </c>
      <c r="AG537">
        <v>1</v>
      </c>
      <c r="AH537">
        <v>0</v>
      </c>
      <c r="AI537">
        <v>0</v>
      </c>
      <c r="AJ537">
        <v>0</v>
      </c>
      <c r="AK537">
        <v>0</v>
      </c>
      <c r="AL537">
        <v>0</v>
      </c>
      <c r="AM537">
        <v>0</v>
      </c>
      <c r="AN537">
        <v>1</v>
      </c>
      <c r="AO537">
        <v>0</v>
      </c>
      <c r="AP537">
        <v>1</v>
      </c>
      <c r="AQ537">
        <v>0</v>
      </c>
      <c r="AR537">
        <v>0</v>
      </c>
      <c r="AS537">
        <v>0</v>
      </c>
      <c r="AT537">
        <v>0</v>
      </c>
      <c r="AU537">
        <v>0</v>
      </c>
      <c r="AV537">
        <v>0</v>
      </c>
      <c r="AW537">
        <v>0</v>
      </c>
      <c r="AX537" t="s">
        <v>61</v>
      </c>
      <c r="AY537">
        <v>2703</v>
      </c>
      <c r="AZ537">
        <v>2703</v>
      </c>
      <c r="BA537">
        <v>0</v>
      </c>
      <c r="BB537">
        <v>0</v>
      </c>
      <c r="BC537" t="s">
        <v>3098</v>
      </c>
      <c r="BD537" t="s">
        <v>3099</v>
      </c>
      <c r="BE537">
        <v>100</v>
      </c>
      <c r="BF537" t="s">
        <v>61</v>
      </c>
      <c r="BG537" t="s">
        <v>1659</v>
      </c>
      <c r="BH537" t="s">
        <v>1660</v>
      </c>
      <c r="BI537" t="s">
        <v>3100</v>
      </c>
    </row>
    <row r="538" spans="1:62" x14ac:dyDescent="0.2">
      <c r="A538" t="s">
        <v>3101</v>
      </c>
      <c r="B538" t="s">
        <v>276</v>
      </c>
      <c r="C538" t="s">
        <v>61</v>
      </c>
      <c r="D538" t="s">
        <v>61</v>
      </c>
      <c r="E538" t="s">
        <v>134</v>
      </c>
      <c r="F538" t="s">
        <v>2990</v>
      </c>
      <c r="G538" t="s">
        <v>134</v>
      </c>
      <c r="H538" t="s">
        <v>2954</v>
      </c>
      <c r="I538" t="s">
        <v>135</v>
      </c>
      <c r="J538" t="s">
        <v>3922</v>
      </c>
      <c r="K538" t="s">
        <v>136</v>
      </c>
      <c r="L538" t="s">
        <v>61</v>
      </c>
      <c r="M538" t="s">
        <v>61</v>
      </c>
      <c r="N538" t="s">
        <v>61</v>
      </c>
      <c r="O538" t="s">
        <v>94</v>
      </c>
      <c r="P538">
        <v>0</v>
      </c>
      <c r="Q538">
        <v>0</v>
      </c>
      <c r="R538">
        <v>0</v>
      </c>
      <c r="S538">
        <v>0</v>
      </c>
      <c r="T538">
        <v>0</v>
      </c>
      <c r="U538">
        <v>0</v>
      </c>
      <c r="V538">
        <v>0</v>
      </c>
      <c r="W538">
        <v>49.5</v>
      </c>
      <c r="X538" t="s">
        <v>95</v>
      </c>
      <c r="Y538" t="s">
        <v>69</v>
      </c>
      <c r="Z538">
        <v>0</v>
      </c>
      <c r="AA538">
        <v>0</v>
      </c>
      <c r="AB538">
        <v>0</v>
      </c>
      <c r="AC538">
        <v>0</v>
      </c>
      <c r="AD538">
        <v>0</v>
      </c>
      <c r="AE538">
        <v>0</v>
      </c>
      <c r="AF538">
        <v>0</v>
      </c>
      <c r="AG538">
        <v>1.4</v>
      </c>
      <c r="AH538">
        <v>0</v>
      </c>
      <c r="AI538">
        <v>0</v>
      </c>
      <c r="AJ538">
        <v>0</v>
      </c>
      <c r="AK538">
        <v>0</v>
      </c>
      <c r="AL538">
        <v>0</v>
      </c>
      <c r="AM538">
        <v>0</v>
      </c>
      <c r="AN538">
        <v>0</v>
      </c>
      <c r="AO538">
        <v>0</v>
      </c>
      <c r="AP538">
        <v>0</v>
      </c>
      <c r="AQ538">
        <v>0</v>
      </c>
      <c r="AR538">
        <v>0</v>
      </c>
      <c r="AS538">
        <v>0</v>
      </c>
      <c r="AT538">
        <v>0</v>
      </c>
      <c r="AU538">
        <v>0</v>
      </c>
      <c r="AV538">
        <v>0</v>
      </c>
      <c r="AW538">
        <v>0</v>
      </c>
      <c r="AX538" t="s">
        <v>61</v>
      </c>
      <c r="AY538">
        <v>0</v>
      </c>
      <c r="AZ538">
        <v>0</v>
      </c>
      <c r="BA538">
        <v>0</v>
      </c>
      <c r="BB538">
        <v>0</v>
      </c>
      <c r="BC538" t="s">
        <v>61</v>
      </c>
      <c r="BD538" t="s">
        <v>61</v>
      </c>
      <c r="BE538">
        <v>100</v>
      </c>
      <c r="BF538" t="s">
        <v>61</v>
      </c>
      <c r="BG538" t="s">
        <v>139</v>
      </c>
      <c r="BH538" t="s">
        <v>139</v>
      </c>
      <c r="BI538" t="s">
        <v>3102</v>
      </c>
    </row>
    <row r="539" spans="1:62" x14ac:dyDescent="0.2">
      <c r="A539" t="s">
        <v>3103</v>
      </c>
      <c r="B539" t="s">
        <v>1894</v>
      </c>
      <c r="C539" t="s">
        <v>61</v>
      </c>
      <c r="D539" t="s">
        <v>61</v>
      </c>
      <c r="E539" t="s">
        <v>1913</v>
      </c>
      <c r="F539" t="s">
        <v>2990</v>
      </c>
      <c r="G539" t="s">
        <v>134</v>
      </c>
      <c r="H539" t="s">
        <v>2954</v>
      </c>
      <c r="I539" t="s">
        <v>3081</v>
      </c>
      <c r="J539" t="s">
        <v>3922</v>
      </c>
      <c r="K539" t="s">
        <v>136</v>
      </c>
      <c r="L539" t="s">
        <v>61</v>
      </c>
      <c r="M539" t="s">
        <v>61</v>
      </c>
      <c r="N539" t="s">
        <v>61</v>
      </c>
      <c r="O539" t="s">
        <v>191</v>
      </c>
      <c r="P539">
        <v>0</v>
      </c>
      <c r="Q539">
        <v>0</v>
      </c>
      <c r="R539">
        <v>0</v>
      </c>
      <c r="S539">
        <v>0</v>
      </c>
      <c r="T539">
        <v>0</v>
      </c>
      <c r="U539">
        <v>0</v>
      </c>
      <c r="V539">
        <v>0</v>
      </c>
      <c r="W539">
        <v>0</v>
      </c>
      <c r="X539" t="s">
        <v>95</v>
      </c>
      <c r="Y539" t="s">
        <v>61</v>
      </c>
      <c r="Z539">
        <v>0</v>
      </c>
      <c r="AA539">
        <v>0</v>
      </c>
      <c r="AB539">
        <v>0</v>
      </c>
      <c r="AC539">
        <v>0</v>
      </c>
      <c r="AD539">
        <v>0</v>
      </c>
      <c r="AE539">
        <v>0</v>
      </c>
      <c r="AF539">
        <v>0</v>
      </c>
      <c r="AG539">
        <v>0</v>
      </c>
      <c r="AH539">
        <v>0</v>
      </c>
      <c r="AI539">
        <v>0</v>
      </c>
      <c r="AJ539">
        <v>0</v>
      </c>
      <c r="AK539">
        <v>0</v>
      </c>
      <c r="AL539">
        <v>0</v>
      </c>
      <c r="AM539">
        <v>0</v>
      </c>
      <c r="AN539">
        <v>0</v>
      </c>
      <c r="AO539">
        <v>0</v>
      </c>
      <c r="AP539">
        <v>0</v>
      </c>
      <c r="AQ539">
        <v>0</v>
      </c>
      <c r="AR539">
        <v>0</v>
      </c>
      <c r="AS539">
        <v>0</v>
      </c>
      <c r="AT539">
        <v>0</v>
      </c>
      <c r="AU539">
        <v>0</v>
      </c>
      <c r="AV539">
        <v>0</v>
      </c>
      <c r="AW539">
        <v>1</v>
      </c>
      <c r="AX539" t="s">
        <v>3104</v>
      </c>
      <c r="AY539">
        <v>0</v>
      </c>
      <c r="BA539">
        <v>0</v>
      </c>
      <c r="BB539">
        <v>0</v>
      </c>
      <c r="BC539" t="s">
        <v>46</v>
      </c>
      <c r="BD539" t="s">
        <v>61</v>
      </c>
      <c r="BE539">
        <v>0</v>
      </c>
      <c r="BF539" t="s">
        <v>61</v>
      </c>
      <c r="BG539" t="s">
        <v>139</v>
      </c>
      <c r="BH539" t="s">
        <v>139</v>
      </c>
      <c r="BI539" t="s">
        <v>3105</v>
      </c>
    </row>
    <row r="540" spans="1:62" x14ac:dyDescent="0.2">
      <c r="A540" t="s">
        <v>3106</v>
      </c>
      <c r="B540" t="s">
        <v>171</v>
      </c>
      <c r="C540" t="s">
        <v>61</v>
      </c>
      <c r="D540" t="s">
        <v>61</v>
      </c>
      <c r="E540" t="s">
        <v>134</v>
      </c>
      <c r="F540" t="s">
        <v>2990</v>
      </c>
      <c r="G540" t="s">
        <v>134</v>
      </c>
      <c r="H540" t="s">
        <v>2954</v>
      </c>
      <c r="I540" t="s">
        <v>135</v>
      </c>
      <c r="J540" t="s">
        <v>3922</v>
      </c>
      <c r="K540" t="s">
        <v>136</v>
      </c>
      <c r="L540" t="s">
        <v>61</v>
      </c>
      <c r="M540" t="s">
        <v>61</v>
      </c>
      <c r="N540" t="s">
        <v>61</v>
      </c>
      <c r="O540" t="s">
        <v>94</v>
      </c>
      <c r="P540">
        <v>0</v>
      </c>
      <c r="Q540">
        <v>0</v>
      </c>
      <c r="R540">
        <v>0</v>
      </c>
      <c r="S540">
        <v>0</v>
      </c>
      <c r="T540">
        <v>0</v>
      </c>
      <c r="U540">
        <v>0</v>
      </c>
      <c r="V540">
        <v>0</v>
      </c>
      <c r="W540">
        <v>37.5</v>
      </c>
      <c r="X540" t="s">
        <v>68</v>
      </c>
      <c r="Y540" t="s">
        <v>61</v>
      </c>
      <c r="Z540">
        <v>0</v>
      </c>
      <c r="AA540">
        <v>90</v>
      </c>
      <c r="AB540">
        <v>1.5</v>
      </c>
      <c r="AC540">
        <v>0</v>
      </c>
      <c r="AD540">
        <v>0</v>
      </c>
      <c r="AE540">
        <v>0</v>
      </c>
      <c r="AF540">
        <v>0</v>
      </c>
      <c r="AG540">
        <v>1.2</v>
      </c>
      <c r="AH540">
        <v>0</v>
      </c>
      <c r="AI540">
        <v>0</v>
      </c>
      <c r="AJ540">
        <v>0</v>
      </c>
      <c r="AK540">
        <v>0</v>
      </c>
      <c r="AL540">
        <v>0</v>
      </c>
      <c r="AM540">
        <v>0</v>
      </c>
      <c r="AN540">
        <v>0</v>
      </c>
      <c r="AO540">
        <v>0</v>
      </c>
      <c r="AP540">
        <v>1</v>
      </c>
      <c r="AQ540">
        <v>0</v>
      </c>
      <c r="AR540">
        <v>0</v>
      </c>
      <c r="AS540">
        <v>0</v>
      </c>
      <c r="AT540">
        <v>0</v>
      </c>
      <c r="AU540">
        <v>0</v>
      </c>
      <c r="AV540">
        <v>0</v>
      </c>
      <c r="AW540">
        <v>0</v>
      </c>
      <c r="AX540" t="s">
        <v>3107</v>
      </c>
      <c r="AY540">
        <v>1524</v>
      </c>
      <c r="AZ540">
        <v>451</v>
      </c>
      <c r="BA540">
        <v>0</v>
      </c>
      <c r="BB540">
        <v>0</v>
      </c>
      <c r="BC540" t="s">
        <v>1225</v>
      </c>
      <c r="BD540" t="s">
        <v>61</v>
      </c>
      <c r="BE540">
        <v>100</v>
      </c>
      <c r="BF540" t="s">
        <v>61</v>
      </c>
      <c r="BG540" t="s">
        <v>139</v>
      </c>
      <c r="BH540" t="s">
        <v>139</v>
      </c>
      <c r="BI540" t="s">
        <v>3108</v>
      </c>
    </row>
    <row r="541" spans="1:62" x14ac:dyDescent="0.2">
      <c r="A541" t="s">
        <v>3109</v>
      </c>
      <c r="B541" t="s">
        <v>1496</v>
      </c>
      <c r="C541" t="s">
        <v>61</v>
      </c>
      <c r="D541" t="s">
        <v>61</v>
      </c>
      <c r="E541" t="s">
        <v>134</v>
      </c>
      <c r="F541" t="s">
        <v>2990</v>
      </c>
      <c r="G541" t="s">
        <v>134</v>
      </c>
      <c r="H541" t="s">
        <v>2954</v>
      </c>
      <c r="I541" t="s">
        <v>135</v>
      </c>
      <c r="J541" t="s">
        <v>3922</v>
      </c>
      <c r="K541" t="s">
        <v>136</v>
      </c>
      <c r="L541" t="s">
        <v>61</v>
      </c>
      <c r="M541" t="s">
        <v>61</v>
      </c>
      <c r="N541" t="s">
        <v>61</v>
      </c>
      <c r="O541" t="s">
        <v>94</v>
      </c>
      <c r="P541">
        <v>0</v>
      </c>
      <c r="Q541">
        <v>0</v>
      </c>
      <c r="R541">
        <v>0</v>
      </c>
      <c r="S541">
        <v>0</v>
      </c>
      <c r="T541">
        <v>0</v>
      </c>
      <c r="U541">
        <v>0</v>
      </c>
      <c r="V541">
        <v>0</v>
      </c>
      <c r="W541">
        <v>0</v>
      </c>
      <c r="X541" t="s">
        <v>68</v>
      </c>
      <c r="Y541" t="s">
        <v>69</v>
      </c>
      <c r="Z541">
        <v>0</v>
      </c>
      <c r="AA541">
        <v>0</v>
      </c>
      <c r="AB541">
        <v>1</v>
      </c>
      <c r="AC541">
        <v>0</v>
      </c>
      <c r="AD541">
        <v>0</v>
      </c>
      <c r="AE541">
        <v>0</v>
      </c>
      <c r="AF541">
        <v>0</v>
      </c>
      <c r="AG541">
        <v>1</v>
      </c>
      <c r="AH541">
        <v>0</v>
      </c>
      <c r="AI541">
        <v>0</v>
      </c>
      <c r="AJ541">
        <v>0</v>
      </c>
      <c r="AK541">
        <v>0</v>
      </c>
      <c r="AL541">
        <v>0</v>
      </c>
      <c r="AM541">
        <v>0</v>
      </c>
      <c r="AN541">
        <v>0</v>
      </c>
      <c r="AO541">
        <v>0</v>
      </c>
      <c r="AP541">
        <v>0</v>
      </c>
      <c r="AQ541">
        <v>0</v>
      </c>
      <c r="AR541">
        <v>0</v>
      </c>
      <c r="AS541">
        <v>0</v>
      </c>
      <c r="AT541">
        <v>0</v>
      </c>
      <c r="AU541">
        <v>0</v>
      </c>
      <c r="AV541">
        <v>0</v>
      </c>
      <c r="AW541">
        <v>0</v>
      </c>
      <c r="AX541" t="s">
        <v>61</v>
      </c>
      <c r="AY541">
        <v>693</v>
      </c>
      <c r="AZ541">
        <v>0</v>
      </c>
      <c r="BA541">
        <v>0</v>
      </c>
      <c r="BB541">
        <v>0</v>
      </c>
      <c r="BC541" t="s">
        <v>61</v>
      </c>
      <c r="BD541" t="s">
        <v>61</v>
      </c>
      <c r="BE541">
        <v>100</v>
      </c>
      <c r="BF541" t="s">
        <v>61</v>
      </c>
      <c r="BG541" t="s">
        <v>139</v>
      </c>
      <c r="BH541" t="s">
        <v>139</v>
      </c>
      <c r="BI541" t="s">
        <v>3110</v>
      </c>
    </row>
    <row r="542" spans="1:62" x14ac:dyDescent="0.2">
      <c r="A542" t="s">
        <v>3111</v>
      </c>
      <c r="B542" t="s">
        <v>1894</v>
      </c>
      <c r="C542" t="s">
        <v>61</v>
      </c>
      <c r="D542" t="s">
        <v>61</v>
      </c>
      <c r="E542" t="s">
        <v>2619</v>
      </c>
      <c r="F542" t="s">
        <v>2990</v>
      </c>
      <c r="G542" t="s">
        <v>63</v>
      </c>
      <c r="H542" t="s">
        <v>2954</v>
      </c>
      <c r="I542" t="s">
        <v>2352</v>
      </c>
      <c r="J542" t="s">
        <v>3922</v>
      </c>
      <c r="K542" t="s">
        <v>885</v>
      </c>
      <c r="L542" t="s">
        <v>61</v>
      </c>
      <c r="M542" t="s">
        <v>61</v>
      </c>
      <c r="N542" t="s">
        <v>67</v>
      </c>
      <c r="O542" t="s">
        <v>191</v>
      </c>
      <c r="P542">
        <v>0</v>
      </c>
      <c r="Q542">
        <v>0</v>
      </c>
      <c r="R542">
        <v>0</v>
      </c>
      <c r="S542">
        <v>0</v>
      </c>
      <c r="T542">
        <v>0</v>
      </c>
      <c r="U542">
        <v>0</v>
      </c>
      <c r="V542">
        <v>0</v>
      </c>
      <c r="W542">
        <v>40</v>
      </c>
      <c r="X542" t="s">
        <v>68</v>
      </c>
      <c r="Y542" t="s">
        <v>61</v>
      </c>
      <c r="Z542">
        <v>0</v>
      </c>
      <c r="AA542">
        <v>0</v>
      </c>
      <c r="AB542">
        <v>0</v>
      </c>
      <c r="AC542">
        <v>0</v>
      </c>
      <c r="AD542">
        <v>0</v>
      </c>
      <c r="AE542">
        <v>0</v>
      </c>
      <c r="AF542">
        <v>0</v>
      </c>
      <c r="AG542">
        <v>2</v>
      </c>
      <c r="AH542">
        <v>0</v>
      </c>
      <c r="AI542">
        <v>0</v>
      </c>
      <c r="AJ542">
        <v>0</v>
      </c>
      <c r="AK542">
        <v>0</v>
      </c>
      <c r="AL542">
        <v>0</v>
      </c>
      <c r="AM542">
        <v>0</v>
      </c>
      <c r="AN542">
        <v>1</v>
      </c>
      <c r="AO542">
        <v>0</v>
      </c>
      <c r="AP542">
        <v>0</v>
      </c>
      <c r="AQ542">
        <v>0</v>
      </c>
      <c r="AR542">
        <v>0</v>
      </c>
      <c r="AS542">
        <v>0</v>
      </c>
      <c r="AT542">
        <v>0</v>
      </c>
      <c r="AU542">
        <v>0</v>
      </c>
      <c r="AV542">
        <v>0</v>
      </c>
      <c r="AW542">
        <v>0</v>
      </c>
      <c r="AX542" t="s">
        <v>61</v>
      </c>
      <c r="AY542">
        <v>0</v>
      </c>
      <c r="AZ542">
        <v>0</v>
      </c>
      <c r="BA542">
        <v>0</v>
      </c>
      <c r="BB542">
        <v>0</v>
      </c>
      <c r="BC542" t="s">
        <v>46</v>
      </c>
      <c r="BD542" t="s">
        <v>2354</v>
      </c>
      <c r="BE542">
        <v>100</v>
      </c>
      <c r="BF542" t="s">
        <v>3112</v>
      </c>
      <c r="BG542" t="s">
        <v>2356</v>
      </c>
      <c r="BH542" t="s">
        <v>2357</v>
      </c>
      <c r="BI542" t="s">
        <v>3113</v>
      </c>
    </row>
    <row r="543" spans="1:62" x14ac:dyDescent="0.2">
      <c r="A543" t="s">
        <v>3114</v>
      </c>
      <c r="B543" t="s">
        <v>171</v>
      </c>
      <c r="C543" t="s">
        <v>61</v>
      </c>
      <c r="D543" t="s">
        <v>61</v>
      </c>
      <c r="E543" t="s">
        <v>2360</v>
      </c>
      <c r="F543" t="s">
        <v>2990</v>
      </c>
      <c r="G543" t="s">
        <v>63</v>
      </c>
      <c r="H543" t="s">
        <v>2954</v>
      </c>
      <c r="I543" t="s">
        <v>2352</v>
      </c>
      <c r="J543" t="s">
        <v>3922</v>
      </c>
      <c r="K543" t="s">
        <v>2353</v>
      </c>
      <c r="L543" t="s">
        <v>61</v>
      </c>
      <c r="M543" t="s">
        <v>61</v>
      </c>
      <c r="N543" t="s">
        <v>67</v>
      </c>
      <c r="O543" t="s">
        <v>191</v>
      </c>
      <c r="P543">
        <v>0</v>
      </c>
      <c r="Q543">
        <v>30</v>
      </c>
      <c r="R543">
        <v>0</v>
      </c>
      <c r="S543">
        <v>0</v>
      </c>
      <c r="T543">
        <v>0</v>
      </c>
      <c r="U543">
        <v>0</v>
      </c>
      <c r="V543">
        <v>0</v>
      </c>
      <c r="W543">
        <v>0</v>
      </c>
      <c r="X543" t="s">
        <v>95</v>
      </c>
      <c r="Y543" t="s">
        <v>61</v>
      </c>
      <c r="Z543">
        <v>0</v>
      </c>
      <c r="AA543">
        <v>0</v>
      </c>
      <c r="AB543">
        <v>0.04</v>
      </c>
      <c r="AC543">
        <v>0</v>
      </c>
      <c r="AD543">
        <v>0</v>
      </c>
      <c r="AE543">
        <v>0</v>
      </c>
      <c r="AF543">
        <v>0</v>
      </c>
      <c r="AG543">
        <v>0.04</v>
      </c>
      <c r="AH543">
        <v>0</v>
      </c>
      <c r="AI543">
        <v>0</v>
      </c>
      <c r="AJ543">
        <v>0</v>
      </c>
      <c r="AK543">
        <v>0</v>
      </c>
      <c r="AL543">
        <v>0</v>
      </c>
      <c r="AM543">
        <v>0</v>
      </c>
      <c r="AN543">
        <v>0</v>
      </c>
      <c r="AO543">
        <v>0</v>
      </c>
      <c r="AP543">
        <v>0</v>
      </c>
      <c r="AQ543">
        <v>0</v>
      </c>
      <c r="AR543">
        <v>0</v>
      </c>
      <c r="AS543">
        <v>0</v>
      </c>
      <c r="AT543">
        <v>0</v>
      </c>
      <c r="AU543">
        <v>0</v>
      </c>
      <c r="AV543">
        <v>0</v>
      </c>
      <c r="AW543">
        <v>0</v>
      </c>
      <c r="AX543" t="s">
        <v>61</v>
      </c>
      <c r="AY543">
        <v>48</v>
      </c>
      <c r="AZ543">
        <v>0</v>
      </c>
      <c r="BA543">
        <v>0</v>
      </c>
      <c r="BB543">
        <v>0</v>
      </c>
      <c r="BC543" t="s">
        <v>731</v>
      </c>
      <c r="BD543" t="s">
        <v>61</v>
      </c>
      <c r="BE543">
        <v>100</v>
      </c>
      <c r="BF543" t="s">
        <v>3115</v>
      </c>
      <c r="BG543" t="s">
        <v>2356</v>
      </c>
      <c r="BH543" t="s">
        <v>2357</v>
      </c>
      <c r="BI543" t="s">
        <v>3116</v>
      </c>
    </row>
    <row r="544" spans="1:62" x14ac:dyDescent="0.2">
      <c r="A544" t="s">
        <v>3117</v>
      </c>
      <c r="B544" t="s">
        <v>77</v>
      </c>
      <c r="C544" t="s">
        <v>61</v>
      </c>
      <c r="D544" t="s">
        <v>61</v>
      </c>
      <c r="E544" t="s">
        <v>142</v>
      </c>
      <c r="F544" t="s">
        <v>2990</v>
      </c>
      <c r="G544" t="s">
        <v>143</v>
      </c>
      <c r="H544" t="s">
        <v>2954</v>
      </c>
      <c r="I544" t="s">
        <v>144</v>
      </c>
      <c r="J544" t="s">
        <v>3922</v>
      </c>
      <c r="K544" t="s">
        <v>145</v>
      </c>
      <c r="L544" t="s">
        <v>61</v>
      </c>
      <c r="M544" t="s">
        <v>61</v>
      </c>
      <c r="N544" t="s">
        <v>61</v>
      </c>
      <c r="O544" t="s">
        <v>127</v>
      </c>
      <c r="P544">
        <v>0</v>
      </c>
      <c r="Q544">
        <v>0</v>
      </c>
      <c r="R544">
        <v>0</v>
      </c>
      <c r="S544">
        <v>24</v>
      </c>
      <c r="T544">
        <v>100</v>
      </c>
      <c r="U544">
        <v>0</v>
      </c>
      <c r="V544">
        <v>0</v>
      </c>
      <c r="W544">
        <v>168</v>
      </c>
      <c r="X544" t="s">
        <v>68</v>
      </c>
      <c r="Y544" t="s">
        <v>69</v>
      </c>
      <c r="Z544">
        <v>0</v>
      </c>
      <c r="AA544">
        <v>0</v>
      </c>
      <c r="AB544">
        <v>2</v>
      </c>
      <c r="AC544">
        <v>0</v>
      </c>
      <c r="AD544">
        <v>0</v>
      </c>
      <c r="AE544">
        <v>0</v>
      </c>
      <c r="AF544">
        <v>0</v>
      </c>
      <c r="AG544">
        <v>0</v>
      </c>
      <c r="AH544">
        <v>0</v>
      </c>
      <c r="AI544">
        <v>0</v>
      </c>
      <c r="AJ544">
        <v>0</v>
      </c>
      <c r="AK544">
        <v>0</v>
      </c>
      <c r="AL544">
        <v>0</v>
      </c>
      <c r="AM544">
        <v>0</v>
      </c>
      <c r="AN544">
        <v>0</v>
      </c>
      <c r="AO544">
        <v>0</v>
      </c>
      <c r="AP544">
        <v>0</v>
      </c>
      <c r="AQ544">
        <v>0</v>
      </c>
      <c r="AR544">
        <v>0</v>
      </c>
      <c r="AS544">
        <v>0</v>
      </c>
      <c r="AT544">
        <v>0</v>
      </c>
      <c r="AU544">
        <v>0</v>
      </c>
      <c r="AV544">
        <v>0</v>
      </c>
      <c r="AW544">
        <v>0</v>
      </c>
      <c r="AX544" t="s">
        <v>61</v>
      </c>
      <c r="AY544">
        <v>0</v>
      </c>
      <c r="AZ544">
        <v>0</v>
      </c>
      <c r="BA544">
        <v>0</v>
      </c>
      <c r="BB544">
        <v>0</v>
      </c>
      <c r="BC544" t="s">
        <v>46</v>
      </c>
      <c r="BD544" t="s">
        <v>146</v>
      </c>
      <c r="BE544">
        <v>100</v>
      </c>
      <c r="BF544" t="s">
        <v>61</v>
      </c>
      <c r="BG544" t="s">
        <v>147</v>
      </c>
      <c r="BH544" t="s">
        <v>148</v>
      </c>
      <c r="BI544" t="s">
        <v>3118</v>
      </c>
    </row>
    <row r="545" spans="1:61" x14ac:dyDescent="0.2">
      <c r="A545" t="s">
        <v>3119</v>
      </c>
      <c r="B545" t="s">
        <v>1496</v>
      </c>
      <c r="C545" t="s">
        <v>61</v>
      </c>
      <c r="D545" t="s">
        <v>61</v>
      </c>
      <c r="E545" t="s">
        <v>1524</v>
      </c>
      <c r="F545" t="s">
        <v>2990</v>
      </c>
      <c r="G545" t="s">
        <v>514</v>
      </c>
      <c r="H545" t="s">
        <v>2954</v>
      </c>
      <c r="I545" t="s">
        <v>2370</v>
      </c>
      <c r="J545" t="s">
        <v>3922</v>
      </c>
      <c r="K545" t="s">
        <v>2371</v>
      </c>
      <c r="L545" t="s">
        <v>61</v>
      </c>
      <c r="M545" t="s">
        <v>61</v>
      </c>
      <c r="N545" t="s">
        <v>517</v>
      </c>
      <c r="O545" t="s">
        <v>127</v>
      </c>
      <c r="P545">
        <v>0</v>
      </c>
      <c r="Q545">
        <v>360</v>
      </c>
      <c r="R545">
        <v>360</v>
      </c>
      <c r="S545">
        <v>0</v>
      </c>
      <c r="T545">
        <v>0</v>
      </c>
      <c r="U545">
        <v>0</v>
      </c>
      <c r="V545">
        <v>0</v>
      </c>
      <c r="W545">
        <v>40</v>
      </c>
      <c r="X545" t="s">
        <v>68</v>
      </c>
      <c r="Y545" t="s">
        <v>61</v>
      </c>
      <c r="Z545">
        <v>0</v>
      </c>
      <c r="AA545">
        <v>2</v>
      </c>
      <c r="AB545">
        <v>0.5</v>
      </c>
      <c r="AC545">
        <v>0</v>
      </c>
      <c r="AD545">
        <v>0</v>
      </c>
      <c r="AE545">
        <v>0</v>
      </c>
      <c r="AF545">
        <v>0</v>
      </c>
      <c r="AG545">
        <v>0.2</v>
      </c>
      <c r="AH545">
        <v>0</v>
      </c>
      <c r="AI545">
        <v>0</v>
      </c>
      <c r="AJ545">
        <v>0</v>
      </c>
      <c r="AK545">
        <v>0</v>
      </c>
      <c r="AL545">
        <v>0</v>
      </c>
      <c r="AM545">
        <v>0</v>
      </c>
      <c r="AN545">
        <v>0</v>
      </c>
      <c r="AO545">
        <v>0</v>
      </c>
      <c r="AP545">
        <v>0</v>
      </c>
      <c r="AQ545">
        <v>0</v>
      </c>
      <c r="AR545">
        <v>0</v>
      </c>
      <c r="AS545">
        <v>0</v>
      </c>
      <c r="AT545">
        <v>0</v>
      </c>
      <c r="AU545">
        <v>0</v>
      </c>
      <c r="AV545">
        <v>0</v>
      </c>
      <c r="AW545">
        <v>0</v>
      </c>
      <c r="AX545" t="s">
        <v>61</v>
      </c>
      <c r="AY545">
        <v>1000</v>
      </c>
      <c r="AZ545">
        <v>30</v>
      </c>
      <c r="BA545">
        <v>0</v>
      </c>
      <c r="BB545">
        <v>0</v>
      </c>
      <c r="BC545" t="s">
        <v>46</v>
      </c>
      <c r="BD545" t="s">
        <v>1525</v>
      </c>
      <c r="BE545">
        <v>0</v>
      </c>
      <c r="BF545" t="s">
        <v>1526</v>
      </c>
      <c r="BG545" t="s">
        <v>520</v>
      </c>
      <c r="BH545" t="s">
        <v>521</v>
      </c>
      <c r="BI545" t="s">
        <v>3120</v>
      </c>
    </row>
    <row r="546" spans="1:61" x14ac:dyDescent="0.2">
      <c r="A546" t="s">
        <v>3121</v>
      </c>
      <c r="B546" t="s">
        <v>171</v>
      </c>
      <c r="C546" t="s">
        <v>61</v>
      </c>
      <c r="D546" t="s">
        <v>61</v>
      </c>
      <c r="E546" t="s">
        <v>171</v>
      </c>
      <c r="F546" t="s">
        <v>2990</v>
      </c>
      <c r="G546" t="s">
        <v>514</v>
      </c>
      <c r="H546" t="s">
        <v>2954</v>
      </c>
      <c r="I546" t="s">
        <v>2370</v>
      </c>
      <c r="J546" t="s">
        <v>3922</v>
      </c>
      <c r="K546" t="s">
        <v>2371</v>
      </c>
      <c r="L546" t="s">
        <v>61</v>
      </c>
      <c r="M546" t="s">
        <v>61</v>
      </c>
      <c r="N546" t="s">
        <v>517</v>
      </c>
      <c r="O546" t="s">
        <v>127</v>
      </c>
      <c r="P546">
        <v>1692</v>
      </c>
      <c r="Q546">
        <v>721</v>
      </c>
      <c r="R546">
        <v>0</v>
      </c>
      <c r="S546">
        <v>0</v>
      </c>
      <c r="T546">
        <v>0</v>
      </c>
      <c r="U546">
        <v>0</v>
      </c>
      <c r="V546">
        <v>0</v>
      </c>
      <c r="W546">
        <v>36</v>
      </c>
      <c r="X546" t="s">
        <v>68</v>
      </c>
      <c r="Y546" t="s">
        <v>61</v>
      </c>
      <c r="Z546">
        <v>0</v>
      </c>
      <c r="AA546">
        <v>0</v>
      </c>
      <c r="AB546">
        <v>0.8</v>
      </c>
      <c r="AC546">
        <v>0</v>
      </c>
      <c r="AD546">
        <v>0</v>
      </c>
      <c r="AE546">
        <v>0</v>
      </c>
      <c r="AF546">
        <v>0</v>
      </c>
      <c r="AG546">
        <v>0.5</v>
      </c>
      <c r="AH546">
        <v>0</v>
      </c>
      <c r="AI546">
        <v>0</v>
      </c>
      <c r="AJ546">
        <v>0</v>
      </c>
      <c r="AK546">
        <v>0</v>
      </c>
      <c r="AL546">
        <v>0</v>
      </c>
      <c r="AM546">
        <v>0</v>
      </c>
      <c r="AN546">
        <v>0</v>
      </c>
      <c r="AO546">
        <v>0</v>
      </c>
      <c r="AP546">
        <v>0</v>
      </c>
      <c r="AQ546">
        <v>0</v>
      </c>
      <c r="AR546">
        <v>0</v>
      </c>
      <c r="AS546">
        <v>0</v>
      </c>
      <c r="AT546">
        <v>0</v>
      </c>
      <c r="AU546">
        <v>0</v>
      </c>
      <c r="AV546">
        <v>0</v>
      </c>
      <c r="AW546">
        <v>0</v>
      </c>
      <c r="AX546" t="s">
        <v>61</v>
      </c>
      <c r="AY546">
        <v>1603</v>
      </c>
      <c r="AZ546">
        <v>0</v>
      </c>
      <c r="BA546">
        <v>0</v>
      </c>
      <c r="BB546">
        <v>0</v>
      </c>
      <c r="BC546" t="s">
        <v>2376</v>
      </c>
      <c r="BD546" t="s">
        <v>2377</v>
      </c>
      <c r="BE546">
        <v>0</v>
      </c>
      <c r="BF546" t="s">
        <v>61</v>
      </c>
      <c r="BG546" t="s">
        <v>520</v>
      </c>
      <c r="BH546" t="s">
        <v>521</v>
      </c>
      <c r="BI546" t="s">
        <v>3122</v>
      </c>
    </row>
    <row r="547" spans="1:61" x14ac:dyDescent="0.2">
      <c r="A547" t="s">
        <v>3123</v>
      </c>
      <c r="B547" t="s">
        <v>171</v>
      </c>
      <c r="C547" t="s">
        <v>61</v>
      </c>
      <c r="D547" t="s">
        <v>61</v>
      </c>
      <c r="E547" t="s">
        <v>2385</v>
      </c>
      <c r="F547" t="s">
        <v>3894</v>
      </c>
      <c r="G547" t="s">
        <v>742</v>
      </c>
      <c r="H547" t="s">
        <v>2954</v>
      </c>
      <c r="I547" t="s">
        <v>2386</v>
      </c>
      <c r="J547" t="s">
        <v>3922</v>
      </c>
      <c r="K547" t="s">
        <v>2387</v>
      </c>
      <c r="L547" t="s">
        <v>61</v>
      </c>
      <c r="M547" t="s">
        <v>61</v>
      </c>
      <c r="N547" t="s">
        <v>745</v>
      </c>
      <c r="O547" t="s">
        <v>603</v>
      </c>
      <c r="P547">
        <v>0</v>
      </c>
      <c r="Q547">
        <v>159</v>
      </c>
      <c r="R547">
        <v>0</v>
      </c>
      <c r="S547">
        <v>0</v>
      </c>
      <c r="T547">
        <v>0</v>
      </c>
      <c r="U547">
        <v>0</v>
      </c>
      <c r="V547">
        <v>0</v>
      </c>
      <c r="W547">
        <v>40</v>
      </c>
      <c r="X547" t="s">
        <v>95</v>
      </c>
      <c r="Y547" t="s">
        <v>61</v>
      </c>
      <c r="Z547">
        <v>23</v>
      </c>
      <c r="AA547">
        <v>43</v>
      </c>
      <c r="AB547">
        <v>0</v>
      </c>
      <c r="AC547">
        <v>0</v>
      </c>
      <c r="AD547">
        <v>0</v>
      </c>
      <c r="AE547">
        <v>0</v>
      </c>
      <c r="AF547">
        <v>0</v>
      </c>
      <c r="AG547">
        <v>0</v>
      </c>
      <c r="AH547">
        <v>0</v>
      </c>
      <c r="AI547">
        <v>0</v>
      </c>
      <c r="AJ547">
        <v>1</v>
      </c>
      <c r="AK547">
        <v>0</v>
      </c>
      <c r="AL547">
        <v>0</v>
      </c>
      <c r="AM547">
        <v>0</v>
      </c>
      <c r="AN547">
        <v>1</v>
      </c>
      <c r="AO547">
        <v>0</v>
      </c>
      <c r="AP547">
        <v>0.5</v>
      </c>
      <c r="AQ547">
        <v>0</v>
      </c>
      <c r="AR547">
        <v>0</v>
      </c>
      <c r="AS547">
        <v>0</v>
      </c>
      <c r="AT547">
        <v>0</v>
      </c>
      <c r="AU547">
        <v>0</v>
      </c>
      <c r="AV547">
        <v>0</v>
      </c>
      <c r="AW547">
        <v>0</v>
      </c>
      <c r="AX547" t="s">
        <v>61</v>
      </c>
      <c r="AY547">
        <v>2021</v>
      </c>
      <c r="AZ547">
        <v>1041</v>
      </c>
      <c r="BA547">
        <v>89</v>
      </c>
      <c r="BB547">
        <v>0</v>
      </c>
      <c r="BC547" t="s">
        <v>731</v>
      </c>
      <c r="BD547" t="s">
        <v>61</v>
      </c>
      <c r="BE547">
        <v>100</v>
      </c>
      <c r="BF547" t="s">
        <v>61</v>
      </c>
      <c r="BG547" t="s">
        <v>605</v>
      </c>
      <c r="BH547" t="s">
        <v>606</v>
      </c>
      <c r="BI547" t="s">
        <v>2388</v>
      </c>
    </row>
    <row r="548" spans="1:61" x14ac:dyDescent="0.2">
      <c r="A548" t="s">
        <v>3124</v>
      </c>
      <c r="B548" t="s">
        <v>171</v>
      </c>
      <c r="C548" t="s">
        <v>61</v>
      </c>
      <c r="D548" t="s">
        <v>61</v>
      </c>
      <c r="E548" t="s">
        <v>2385</v>
      </c>
      <c r="F548" t="s">
        <v>3894</v>
      </c>
      <c r="G548" t="s">
        <v>763</v>
      </c>
      <c r="H548" t="s">
        <v>2954</v>
      </c>
      <c r="I548" t="s">
        <v>2390</v>
      </c>
      <c r="J548" t="s">
        <v>3922</v>
      </c>
      <c r="K548" t="s">
        <v>2391</v>
      </c>
      <c r="L548" t="s">
        <v>61</v>
      </c>
      <c r="M548" t="s">
        <v>61</v>
      </c>
      <c r="N548" t="s">
        <v>766</v>
      </c>
      <c r="O548" t="s">
        <v>603</v>
      </c>
      <c r="P548">
        <v>0</v>
      </c>
      <c r="Q548">
        <v>119</v>
      </c>
      <c r="R548">
        <v>0</v>
      </c>
      <c r="S548">
        <v>0</v>
      </c>
      <c r="T548">
        <v>0</v>
      </c>
      <c r="U548">
        <v>0</v>
      </c>
      <c r="V548">
        <v>0</v>
      </c>
      <c r="W548">
        <v>40</v>
      </c>
      <c r="X548" t="s">
        <v>95</v>
      </c>
      <c r="Y548" t="s">
        <v>61</v>
      </c>
      <c r="Z548">
        <v>56</v>
      </c>
      <c r="AA548">
        <v>201</v>
      </c>
      <c r="AB548">
        <v>0</v>
      </c>
      <c r="AC548">
        <v>0</v>
      </c>
      <c r="AD548">
        <v>0.2</v>
      </c>
      <c r="AE548">
        <v>0</v>
      </c>
      <c r="AF548">
        <v>0</v>
      </c>
      <c r="AG548">
        <v>0</v>
      </c>
      <c r="AH548">
        <v>0</v>
      </c>
      <c r="AI548">
        <v>0</v>
      </c>
      <c r="AJ548">
        <v>0</v>
      </c>
      <c r="AK548">
        <v>0</v>
      </c>
      <c r="AL548">
        <v>0</v>
      </c>
      <c r="AM548">
        <v>0</v>
      </c>
      <c r="AN548">
        <v>1</v>
      </c>
      <c r="AO548">
        <v>0</v>
      </c>
      <c r="AP548">
        <v>0</v>
      </c>
      <c r="AQ548">
        <v>0</v>
      </c>
      <c r="AR548">
        <v>0</v>
      </c>
      <c r="AS548">
        <v>0</v>
      </c>
      <c r="AT548">
        <v>0</v>
      </c>
      <c r="AU548">
        <v>0</v>
      </c>
      <c r="AV548">
        <v>0</v>
      </c>
      <c r="AW548">
        <v>0</v>
      </c>
      <c r="AX548" t="s">
        <v>61</v>
      </c>
      <c r="AY548">
        <v>433</v>
      </c>
      <c r="AZ548">
        <v>167</v>
      </c>
      <c r="BA548">
        <v>27</v>
      </c>
      <c r="BB548">
        <v>0</v>
      </c>
      <c r="BC548" t="s">
        <v>731</v>
      </c>
      <c r="BD548" t="s">
        <v>61</v>
      </c>
      <c r="BE548">
        <v>100</v>
      </c>
      <c r="BF548" t="s">
        <v>61</v>
      </c>
      <c r="BG548" t="s">
        <v>605</v>
      </c>
      <c r="BH548" t="s">
        <v>606</v>
      </c>
      <c r="BI548" t="s">
        <v>3125</v>
      </c>
    </row>
    <row r="549" spans="1:61" x14ac:dyDescent="0.2">
      <c r="A549" t="s">
        <v>3126</v>
      </c>
      <c r="B549" t="s">
        <v>898</v>
      </c>
      <c r="C549" t="s">
        <v>61</v>
      </c>
      <c r="D549" t="s">
        <v>61</v>
      </c>
      <c r="E549" t="s">
        <v>2394</v>
      </c>
      <c r="F549" t="s">
        <v>3894</v>
      </c>
      <c r="G549" t="s">
        <v>989</v>
      </c>
      <c r="H549" t="s">
        <v>2954</v>
      </c>
      <c r="I549" t="s">
        <v>2395</v>
      </c>
      <c r="J549" t="s">
        <v>3922</v>
      </c>
      <c r="K549" t="s">
        <v>2396</v>
      </c>
      <c r="L549" t="s">
        <v>61</v>
      </c>
      <c r="M549" t="s">
        <v>61</v>
      </c>
      <c r="N549" t="s">
        <v>990</v>
      </c>
      <c r="O549" t="s">
        <v>603</v>
      </c>
      <c r="P549">
        <v>0</v>
      </c>
      <c r="Q549">
        <v>119</v>
      </c>
      <c r="R549">
        <v>0</v>
      </c>
      <c r="S549">
        <v>0</v>
      </c>
      <c r="T549">
        <v>0</v>
      </c>
      <c r="U549">
        <v>0</v>
      </c>
      <c r="V549">
        <v>0</v>
      </c>
      <c r="W549">
        <v>0</v>
      </c>
      <c r="X549" t="s">
        <v>95</v>
      </c>
      <c r="Y549" t="s">
        <v>61</v>
      </c>
      <c r="Z549">
        <v>48</v>
      </c>
      <c r="AA549">
        <v>177</v>
      </c>
      <c r="AB549">
        <v>0</v>
      </c>
      <c r="AC549">
        <v>0</v>
      </c>
      <c r="AD549">
        <v>0.1</v>
      </c>
      <c r="AE549">
        <v>0</v>
      </c>
      <c r="AF549">
        <v>0</v>
      </c>
      <c r="AG549">
        <v>0.1</v>
      </c>
      <c r="AH549">
        <v>0</v>
      </c>
      <c r="AI549">
        <v>0</v>
      </c>
      <c r="AJ549">
        <v>0</v>
      </c>
      <c r="AK549">
        <v>0</v>
      </c>
      <c r="AL549">
        <v>0</v>
      </c>
      <c r="AM549">
        <v>0</v>
      </c>
      <c r="AN549">
        <v>0</v>
      </c>
      <c r="AO549">
        <v>0</v>
      </c>
      <c r="AP549">
        <v>0</v>
      </c>
      <c r="AQ549">
        <v>0</v>
      </c>
      <c r="AR549">
        <v>0</v>
      </c>
      <c r="AS549">
        <v>0</v>
      </c>
      <c r="AT549">
        <v>0</v>
      </c>
      <c r="AU549">
        <v>0</v>
      </c>
      <c r="AV549">
        <v>0</v>
      </c>
      <c r="AW549">
        <v>0</v>
      </c>
      <c r="AX549" t="s">
        <v>61</v>
      </c>
      <c r="AY549">
        <v>308</v>
      </c>
      <c r="AZ549">
        <v>118</v>
      </c>
      <c r="BA549">
        <v>152</v>
      </c>
      <c r="BB549">
        <v>0</v>
      </c>
      <c r="BC549" t="s">
        <v>731</v>
      </c>
      <c r="BD549" t="s">
        <v>61</v>
      </c>
      <c r="BE549">
        <v>100</v>
      </c>
      <c r="BF549" t="s">
        <v>61</v>
      </c>
      <c r="BG549" t="s">
        <v>605</v>
      </c>
      <c r="BH549" t="s">
        <v>606</v>
      </c>
      <c r="BI549" t="s">
        <v>2397</v>
      </c>
    </row>
    <row r="550" spans="1:61" x14ac:dyDescent="0.2">
      <c r="A550" t="s">
        <v>3127</v>
      </c>
      <c r="B550" t="s">
        <v>898</v>
      </c>
      <c r="C550" t="s">
        <v>61</v>
      </c>
      <c r="D550" t="s">
        <v>61</v>
      </c>
      <c r="E550" t="s">
        <v>2394</v>
      </c>
      <c r="F550" t="s">
        <v>3894</v>
      </c>
      <c r="G550" t="s">
        <v>980</v>
      </c>
      <c r="H550" t="s">
        <v>2954</v>
      </c>
      <c r="I550" t="s">
        <v>2395</v>
      </c>
      <c r="J550" t="s">
        <v>3922</v>
      </c>
      <c r="K550" t="s">
        <v>2396</v>
      </c>
      <c r="L550" t="s">
        <v>61</v>
      </c>
      <c r="M550" t="s">
        <v>61</v>
      </c>
      <c r="N550" t="s">
        <v>981</v>
      </c>
      <c r="O550" t="s">
        <v>603</v>
      </c>
      <c r="P550">
        <v>0</v>
      </c>
      <c r="Q550">
        <v>125</v>
      </c>
      <c r="R550">
        <v>0</v>
      </c>
      <c r="S550">
        <v>0</v>
      </c>
      <c r="T550">
        <v>0</v>
      </c>
      <c r="U550">
        <v>0</v>
      </c>
      <c r="V550">
        <v>0</v>
      </c>
      <c r="W550">
        <v>0</v>
      </c>
      <c r="X550" t="s">
        <v>95</v>
      </c>
      <c r="Y550" t="s">
        <v>61</v>
      </c>
      <c r="Z550">
        <v>158</v>
      </c>
      <c r="AA550">
        <v>273</v>
      </c>
      <c r="AB550">
        <v>0</v>
      </c>
      <c r="AC550">
        <v>0</v>
      </c>
      <c r="AD550">
        <v>1</v>
      </c>
      <c r="AE550">
        <v>0</v>
      </c>
      <c r="AF550">
        <v>0</v>
      </c>
      <c r="AG550">
        <v>0</v>
      </c>
      <c r="AH550">
        <v>0</v>
      </c>
      <c r="AI550">
        <v>0</v>
      </c>
      <c r="AJ550">
        <v>0.1</v>
      </c>
      <c r="AK550">
        <v>0</v>
      </c>
      <c r="AL550">
        <v>0</v>
      </c>
      <c r="AM550">
        <v>0</v>
      </c>
      <c r="AN550">
        <v>0</v>
      </c>
      <c r="AO550">
        <v>0</v>
      </c>
      <c r="AP550">
        <v>0</v>
      </c>
      <c r="AQ550">
        <v>0</v>
      </c>
      <c r="AR550">
        <v>0</v>
      </c>
      <c r="AS550">
        <v>0</v>
      </c>
      <c r="AT550">
        <v>0</v>
      </c>
      <c r="AU550">
        <v>0</v>
      </c>
      <c r="AV550">
        <v>0</v>
      </c>
      <c r="AW550">
        <v>0</v>
      </c>
      <c r="AX550" t="s">
        <v>61</v>
      </c>
      <c r="AY550">
        <v>287</v>
      </c>
      <c r="AZ550">
        <v>6</v>
      </c>
      <c r="BA550">
        <v>124</v>
      </c>
      <c r="BB550">
        <v>0</v>
      </c>
      <c r="BC550" t="s">
        <v>731</v>
      </c>
      <c r="BD550" t="s">
        <v>61</v>
      </c>
      <c r="BE550">
        <v>100</v>
      </c>
      <c r="BF550" t="s">
        <v>61</v>
      </c>
      <c r="BG550" t="s">
        <v>605</v>
      </c>
      <c r="BH550" t="s">
        <v>606</v>
      </c>
      <c r="BI550" t="s">
        <v>2399</v>
      </c>
    </row>
    <row r="551" spans="1:61" x14ac:dyDescent="0.2">
      <c r="A551" t="s">
        <v>3128</v>
      </c>
      <c r="B551" t="s">
        <v>171</v>
      </c>
      <c r="C551" t="s">
        <v>61</v>
      </c>
      <c r="D551" t="s">
        <v>61</v>
      </c>
      <c r="E551" t="s">
        <v>2385</v>
      </c>
      <c r="F551" t="s">
        <v>3894</v>
      </c>
      <c r="G551" t="s">
        <v>757</v>
      </c>
      <c r="H551" t="s">
        <v>2954</v>
      </c>
      <c r="I551" t="s">
        <v>2395</v>
      </c>
      <c r="J551" t="s">
        <v>3922</v>
      </c>
      <c r="K551" t="s">
        <v>2396</v>
      </c>
      <c r="L551" t="s">
        <v>61</v>
      </c>
      <c r="M551" t="s">
        <v>61</v>
      </c>
      <c r="N551" t="s">
        <v>602</v>
      </c>
      <c r="O551" t="s">
        <v>603</v>
      </c>
      <c r="P551">
        <v>0</v>
      </c>
      <c r="Q551">
        <v>1362</v>
      </c>
      <c r="R551">
        <v>0</v>
      </c>
      <c r="S551">
        <v>0</v>
      </c>
      <c r="T551">
        <v>0</v>
      </c>
      <c r="U551">
        <v>0</v>
      </c>
      <c r="V551">
        <v>0</v>
      </c>
      <c r="W551">
        <v>40</v>
      </c>
      <c r="X551" t="s">
        <v>95</v>
      </c>
      <c r="Y551" t="s">
        <v>61</v>
      </c>
      <c r="Z551">
        <v>592</v>
      </c>
      <c r="AA551">
        <v>58</v>
      </c>
      <c r="AB551">
        <v>1</v>
      </c>
      <c r="AC551">
        <v>0</v>
      </c>
      <c r="AD551">
        <v>3</v>
      </c>
      <c r="AE551">
        <v>0</v>
      </c>
      <c r="AF551">
        <v>1</v>
      </c>
      <c r="AG551">
        <v>3</v>
      </c>
      <c r="AH551">
        <v>0</v>
      </c>
      <c r="AI551">
        <v>0</v>
      </c>
      <c r="AJ551">
        <v>1</v>
      </c>
      <c r="AK551">
        <v>0</v>
      </c>
      <c r="AL551">
        <v>0</v>
      </c>
      <c r="AM551">
        <v>1</v>
      </c>
      <c r="AN551">
        <v>1</v>
      </c>
      <c r="AO551">
        <v>0</v>
      </c>
      <c r="AP551">
        <v>3</v>
      </c>
      <c r="AQ551">
        <v>0</v>
      </c>
      <c r="AR551">
        <v>0</v>
      </c>
      <c r="AS551">
        <v>0</v>
      </c>
      <c r="AT551">
        <v>0</v>
      </c>
      <c r="AU551">
        <v>0</v>
      </c>
      <c r="AV551">
        <v>0</v>
      </c>
      <c r="AW551">
        <v>0</v>
      </c>
      <c r="AX551" t="s">
        <v>61</v>
      </c>
      <c r="AY551">
        <v>3873</v>
      </c>
      <c r="AZ551">
        <v>1830</v>
      </c>
      <c r="BA551">
        <v>121</v>
      </c>
      <c r="BB551">
        <v>0</v>
      </c>
      <c r="BC551" t="s">
        <v>731</v>
      </c>
      <c r="BD551" t="s">
        <v>61</v>
      </c>
      <c r="BE551">
        <v>100</v>
      </c>
      <c r="BF551" t="s">
        <v>61</v>
      </c>
      <c r="BG551" t="s">
        <v>605</v>
      </c>
      <c r="BH551" t="s">
        <v>606</v>
      </c>
      <c r="BI551" t="s">
        <v>2401</v>
      </c>
    </row>
    <row r="552" spans="1:61" x14ac:dyDescent="0.2">
      <c r="A552" t="s">
        <v>3129</v>
      </c>
      <c r="B552" t="s">
        <v>898</v>
      </c>
      <c r="C552" t="s">
        <v>61</v>
      </c>
      <c r="D552" t="s">
        <v>61</v>
      </c>
      <c r="E552" t="s">
        <v>2394</v>
      </c>
      <c r="F552" t="s">
        <v>3894</v>
      </c>
      <c r="G552" t="s">
        <v>985</v>
      </c>
      <c r="H552" t="s">
        <v>2954</v>
      </c>
      <c r="I552" t="s">
        <v>2395</v>
      </c>
      <c r="J552" t="s">
        <v>3922</v>
      </c>
      <c r="K552" t="s">
        <v>2396</v>
      </c>
      <c r="L552" t="s">
        <v>61</v>
      </c>
      <c r="M552" t="s">
        <v>61</v>
      </c>
      <c r="N552" t="s">
        <v>986</v>
      </c>
      <c r="O552" t="s">
        <v>603</v>
      </c>
      <c r="P552">
        <v>0</v>
      </c>
      <c r="Q552">
        <v>48</v>
      </c>
      <c r="R552">
        <v>0</v>
      </c>
      <c r="S552">
        <v>0</v>
      </c>
      <c r="T552">
        <v>0</v>
      </c>
      <c r="U552">
        <v>0</v>
      </c>
      <c r="V552">
        <v>0</v>
      </c>
      <c r="W552">
        <v>0</v>
      </c>
      <c r="X552" t="s">
        <v>95</v>
      </c>
      <c r="Y552" t="s">
        <v>61</v>
      </c>
      <c r="Z552">
        <v>42</v>
      </c>
      <c r="AA552">
        <v>239</v>
      </c>
      <c r="AB552">
        <v>0</v>
      </c>
      <c r="AC552">
        <v>0</v>
      </c>
      <c r="AD552">
        <v>0.1</v>
      </c>
      <c r="AE552">
        <v>0</v>
      </c>
      <c r="AF552">
        <v>0</v>
      </c>
      <c r="AG552">
        <v>0.1</v>
      </c>
      <c r="AH552">
        <v>0</v>
      </c>
      <c r="AI552">
        <v>0</v>
      </c>
      <c r="AJ552">
        <v>0</v>
      </c>
      <c r="AK552">
        <v>0</v>
      </c>
      <c r="AL552">
        <v>0</v>
      </c>
      <c r="AM552">
        <v>0</v>
      </c>
      <c r="AN552">
        <v>0</v>
      </c>
      <c r="AO552">
        <v>0</v>
      </c>
      <c r="AP552">
        <v>0</v>
      </c>
      <c r="AQ552">
        <v>0</v>
      </c>
      <c r="AR552">
        <v>0</v>
      </c>
      <c r="AS552">
        <v>0</v>
      </c>
      <c r="AT552">
        <v>0</v>
      </c>
      <c r="AU552">
        <v>0</v>
      </c>
      <c r="AV552">
        <v>0</v>
      </c>
      <c r="AW552">
        <v>0</v>
      </c>
      <c r="AX552" t="s">
        <v>61</v>
      </c>
      <c r="AY552">
        <v>82</v>
      </c>
      <c r="AZ552">
        <v>14</v>
      </c>
      <c r="BA552">
        <v>10</v>
      </c>
      <c r="BB552">
        <v>0</v>
      </c>
      <c r="BC552" t="s">
        <v>731</v>
      </c>
      <c r="BD552" t="s">
        <v>61</v>
      </c>
      <c r="BE552">
        <v>100</v>
      </c>
      <c r="BF552" t="s">
        <v>61</v>
      </c>
      <c r="BG552" t="s">
        <v>605</v>
      </c>
      <c r="BH552" t="s">
        <v>606</v>
      </c>
      <c r="BI552" t="s">
        <v>3130</v>
      </c>
    </row>
    <row r="553" spans="1:61" x14ac:dyDescent="0.2">
      <c r="A553" t="s">
        <v>3131</v>
      </c>
      <c r="B553" t="s">
        <v>581</v>
      </c>
      <c r="C553" t="s">
        <v>61</v>
      </c>
      <c r="D553" t="s">
        <v>61</v>
      </c>
      <c r="E553" t="s">
        <v>571</v>
      </c>
      <c r="F553" t="s">
        <v>2990</v>
      </c>
      <c r="G553" t="s">
        <v>599</v>
      </c>
      <c r="H553" t="s">
        <v>2954</v>
      </c>
      <c r="I553" t="s">
        <v>600</v>
      </c>
      <c r="J553" t="s">
        <v>3922</v>
      </c>
      <c r="K553" t="s">
        <v>2405</v>
      </c>
      <c r="L553" t="s">
        <v>61</v>
      </c>
      <c r="M553" t="s">
        <v>61</v>
      </c>
      <c r="N553" t="s">
        <v>602</v>
      </c>
      <c r="O553" t="s">
        <v>603</v>
      </c>
      <c r="P553">
        <v>0</v>
      </c>
      <c r="Q553">
        <v>741</v>
      </c>
      <c r="R553">
        <v>0</v>
      </c>
      <c r="S553">
        <v>0</v>
      </c>
      <c r="T553">
        <v>0</v>
      </c>
      <c r="U553">
        <v>0</v>
      </c>
      <c r="V553">
        <v>0</v>
      </c>
      <c r="W553">
        <v>40</v>
      </c>
      <c r="X553" t="s">
        <v>95</v>
      </c>
      <c r="Y553" t="s">
        <v>61</v>
      </c>
      <c r="Z553">
        <v>0</v>
      </c>
      <c r="AA553">
        <v>24</v>
      </c>
      <c r="AB553">
        <v>0</v>
      </c>
      <c r="AC553">
        <v>0</v>
      </c>
      <c r="AD553">
        <v>0.3</v>
      </c>
      <c r="AE553">
        <v>0</v>
      </c>
      <c r="AF553">
        <v>1</v>
      </c>
      <c r="AG553">
        <v>0</v>
      </c>
      <c r="AH553">
        <v>0</v>
      </c>
      <c r="AI553">
        <v>0</v>
      </c>
      <c r="AJ553">
        <v>0.4</v>
      </c>
      <c r="AK553">
        <v>0</v>
      </c>
      <c r="AL553">
        <v>0</v>
      </c>
      <c r="AM553">
        <v>1.5</v>
      </c>
      <c r="AN553">
        <v>1</v>
      </c>
      <c r="AO553">
        <v>0</v>
      </c>
      <c r="AP553">
        <v>1</v>
      </c>
      <c r="AQ553">
        <v>0</v>
      </c>
      <c r="AR553">
        <v>0</v>
      </c>
      <c r="AS553">
        <v>0.8</v>
      </c>
      <c r="AT553">
        <v>1</v>
      </c>
      <c r="AU553">
        <v>0</v>
      </c>
      <c r="AV553">
        <v>0</v>
      </c>
      <c r="AW553">
        <v>0</v>
      </c>
      <c r="AX553" t="s">
        <v>61</v>
      </c>
      <c r="AY553">
        <v>4263</v>
      </c>
      <c r="AZ553">
        <v>0</v>
      </c>
      <c r="BA553">
        <v>0</v>
      </c>
      <c r="BB553">
        <v>0</v>
      </c>
      <c r="BC553" t="s">
        <v>604</v>
      </c>
      <c r="BD553" t="s">
        <v>61</v>
      </c>
      <c r="BE553">
        <v>0</v>
      </c>
      <c r="BF553" t="s">
        <v>61</v>
      </c>
      <c r="BG553" t="s">
        <v>605</v>
      </c>
      <c r="BH553" t="s">
        <v>606</v>
      </c>
      <c r="BI553" t="s">
        <v>3132</v>
      </c>
    </row>
    <row r="554" spans="1:61" x14ac:dyDescent="0.2">
      <c r="A554" t="s">
        <v>3133</v>
      </c>
      <c r="B554" t="s">
        <v>1938</v>
      </c>
      <c r="C554" t="s">
        <v>61</v>
      </c>
      <c r="D554" t="s">
        <v>61</v>
      </c>
      <c r="E554" t="s">
        <v>1174</v>
      </c>
      <c r="F554" t="s">
        <v>2990</v>
      </c>
      <c r="G554" t="s">
        <v>1514</v>
      </c>
      <c r="H554" t="s">
        <v>2954</v>
      </c>
      <c r="I554" t="s">
        <v>600</v>
      </c>
      <c r="J554" t="s">
        <v>3922</v>
      </c>
      <c r="K554" t="s">
        <v>2405</v>
      </c>
      <c r="L554" t="s">
        <v>61</v>
      </c>
      <c r="M554" t="s">
        <v>61</v>
      </c>
      <c r="N554" t="s">
        <v>3134</v>
      </c>
      <c r="O554" t="s">
        <v>603</v>
      </c>
      <c r="P554">
        <v>0</v>
      </c>
      <c r="Q554">
        <v>368</v>
      </c>
      <c r="R554">
        <v>0</v>
      </c>
      <c r="S554">
        <v>0</v>
      </c>
      <c r="T554">
        <v>0</v>
      </c>
      <c r="U554">
        <v>0</v>
      </c>
      <c r="V554">
        <v>0</v>
      </c>
      <c r="W554">
        <v>40</v>
      </c>
      <c r="X554" t="s">
        <v>95</v>
      </c>
      <c r="Y554" t="s">
        <v>61</v>
      </c>
      <c r="Z554">
        <v>0</v>
      </c>
      <c r="AA554">
        <v>0</v>
      </c>
      <c r="AB554">
        <v>0</v>
      </c>
      <c r="AC554">
        <v>0.1</v>
      </c>
      <c r="AD554">
        <v>0</v>
      </c>
      <c r="AE554">
        <v>0</v>
      </c>
      <c r="AF554">
        <v>0</v>
      </c>
      <c r="AG554">
        <v>2</v>
      </c>
      <c r="AH554">
        <v>0</v>
      </c>
      <c r="AI554">
        <v>0</v>
      </c>
      <c r="AJ554">
        <v>2</v>
      </c>
      <c r="AK554">
        <v>0</v>
      </c>
      <c r="AL554">
        <v>0</v>
      </c>
      <c r="AM554">
        <v>0</v>
      </c>
      <c r="AN554">
        <v>1</v>
      </c>
      <c r="AO554">
        <v>0</v>
      </c>
      <c r="AP554">
        <v>0.4</v>
      </c>
      <c r="AQ554">
        <v>0</v>
      </c>
      <c r="AR554">
        <v>0</v>
      </c>
      <c r="AS554">
        <v>0</v>
      </c>
      <c r="AT554">
        <v>0</v>
      </c>
      <c r="AU554">
        <v>0</v>
      </c>
      <c r="AV554">
        <v>0</v>
      </c>
      <c r="AW554">
        <v>0</v>
      </c>
      <c r="AX554" t="s">
        <v>61</v>
      </c>
      <c r="AY554">
        <v>2188</v>
      </c>
      <c r="AZ554">
        <v>1213</v>
      </c>
      <c r="BA554">
        <v>0</v>
      </c>
      <c r="BB554">
        <v>0</v>
      </c>
      <c r="BC554" t="s">
        <v>2407</v>
      </c>
      <c r="BD554" t="s">
        <v>61</v>
      </c>
      <c r="BE554">
        <v>0</v>
      </c>
      <c r="BF554" t="s">
        <v>61</v>
      </c>
      <c r="BG554" t="s">
        <v>605</v>
      </c>
      <c r="BH554" t="s">
        <v>606</v>
      </c>
      <c r="BI554" t="s">
        <v>3135</v>
      </c>
    </row>
    <row r="555" spans="1:61" x14ac:dyDescent="0.2">
      <c r="A555" t="s">
        <v>3136</v>
      </c>
      <c r="B555" t="s">
        <v>1496</v>
      </c>
      <c r="C555" t="s">
        <v>61</v>
      </c>
      <c r="D555" t="s">
        <v>61</v>
      </c>
      <c r="E555" t="s">
        <v>1513</v>
      </c>
      <c r="F555" t="s">
        <v>2990</v>
      </c>
      <c r="G555" t="s">
        <v>599</v>
      </c>
      <c r="H555" t="s">
        <v>2954</v>
      </c>
      <c r="I555" t="s">
        <v>1515</v>
      </c>
      <c r="J555" t="s">
        <v>3922</v>
      </c>
      <c r="K555" t="s">
        <v>1516</v>
      </c>
      <c r="L555" t="s">
        <v>61</v>
      </c>
      <c r="M555" t="s">
        <v>61</v>
      </c>
      <c r="N555" t="s">
        <v>602</v>
      </c>
      <c r="O555" t="s">
        <v>603</v>
      </c>
      <c r="P555">
        <v>0</v>
      </c>
      <c r="Q555">
        <v>607</v>
      </c>
      <c r="R555">
        <v>0</v>
      </c>
      <c r="S555">
        <v>0</v>
      </c>
      <c r="T555">
        <v>0</v>
      </c>
      <c r="U555">
        <v>0</v>
      </c>
      <c r="V555">
        <v>0</v>
      </c>
      <c r="W555">
        <v>40</v>
      </c>
      <c r="X555" t="s">
        <v>95</v>
      </c>
      <c r="Y555" t="s">
        <v>61</v>
      </c>
      <c r="Z555">
        <v>0</v>
      </c>
      <c r="AA555">
        <v>0</v>
      </c>
      <c r="AB555">
        <v>0</v>
      </c>
      <c r="AC555">
        <v>0</v>
      </c>
      <c r="AD555">
        <v>0.6</v>
      </c>
      <c r="AE555">
        <v>0</v>
      </c>
      <c r="AF555">
        <v>0</v>
      </c>
      <c r="AG555">
        <v>1</v>
      </c>
      <c r="AH555">
        <v>0</v>
      </c>
      <c r="AI555">
        <v>0</v>
      </c>
      <c r="AJ555">
        <v>0</v>
      </c>
      <c r="AK555">
        <v>0</v>
      </c>
      <c r="AL555">
        <v>0</v>
      </c>
      <c r="AM555">
        <v>1</v>
      </c>
      <c r="AN555">
        <v>1</v>
      </c>
      <c r="AO555">
        <v>0</v>
      </c>
      <c r="AP555">
        <v>0</v>
      </c>
      <c r="AQ555">
        <v>0</v>
      </c>
      <c r="AR555">
        <v>0</v>
      </c>
      <c r="AS555">
        <v>2</v>
      </c>
      <c r="AT555">
        <v>0</v>
      </c>
      <c r="AU555">
        <v>0</v>
      </c>
      <c r="AV555">
        <v>0</v>
      </c>
      <c r="AW555">
        <v>0</v>
      </c>
      <c r="AX555" t="s">
        <v>61</v>
      </c>
      <c r="AY555">
        <v>7101</v>
      </c>
      <c r="AZ555">
        <v>0</v>
      </c>
      <c r="BA555">
        <v>0</v>
      </c>
      <c r="BB555">
        <v>0</v>
      </c>
      <c r="BC555" t="s">
        <v>84</v>
      </c>
      <c r="BD555" t="s">
        <v>1517</v>
      </c>
      <c r="BE555">
        <v>100</v>
      </c>
      <c r="BF555" t="s">
        <v>61</v>
      </c>
      <c r="BG555" t="s">
        <v>605</v>
      </c>
      <c r="BH555" t="s">
        <v>606</v>
      </c>
      <c r="BI555" t="s">
        <v>3137</v>
      </c>
    </row>
    <row r="556" spans="1:61" x14ac:dyDescent="0.2">
      <c r="A556" t="s">
        <v>3138</v>
      </c>
      <c r="B556" t="s">
        <v>1618</v>
      </c>
      <c r="C556" t="s">
        <v>3139</v>
      </c>
      <c r="D556" t="s">
        <v>61</v>
      </c>
      <c r="E556" t="s">
        <v>3140</v>
      </c>
      <c r="F556" t="s">
        <v>2990</v>
      </c>
      <c r="G556" t="s">
        <v>599</v>
      </c>
      <c r="H556" t="s">
        <v>2954</v>
      </c>
      <c r="I556" t="s">
        <v>1515</v>
      </c>
      <c r="J556" t="s">
        <v>3922</v>
      </c>
      <c r="K556" t="s">
        <v>1516</v>
      </c>
      <c r="L556" t="s">
        <v>61</v>
      </c>
      <c r="M556" t="s">
        <v>61</v>
      </c>
      <c r="N556" t="s">
        <v>602</v>
      </c>
      <c r="O556" t="s">
        <v>603</v>
      </c>
      <c r="P556">
        <v>0</v>
      </c>
      <c r="Q556">
        <v>504</v>
      </c>
      <c r="R556">
        <v>0</v>
      </c>
      <c r="S556">
        <v>20</v>
      </c>
      <c r="T556">
        <v>98</v>
      </c>
      <c r="U556">
        <v>0</v>
      </c>
      <c r="V556">
        <v>12.9</v>
      </c>
      <c r="W556">
        <v>168</v>
      </c>
      <c r="X556" t="s">
        <v>95</v>
      </c>
      <c r="Y556" t="s">
        <v>69</v>
      </c>
      <c r="Z556">
        <v>0</v>
      </c>
      <c r="AA556">
        <v>0</v>
      </c>
      <c r="AB556">
        <v>0</v>
      </c>
      <c r="AC556">
        <v>0</v>
      </c>
      <c r="AD556">
        <v>0</v>
      </c>
      <c r="AE556">
        <v>0</v>
      </c>
      <c r="AF556">
        <v>0</v>
      </c>
      <c r="AG556">
        <v>7</v>
      </c>
      <c r="AH556">
        <v>10</v>
      </c>
      <c r="AI556">
        <v>2.5</v>
      </c>
      <c r="AJ556">
        <v>1</v>
      </c>
      <c r="AK556">
        <v>0</v>
      </c>
      <c r="AL556">
        <v>0.5</v>
      </c>
      <c r="AM556">
        <v>1</v>
      </c>
      <c r="AN556">
        <v>1</v>
      </c>
      <c r="AO556">
        <v>0</v>
      </c>
      <c r="AP556">
        <v>2</v>
      </c>
      <c r="AQ556">
        <v>0</v>
      </c>
      <c r="AR556">
        <v>0</v>
      </c>
      <c r="AS556">
        <v>3</v>
      </c>
      <c r="AT556">
        <v>0</v>
      </c>
      <c r="AU556">
        <v>0</v>
      </c>
      <c r="AV556">
        <v>0</v>
      </c>
      <c r="AW556">
        <v>0</v>
      </c>
      <c r="AX556" t="s">
        <v>61</v>
      </c>
      <c r="AY556">
        <v>0</v>
      </c>
      <c r="AZ556">
        <v>0</v>
      </c>
      <c r="BA556">
        <v>0</v>
      </c>
      <c r="BB556">
        <v>0</v>
      </c>
      <c r="BC556" t="s">
        <v>84</v>
      </c>
      <c r="BD556" t="s">
        <v>1517</v>
      </c>
      <c r="BE556">
        <v>100</v>
      </c>
      <c r="BF556" t="s">
        <v>61</v>
      </c>
      <c r="BG556" t="s">
        <v>605</v>
      </c>
      <c r="BH556" t="s">
        <v>606</v>
      </c>
      <c r="BI556" t="s">
        <v>3141</v>
      </c>
    </row>
    <row r="557" spans="1:61" x14ac:dyDescent="0.2">
      <c r="A557" t="s">
        <v>3142</v>
      </c>
      <c r="B557" t="s">
        <v>898</v>
      </c>
      <c r="C557" t="s">
        <v>61</v>
      </c>
      <c r="D557" t="s">
        <v>61</v>
      </c>
      <c r="E557" t="s">
        <v>950</v>
      </c>
      <c r="F557" t="s">
        <v>2990</v>
      </c>
      <c r="G557" t="s">
        <v>776</v>
      </c>
      <c r="H557" t="s">
        <v>2954</v>
      </c>
      <c r="I557" t="s">
        <v>2648</v>
      </c>
      <c r="J557" t="s">
        <v>3922</v>
      </c>
      <c r="K557" t="s">
        <v>1166</v>
      </c>
      <c r="L557" t="s">
        <v>61</v>
      </c>
      <c r="M557" t="s">
        <v>61</v>
      </c>
      <c r="N557" t="s">
        <v>190</v>
      </c>
      <c r="O557" t="s">
        <v>191</v>
      </c>
      <c r="P557">
        <v>0</v>
      </c>
      <c r="Q557">
        <v>0</v>
      </c>
      <c r="R557">
        <v>0</v>
      </c>
      <c r="S557">
        <v>0</v>
      </c>
      <c r="T557">
        <v>0</v>
      </c>
      <c r="U557">
        <v>0</v>
      </c>
      <c r="V557">
        <v>0</v>
      </c>
      <c r="W557">
        <v>0</v>
      </c>
      <c r="X557" t="s">
        <v>95</v>
      </c>
      <c r="Y557" t="s">
        <v>61</v>
      </c>
      <c r="Z557">
        <v>90</v>
      </c>
      <c r="AA557">
        <v>0</v>
      </c>
      <c r="AB557">
        <v>1</v>
      </c>
      <c r="AC557">
        <v>0</v>
      </c>
      <c r="AD557">
        <v>0</v>
      </c>
      <c r="AE557">
        <v>0</v>
      </c>
      <c r="AF557">
        <v>0</v>
      </c>
      <c r="AG557">
        <v>1.5</v>
      </c>
      <c r="AH557">
        <v>0</v>
      </c>
      <c r="AI557">
        <v>0</v>
      </c>
      <c r="AJ557">
        <v>0.5</v>
      </c>
      <c r="AK557">
        <v>0</v>
      </c>
      <c r="AL557">
        <v>0</v>
      </c>
      <c r="AM557">
        <v>0</v>
      </c>
      <c r="AN557">
        <v>1</v>
      </c>
      <c r="AO557">
        <v>0</v>
      </c>
      <c r="AP557">
        <v>0.4</v>
      </c>
      <c r="AQ557">
        <v>0</v>
      </c>
      <c r="AR557">
        <v>0</v>
      </c>
      <c r="AS557">
        <v>0</v>
      </c>
      <c r="AT557">
        <v>0</v>
      </c>
      <c r="AU557">
        <v>0</v>
      </c>
      <c r="AV557">
        <v>0</v>
      </c>
      <c r="AW557">
        <v>0</v>
      </c>
      <c r="AX557" t="s">
        <v>61</v>
      </c>
      <c r="AY557">
        <v>226</v>
      </c>
      <c r="AZ557">
        <v>0</v>
      </c>
      <c r="BA557">
        <v>0</v>
      </c>
      <c r="BB557">
        <v>0</v>
      </c>
      <c r="BC557" t="s">
        <v>61</v>
      </c>
      <c r="BD557" t="s">
        <v>61</v>
      </c>
      <c r="BE557">
        <v>0</v>
      </c>
      <c r="BF557" t="s">
        <v>61</v>
      </c>
      <c r="BG557" t="s">
        <v>2644</v>
      </c>
      <c r="BH557" t="s">
        <v>2645</v>
      </c>
      <c r="BI557" t="s">
        <v>3143</v>
      </c>
    </row>
    <row r="558" spans="1:61" x14ac:dyDescent="0.2">
      <c r="A558" t="s">
        <v>3144</v>
      </c>
      <c r="B558" t="s">
        <v>1241</v>
      </c>
      <c r="C558" t="s">
        <v>61</v>
      </c>
      <c r="D558" t="s">
        <v>61</v>
      </c>
      <c r="E558" t="s">
        <v>3145</v>
      </c>
      <c r="F558" t="s">
        <v>2990</v>
      </c>
      <c r="G558" t="s">
        <v>1353</v>
      </c>
      <c r="H558" t="s">
        <v>2954</v>
      </c>
      <c r="I558" t="s">
        <v>3146</v>
      </c>
      <c r="J558" t="s">
        <v>3922</v>
      </c>
      <c r="K558" t="s">
        <v>1355</v>
      </c>
      <c r="L558" t="s">
        <v>61</v>
      </c>
      <c r="M558" t="s">
        <v>61</v>
      </c>
      <c r="N558" t="s">
        <v>61</v>
      </c>
      <c r="O558" t="s">
        <v>878</v>
      </c>
      <c r="P558">
        <v>0</v>
      </c>
      <c r="Q558">
        <v>103</v>
      </c>
      <c r="R558">
        <v>0</v>
      </c>
      <c r="S558">
        <v>0</v>
      </c>
      <c r="T558">
        <v>0</v>
      </c>
      <c r="U558">
        <v>0</v>
      </c>
      <c r="V558">
        <v>216</v>
      </c>
      <c r="W558">
        <v>37.5</v>
      </c>
      <c r="X558" t="s">
        <v>68</v>
      </c>
      <c r="Y558" t="s">
        <v>61</v>
      </c>
      <c r="Z558">
        <v>0</v>
      </c>
      <c r="AA558">
        <v>78</v>
      </c>
      <c r="AB558">
        <v>0</v>
      </c>
      <c r="AC558">
        <v>0</v>
      </c>
      <c r="AD558">
        <v>0</v>
      </c>
      <c r="AE558">
        <v>0</v>
      </c>
      <c r="AF558">
        <v>0</v>
      </c>
      <c r="AG558">
        <v>0</v>
      </c>
      <c r="AH558">
        <v>0</v>
      </c>
      <c r="AI558">
        <v>0</v>
      </c>
      <c r="AJ558">
        <v>0</v>
      </c>
      <c r="AK558">
        <v>0</v>
      </c>
      <c r="AL558">
        <v>0</v>
      </c>
      <c r="AM558">
        <v>0</v>
      </c>
      <c r="AN558">
        <v>0</v>
      </c>
      <c r="AO558">
        <v>0</v>
      </c>
      <c r="AP558">
        <v>0</v>
      </c>
      <c r="AQ558">
        <v>0</v>
      </c>
      <c r="AR558">
        <v>0</v>
      </c>
      <c r="AS558">
        <v>0</v>
      </c>
      <c r="AT558">
        <v>0</v>
      </c>
      <c r="AU558">
        <v>0</v>
      </c>
      <c r="AV558">
        <v>0</v>
      </c>
      <c r="AW558">
        <v>0</v>
      </c>
      <c r="AX558" t="s">
        <v>61</v>
      </c>
      <c r="AY558">
        <v>688</v>
      </c>
      <c r="AZ558">
        <v>436</v>
      </c>
      <c r="BA558">
        <v>49</v>
      </c>
      <c r="BB558">
        <v>0</v>
      </c>
      <c r="BC558" t="s">
        <v>61</v>
      </c>
      <c r="BD558" t="s">
        <v>61</v>
      </c>
      <c r="BE558">
        <v>0</v>
      </c>
      <c r="BF558" t="s">
        <v>61</v>
      </c>
      <c r="BG558" t="s">
        <v>1220</v>
      </c>
      <c r="BH558" t="s">
        <v>1221</v>
      </c>
      <c r="BI558" t="s">
        <v>3147</v>
      </c>
    </row>
    <row r="559" spans="1:61" x14ac:dyDescent="0.2">
      <c r="A559" t="s">
        <v>3148</v>
      </c>
      <c r="B559" t="s">
        <v>1129</v>
      </c>
      <c r="C559" t="s">
        <v>61</v>
      </c>
      <c r="D559" t="s">
        <v>61</v>
      </c>
      <c r="E559" t="s">
        <v>3149</v>
      </c>
      <c r="F559" t="s">
        <v>2990</v>
      </c>
      <c r="G559" t="s">
        <v>1211</v>
      </c>
      <c r="H559" t="s">
        <v>2954</v>
      </c>
      <c r="I559" t="s">
        <v>3150</v>
      </c>
      <c r="J559" t="s">
        <v>3922</v>
      </c>
      <c r="K559" t="s">
        <v>2028</v>
      </c>
      <c r="L559" t="s">
        <v>61</v>
      </c>
      <c r="M559" t="s">
        <v>61</v>
      </c>
      <c r="N559" t="s">
        <v>61</v>
      </c>
      <c r="O559" t="s">
        <v>878</v>
      </c>
      <c r="P559">
        <v>0</v>
      </c>
      <c r="Q559">
        <v>333</v>
      </c>
      <c r="R559">
        <v>0</v>
      </c>
      <c r="S559">
        <v>0</v>
      </c>
      <c r="T559">
        <v>0</v>
      </c>
      <c r="U559">
        <v>0</v>
      </c>
      <c r="V559">
        <v>218</v>
      </c>
      <c r="W559">
        <v>37.5</v>
      </c>
      <c r="X559" t="s">
        <v>68</v>
      </c>
      <c r="Y559" t="s">
        <v>61</v>
      </c>
      <c r="Z559">
        <v>0</v>
      </c>
      <c r="AA559">
        <v>44</v>
      </c>
      <c r="AB559">
        <v>0</v>
      </c>
      <c r="AC559">
        <v>0</v>
      </c>
      <c r="AD559">
        <v>0</v>
      </c>
      <c r="AE559">
        <v>0</v>
      </c>
      <c r="AF559">
        <v>0</v>
      </c>
      <c r="AG559">
        <v>0</v>
      </c>
      <c r="AH559">
        <v>0</v>
      </c>
      <c r="AI559">
        <v>0</v>
      </c>
      <c r="AJ559">
        <v>0</v>
      </c>
      <c r="AK559">
        <v>0</v>
      </c>
      <c r="AL559">
        <v>0</v>
      </c>
      <c r="AM559">
        <v>0</v>
      </c>
      <c r="AN559">
        <v>0</v>
      </c>
      <c r="AO559">
        <v>0</v>
      </c>
      <c r="AP559">
        <v>0</v>
      </c>
      <c r="AQ559">
        <v>0</v>
      </c>
      <c r="AR559">
        <v>0</v>
      </c>
      <c r="AS559">
        <v>0</v>
      </c>
      <c r="AT559">
        <v>0</v>
      </c>
      <c r="AU559">
        <v>0</v>
      </c>
      <c r="AV559">
        <v>0</v>
      </c>
      <c r="AW559">
        <v>0</v>
      </c>
      <c r="AX559" t="s">
        <v>61</v>
      </c>
      <c r="AY559">
        <v>3188</v>
      </c>
      <c r="AZ559">
        <v>2379</v>
      </c>
      <c r="BA559">
        <v>447</v>
      </c>
      <c r="BB559">
        <v>0</v>
      </c>
      <c r="BC559" t="s">
        <v>61</v>
      </c>
      <c r="BD559" t="s">
        <v>61</v>
      </c>
      <c r="BE559">
        <v>0</v>
      </c>
      <c r="BF559" t="s">
        <v>61</v>
      </c>
      <c r="BG559" t="s">
        <v>1220</v>
      </c>
      <c r="BH559" t="s">
        <v>1221</v>
      </c>
      <c r="BI559" t="s">
        <v>3151</v>
      </c>
    </row>
    <row r="560" spans="1:61" x14ac:dyDescent="0.2">
      <c r="A560" t="s">
        <v>3152</v>
      </c>
      <c r="B560" t="s">
        <v>898</v>
      </c>
      <c r="C560" t="s">
        <v>61</v>
      </c>
      <c r="D560" t="s">
        <v>61</v>
      </c>
      <c r="E560" t="s">
        <v>2336</v>
      </c>
      <c r="F560" t="s">
        <v>2990</v>
      </c>
      <c r="G560" t="s">
        <v>124</v>
      </c>
      <c r="H560" t="s">
        <v>2954</v>
      </c>
      <c r="I560" t="s">
        <v>3153</v>
      </c>
      <c r="J560" t="s">
        <v>3922</v>
      </c>
      <c r="K560" t="s">
        <v>257</v>
      </c>
      <c r="L560" t="s">
        <v>61</v>
      </c>
      <c r="M560" t="s">
        <v>61</v>
      </c>
      <c r="N560" t="s">
        <v>2339</v>
      </c>
      <c r="O560" t="s">
        <v>127</v>
      </c>
      <c r="P560">
        <v>0</v>
      </c>
      <c r="Q560">
        <v>846</v>
      </c>
      <c r="R560">
        <v>0</v>
      </c>
      <c r="S560">
        <v>0</v>
      </c>
      <c r="T560">
        <v>0</v>
      </c>
      <c r="U560">
        <v>0</v>
      </c>
      <c r="V560">
        <v>0</v>
      </c>
      <c r="W560">
        <v>0</v>
      </c>
      <c r="X560" t="s">
        <v>68</v>
      </c>
      <c r="Y560" t="s">
        <v>61</v>
      </c>
      <c r="Z560">
        <v>0</v>
      </c>
      <c r="AA560">
        <v>0</v>
      </c>
      <c r="AB560">
        <v>0</v>
      </c>
      <c r="AC560">
        <v>0</v>
      </c>
      <c r="AD560">
        <v>0</v>
      </c>
      <c r="AE560">
        <v>0</v>
      </c>
      <c r="AF560">
        <v>0</v>
      </c>
      <c r="AG560">
        <v>2</v>
      </c>
      <c r="AH560">
        <v>0</v>
      </c>
      <c r="AI560">
        <v>0</v>
      </c>
      <c r="AJ560">
        <v>0</v>
      </c>
      <c r="AK560">
        <v>0</v>
      </c>
      <c r="AL560">
        <v>0</v>
      </c>
      <c r="AM560">
        <v>2</v>
      </c>
      <c r="AN560">
        <v>1</v>
      </c>
      <c r="AO560">
        <v>0</v>
      </c>
      <c r="AP560">
        <v>0</v>
      </c>
      <c r="AQ560">
        <v>0</v>
      </c>
      <c r="AR560">
        <v>0</v>
      </c>
      <c r="AS560">
        <v>0</v>
      </c>
      <c r="AT560">
        <v>0</v>
      </c>
      <c r="AU560">
        <v>0</v>
      </c>
      <c r="AV560">
        <v>0</v>
      </c>
      <c r="AW560">
        <v>0</v>
      </c>
      <c r="AX560" t="s">
        <v>61</v>
      </c>
      <c r="AY560">
        <v>846</v>
      </c>
      <c r="AZ560">
        <v>202</v>
      </c>
      <c r="BA560">
        <v>0</v>
      </c>
      <c r="BB560">
        <v>0</v>
      </c>
      <c r="BC560" t="s">
        <v>46</v>
      </c>
      <c r="BD560" t="s">
        <v>2331</v>
      </c>
      <c r="BE560">
        <v>98</v>
      </c>
      <c r="BF560" t="s">
        <v>61</v>
      </c>
      <c r="BG560" t="s">
        <v>628</v>
      </c>
      <c r="BH560" t="s">
        <v>629</v>
      </c>
      <c r="BI560" t="s">
        <v>3154</v>
      </c>
    </row>
    <row r="561" spans="1:61" x14ac:dyDescent="0.2">
      <c r="A561" t="s">
        <v>3155</v>
      </c>
      <c r="B561" t="s">
        <v>171</v>
      </c>
      <c r="C561" t="s">
        <v>61</v>
      </c>
      <c r="D561" t="s">
        <v>61</v>
      </c>
      <c r="E561" t="s">
        <v>665</v>
      </c>
      <c r="F561" t="s">
        <v>731</v>
      </c>
      <c r="G561" t="s">
        <v>3901</v>
      </c>
      <c r="H561" t="s">
        <v>2954</v>
      </c>
      <c r="I561" t="s">
        <v>2415</v>
      </c>
      <c r="J561" t="s">
        <v>3922</v>
      </c>
      <c r="K561" t="s">
        <v>667</v>
      </c>
      <c r="L561" t="s">
        <v>61</v>
      </c>
      <c r="M561" t="s">
        <v>61</v>
      </c>
      <c r="N561" t="s">
        <v>105</v>
      </c>
      <c r="O561" t="s">
        <v>603</v>
      </c>
      <c r="P561">
        <v>0</v>
      </c>
      <c r="Q561">
        <v>438</v>
      </c>
      <c r="R561">
        <v>330</v>
      </c>
      <c r="S561">
        <v>0</v>
      </c>
      <c r="T561">
        <v>0</v>
      </c>
      <c r="U561">
        <v>0</v>
      </c>
      <c r="V561">
        <v>0</v>
      </c>
      <c r="W561">
        <v>37.5</v>
      </c>
      <c r="X561" t="s">
        <v>68</v>
      </c>
      <c r="Y561" t="s">
        <v>61</v>
      </c>
      <c r="Z561">
        <v>204</v>
      </c>
      <c r="AA561">
        <v>127</v>
      </c>
      <c r="AB561">
        <v>0</v>
      </c>
      <c r="AC561">
        <v>0</v>
      </c>
      <c r="AD561">
        <v>0.1</v>
      </c>
      <c r="AE561">
        <v>0</v>
      </c>
      <c r="AF561">
        <v>1</v>
      </c>
      <c r="AG561">
        <v>0.5</v>
      </c>
      <c r="AH561">
        <v>0.8</v>
      </c>
      <c r="AI561">
        <v>0</v>
      </c>
      <c r="AJ561">
        <v>0</v>
      </c>
      <c r="AK561">
        <v>0.4</v>
      </c>
      <c r="AL561">
        <v>0</v>
      </c>
      <c r="AM561">
        <v>0</v>
      </c>
      <c r="AN561">
        <v>0.3</v>
      </c>
      <c r="AO561">
        <v>0</v>
      </c>
      <c r="AP561">
        <v>0.8</v>
      </c>
      <c r="AQ561">
        <v>0</v>
      </c>
      <c r="AR561">
        <v>0</v>
      </c>
      <c r="AS561">
        <v>0</v>
      </c>
      <c r="AT561">
        <v>0</v>
      </c>
      <c r="AU561">
        <v>0</v>
      </c>
      <c r="AV561">
        <v>0</v>
      </c>
      <c r="AW561">
        <v>0</v>
      </c>
      <c r="AX561" t="s">
        <v>61</v>
      </c>
      <c r="AY561">
        <v>2509</v>
      </c>
      <c r="AZ561">
        <v>1495</v>
      </c>
      <c r="BA561">
        <v>0</v>
      </c>
      <c r="BB561">
        <v>0</v>
      </c>
      <c r="BC561" t="s">
        <v>731</v>
      </c>
      <c r="BD561" t="s">
        <v>61</v>
      </c>
      <c r="BE561">
        <v>100</v>
      </c>
      <c r="BF561" t="s">
        <v>61</v>
      </c>
      <c r="BG561" t="s">
        <v>2416</v>
      </c>
      <c r="BH561" t="s">
        <v>2417</v>
      </c>
      <c r="BI561" t="s">
        <v>3156</v>
      </c>
    </row>
    <row r="562" spans="1:61" x14ac:dyDescent="0.2">
      <c r="A562" t="s">
        <v>3157</v>
      </c>
      <c r="B562" t="s">
        <v>1241</v>
      </c>
      <c r="C562" t="s">
        <v>61</v>
      </c>
      <c r="D562" t="s">
        <v>61</v>
      </c>
      <c r="E562" t="s">
        <v>3158</v>
      </c>
      <c r="F562" t="s">
        <v>2990</v>
      </c>
      <c r="G562" t="s">
        <v>1359</v>
      </c>
      <c r="H562" t="s">
        <v>2954</v>
      </c>
      <c r="I562" t="s">
        <v>3159</v>
      </c>
      <c r="J562" t="s">
        <v>3922</v>
      </c>
      <c r="K562" t="s">
        <v>1910</v>
      </c>
      <c r="L562" t="s">
        <v>61</v>
      </c>
      <c r="M562" t="s">
        <v>61</v>
      </c>
      <c r="N562" t="s">
        <v>61</v>
      </c>
      <c r="O562" t="s">
        <v>191</v>
      </c>
      <c r="P562">
        <v>0</v>
      </c>
      <c r="Q562">
        <v>778</v>
      </c>
      <c r="R562">
        <v>0</v>
      </c>
      <c r="S562">
        <v>0</v>
      </c>
      <c r="T562">
        <v>0</v>
      </c>
      <c r="U562">
        <v>0</v>
      </c>
      <c r="V562">
        <v>235</v>
      </c>
      <c r="W562">
        <v>37.5</v>
      </c>
      <c r="X562" t="s">
        <v>68</v>
      </c>
      <c r="Y562" t="s">
        <v>61</v>
      </c>
      <c r="Z562">
        <v>108</v>
      </c>
      <c r="AA562">
        <v>45</v>
      </c>
      <c r="AB562">
        <v>0</v>
      </c>
      <c r="AC562">
        <v>0</v>
      </c>
      <c r="AD562">
        <v>0</v>
      </c>
      <c r="AE562">
        <v>0</v>
      </c>
      <c r="AF562">
        <v>0</v>
      </c>
      <c r="AG562">
        <v>0</v>
      </c>
      <c r="AH562">
        <v>0</v>
      </c>
      <c r="AI562">
        <v>0</v>
      </c>
      <c r="AJ562">
        <v>0</v>
      </c>
      <c r="AK562">
        <v>0</v>
      </c>
      <c r="AL562">
        <v>0</v>
      </c>
      <c r="AM562">
        <v>0</v>
      </c>
      <c r="AN562">
        <v>0</v>
      </c>
      <c r="AO562">
        <v>0</v>
      </c>
      <c r="AP562">
        <v>0</v>
      </c>
      <c r="AQ562">
        <v>0</v>
      </c>
      <c r="AR562">
        <v>0</v>
      </c>
      <c r="AS562">
        <v>0</v>
      </c>
      <c r="AT562">
        <v>0</v>
      </c>
      <c r="AU562">
        <v>0</v>
      </c>
      <c r="AV562">
        <v>0</v>
      </c>
      <c r="AW562">
        <v>0</v>
      </c>
      <c r="AX562" t="s">
        <v>61</v>
      </c>
      <c r="AY562">
        <v>8590</v>
      </c>
      <c r="AZ562">
        <v>5513</v>
      </c>
      <c r="BA562">
        <v>1965</v>
      </c>
      <c r="BB562">
        <v>0</v>
      </c>
      <c r="BC562" t="s">
        <v>61</v>
      </c>
      <c r="BD562" t="s">
        <v>61</v>
      </c>
      <c r="BE562">
        <v>0</v>
      </c>
      <c r="BF562" t="s">
        <v>61</v>
      </c>
      <c r="BG562" t="s">
        <v>1220</v>
      </c>
      <c r="BH562" t="s">
        <v>1221</v>
      </c>
      <c r="BI562" t="s">
        <v>3160</v>
      </c>
    </row>
    <row r="563" spans="1:61" x14ac:dyDescent="0.2">
      <c r="A563" t="s">
        <v>3161</v>
      </c>
      <c r="B563" t="s">
        <v>1241</v>
      </c>
      <c r="C563" t="s">
        <v>61</v>
      </c>
      <c r="D563" t="s">
        <v>61</v>
      </c>
      <c r="E563" t="s">
        <v>3162</v>
      </c>
      <c r="F563" t="s">
        <v>2990</v>
      </c>
      <c r="G563" t="s">
        <v>1368</v>
      </c>
      <c r="H563" t="s">
        <v>2954</v>
      </c>
      <c r="I563" t="s">
        <v>3163</v>
      </c>
      <c r="J563" t="s">
        <v>3922</v>
      </c>
      <c r="K563" t="s">
        <v>3164</v>
      </c>
      <c r="L563" t="s">
        <v>61</v>
      </c>
      <c r="M563" t="s">
        <v>61</v>
      </c>
      <c r="N563" t="s">
        <v>61</v>
      </c>
      <c r="O563" t="s">
        <v>878</v>
      </c>
      <c r="P563">
        <v>0</v>
      </c>
      <c r="Q563">
        <v>263</v>
      </c>
      <c r="R563">
        <v>0</v>
      </c>
      <c r="S563">
        <v>0</v>
      </c>
      <c r="T563">
        <v>0</v>
      </c>
      <c r="U563">
        <v>0</v>
      </c>
      <c r="V563">
        <v>238</v>
      </c>
      <c r="W563">
        <v>37.5</v>
      </c>
      <c r="X563" t="s">
        <v>68</v>
      </c>
      <c r="Y563" t="s">
        <v>61</v>
      </c>
      <c r="Z563">
        <v>35</v>
      </c>
      <c r="AA563">
        <v>43</v>
      </c>
      <c r="AB563">
        <v>0</v>
      </c>
      <c r="AC563">
        <v>0</v>
      </c>
      <c r="AD563">
        <v>0</v>
      </c>
      <c r="AE563">
        <v>0</v>
      </c>
      <c r="AF563">
        <v>0</v>
      </c>
      <c r="AG563">
        <v>0</v>
      </c>
      <c r="AH563">
        <v>0</v>
      </c>
      <c r="AI563">
        <v>0</v>
      </c>
      <c r="AJ563">
        <v>0</v>
      </c>
      <c r="AK563">
        <v>0</v>
      </c>
      <c r="AL563">
        <v>0</v>
      </c>
      <c r="AM563">
        <v>0</v>
      </c>
      <c r="AN563">
        <v>0</v>
      </c>
      <c r="AO563">
        <v>0</v>
      </c>
      <c r="AP563">
        <v>0</v>
      </c>
      <c r="AQ563">
        <v>0</v>
      </c>
      <c r="AR563">
        <v>0</v>
      </c>
      <c r="AS563">
        <v>0</v>
      </c>
      <c r="AT563">
        <v>0</v>
      </c>
      <c r="AU563">
        <v>0</v>
      </c>
      <c r="AV563">
        <v>0</v>
      </c>
      <c r="AW563">
        <v>0</v>
      </c>
      <c r="AX563" t="s">
        <v>61</v>
      </c>
      <c r="AY563">
        <v>2298</v>
      </c>
      <c r="AZ563">
        <v>1218</v>
      </c>
      <c r="BA563">
        <v>267</v>
      </c>
      <c r="BB563">
        <v>0</v>
      </c>
      <c r="BC563" t="s">
        <v>61</v>
      </c>
      <c r="BD563" t="s">
        <v>61</v>
      </c>
      <c r="BE563">
        <v>0</v>
      </c>
      <c r="BF563" t="s">
        <v>61</v>
      </c>
      <c r="BG563" t="s">
        <v>1220</v>
      </c>
      <c r="BH563" t="s">
        <v>1221</v>
      </c>
      <c r="BI563" t="s">
        <v>3165</v>
      </c>
    </row>
    <row r="564" spans="1:61" x14ac:dyDescent="0.2">
      <c r="A564" t="s">
        <v>3166</v>
      </c>
      <c r="B564" t="s">
        <v>77</v>
      </c>
      <c r="C564" t="s">
        <v>61</v>
      </c>
      <c r="D564" t="s">
        <v>61</v>
      </c>
      <c r="E564" t="s">
        <v>134</v>
      </c>
      <c r="F564" t="s">
        <v>2990</v>
      </c>
      <c r="G564" t="s">
        <v>134</v>
      </c>
      <c r="H564" t="s">
        <v>2954</v>
      </c>
      <c r="I564" t="s">
        <v>135</v>
      </c>
      <c r="J564" t="s">
        <v>3922</v>
      </c>
      <c r="K564" t="s">
        <v>136</v>
      </c>
      <c r="L564" t="s">
        <v>61</v>
      </c>
      <c r="M564" t="s">
        <v>61</v>
      </c>
      <c r="N564" t="s">
        <v>61</v>
      </c>
      <c r="O564" t="s">
        <v>94</v>
      </c>
      <c r="P564">
        <v>0</v>
      </c>
      <c r="Q564">
        <v>0</v>
      </c>
      <c r="R564">
        <v>0</v>
      </c>
      <c r="S564">
        <v>10</v>
      </c>
      <c r="T564">
        <v>108.3</v>
      </c>
      <c r="U564">
        <v>0</v>
      </c>
      <c r="V564">
        <v>12.8</v>
      </c>
      <c r="W564">
        <v>0</v>
      </c>
      <c r="X564" t="s">
        <v>68</v>
      </c>
      <c r="Y564" t="s">
        <v>69</v>
      </c>
      <c r="Z564">
        <v>0</v>
      </c>
      <c r="AA564">
        <v>0</v>
      </c>
      <c r="AB564">
        <v>1</v>
      </c>
      <c r="AC564">
        <v>0</v>
      </c>
      <c r="AD564">
        <v>0</v>
      </c>
      <c r="AE564">
        <v>0</v>
      </c>
      <c r="AF564">
        <v>1</v>
      </c>
      <c r="AG564">
        <v>12.5</v>
      </c>
      <c r="AH564">
        <v>0</v>
      </c>
      <c r="AI564">
        <v>5</v>
      </c>
      <c r="AJ564">
        <v>0</v>
      </c>
      <c r="AK564">
        <v>0.25</v>
      </c>
      <c r="AL564">
        <v>0.25</v>
      </c>
      <c r="AM564">
        <v>1</v>
      </c>
      <c r="AN564">
        <v>1</v>
      </c>
      <c r="AO564">
        <v>0</v>
      </c>
      <c r="AP564">
        <v>0.25</v>
      </c>
      <c r="AQ564">
        <v>0.5</v>
      </c>
      <c r="AR564">
        <v>0.5</v>
      </c>
      <c r="AS564">
        <v>0</v>
      </c>
      <c r="AT564">
        <v>0.25</v>
      </c>
      <c r="AU564">
        <v>0</v>
      </c>
      <c r="AV564">
        <v>0</v>
      </c>
      <c r="AW564">
        <v>1</v>
      </c>
      <c r="AX564" t="s">
        <v>2420</v>
      </c>
      <c r="AY564">
        <v>222</v>
      </c>
      <c r="AZ564">
        <v>0</v>
      </c>
      <c r="BA564">
        <v>0</v>
      </c>
      <c r="BB564">
        <v>0</v>
      </c>
      <c r="BC564" t="s">
        <v>61</v>
      </c>
      <c r="BD564" t="s">
        <v>61</v>
      </c>
      <c r="BE564">
        <v>100</v>
      </c>
      <c r="BF564" t="s">
        <v>61</v>
      </c>
      <c r="BG564" t="s">
        <v>139</v>
      </c>
      <c r="BH564" t="s">
        <v>139</v>
      </c>
      <c r="BI564" t="s">
        <v>3167</v>
      </c>
    </row>
    <row r="565" spans="1:61" x14ac:dyDescent="0.2">
      <c r="A565" t="s">
        <v>3168</v>
      </c>
      <c r="B565" t="s">
        <v>581</v>
      </c>
      <c r="C565" t="s">
        <v>61</v>
      </c>
      <c r="D565" t="s">
        <v>61</v>
      </c>
      <c r="E565" t="s">
        <v>626</v>
      </c>
      <c r="F565" t="s">
        <v>2990</v>
      </c>
      <c r="G565" t="s">
        <v>124</v>
      </c>
      <c r="H565" t="s">
        <v>2954</v>
      </c>
      <c r="I565" t="s">
        <v>3169</v>
      </c>
      <c r="J565" t="s">
        <v>3922</v>
      </c>
      <c r="K565" t="s">
        <v>3170</v>
      </c>
      <c r="L565" t="s">
        <v>61</v>
      </c>
      <c r="M565" t="s">
        <v>61</v>
      </c>
      <c r="N565" t="s">
        <v>61</v>
      </c>
      <c r="O565" t="s">
        <v>127</v>
      </c>
      <c r="P565">
        <v>0</v>
      </c>
      <c r="Q565">
        <v>403</v>
      </c>
      <c r="R565">
        <v>0</v>
      </c>
      <c r="S565">
        <v>24</v>
      </c>
      <c r="T565">
        <v>0</v>
      </c>
      <c r="U565">
        <v>0</v>
      </c>
      <c r="V565">
        <v>20</v>
      </c>
      <c r="W565">
        <v>0</v>
      </c>
      <c r="X565" t="s">
        <v>95</v>
      </c>
      <c r="Y565" t="s">
        <v>61</v>
      </c>
      <c r="Z565">
        <v>0</v>
      </c>
      <c r="AA565">
        <v>0</v>
      </c>
      <c r="AB565">
        <v>1</v>
      </c>
      <c r="AC565">
        <v>0</v>
      </c>
      <c r="AD565">
        <v>1</v>
      </c>
      <c r="AE565">
        <v>0</v>
      </c>
      <c r="AF565">
        <v>0</v>
      </c>
      <c r="AG565">
        <v>4.4000000000000004</v>
      </c>
      <c r="AH565">
        <v>2.95</v>
      </c>
      <c r="AI565">
        <v>0</v>
      </c>
      <c r="AJ565">
        <v>0</v>
      </c>
      <c r="AK565">
        <v>0</v>
      </c>
      <c r="AL565">
        <v>0.2</v>
      </c>
      <c r="AM565">
        <v>0</v>
      </c>
      <c r="AN565">
        <v>0</v>
      </c>
      <c r="AO565">
        <v>0</v>
      </c>
      <c r="AP565">
        <v>0</v>
      </c>
      <c r="AQ565">
        <v>0</v>
      </c>
      <c r="AR565">
        <v>0</v>
      </c>
      <c r="AS565">
        <v>0</v>
      </c>
      <c r="AT565">
        <v>0</v>
      </c>
      <c r="AU565">
        <v>0</v>
      </c>
      <c r="AV565">
        <v>0</v>
      </c>
      <c r="AW565">
        <v>2.41</v>
      </c>
      <c r="AX565" t="s">
        <v>627</v>
      </c>
      <c r="AY565">
        <v>403</v>
      </c>
      <c r="AZ565">
        <v>0</v>
      </c>
      <c r="BA565">
        <v>0</v>
      </c>
      <c r="BB565">
        <v>0</v>
      </c>
      <c r="BC565" t="s">
        <v>61</v>
      </c>
      <c r="BD565" t="s">
        <v>61</v>
      </c>
      <c r="BE565">
        <v>84</v>
      </c>
      <c r="BF565" t="s">
        <v>61</v>
      </c>
      <c r="BG565" t="s">
        <v>628</v>
      </c>
      <c r="BH565" t="s">
        <v>629</v>
      </c>
      <c r="BI565" t="s">
        <v>3171</v>
      </c>
    </row>
    <row r="566" spans="1:61" x14ac:dyDescent="0.2">
      <c r="A566" t="s">
        <v>3172</v>
      </c>
      <c r="B566" t="s">
        <v>4122</v>
      </c>
      <c r="C566" t="s">
        <v>61</v>
      </c>
      <c r="D566" t="s">
        <v>61</v>
      </c>
      <c r="E566" t="s">
        <v>2443</v>
      </c>
      <c r="F566" t="s">
        <v>2990</v>
      </c>
      <c r="G566" t="s">
        <v>172</v>
      </c>
      <c r="H566" t="s">
        <v>2954</v>
      </c>
      <c r="I566" t="s">
        <v>173</v>
      </c>
      <c r="J566" t="s">
        <v>3922</v>
      </c>
      <c r="K566" t="s">
        <v>174</v>
      </c>
      <c r="L566" t="s">
        <v>61</v>
      </c>
      <c r="M566" t="s">
        <v>61</v>
      </c>
      <c r="N566" t="s">
        <v>175</v>
      </c>
      <c r="O566" t="s">
        <v>878</v>
      </c>
      <c r="P566">
        <v>0</v>
      </c>
      <c r="Q566">
        <v>0</v>
      </c>
      <c r="R566">
        <v>0</v>
      </c>
      <c r="S566">
        <v>16</v>
      </c>
      <c r="T566">
        <v>99.2</v>
      </c>
      <c r="U566">
        <v>0</v>
      </c>
      <c r="V566">
        <v>76.900000000000006</v>
      </c>
      <c r="W566">
        <v>168</v>
      </c>
      <c r="X566" t="s">
        <v>68</v>
      </c>
      <c r="Y566" t="s">
        <v>69</v>
      </c>
      <c r="Z566">
        <v>0</v>
      </c>
      <c r="AA566">
        <v>0</v>
      </c>
      <c r="AB566">
        <v>0</v>
      </c>
      <c r="AC566">
        <v>0</v>
      </c>
      <c r="AD566">
        <v>0</v>
      </c>
      <c r="AE566">
        <v>0</v>
      </c>
      <c r="AF566">
        <v>0</v>
      </c>
      <c r="AG566">
        <v>5.5</v>
      </c>
      <c r="AH566">
        <v>7</v>
      </c>
      <c r="AI566">
        <v>2.4</v>
      </c>
      <c r="AJ566">
        <v>1</v>
      </c>
      <c r="AK566">
        <v>0.5</v>
      </c>
      <c r="AL566">
        <v>0.3</v>
      </c>
      <c r="AM566">
        <v>0</v>
      </c>
      <c r="AN566">
        <v>0.5</v>
      </c>
      <c r="AO566">
        <v>0</v>
      </c>
      <c r="AP566">
        <v>0</v>
      </c>
      <c r="AQ566">
        <v>0</v>
      </c>
      <c r="AR566">
        <v>0</v>
      </c>
      <c r="AS566">
        <v>0</v>
      </c>
      <c r="AT566">
        <v>0</v>
      </c>
      <c r="AU566">
        <v>0</v>
      </c>
      <c r="AV566">
        <v>0</v>
      </c>
      <c r="AW566">
        <v>0</v>
      </c>
      <c r="AX566" t="s">
        <v>61</v>
      </c>
      <c r="AY566">
        <v>0</v>
      </c>
      <c r="AZ566">
        <v>0</v>
      </c>
      <c r="BA566">
        <v>0</v>
      </c>
      <c r="BB566">
        <v>0</v>
      </c>
      <c r="BC566" t="s">
        <v>176</v>
      </c>
      <c r="BD566" t="s">
        <v>3173</v>
      </c>
      <c r="BE566">
        <v>0</v>
      </c>
      <c r="BF566" t="s">
        <v>2445</v>
      </c>
      <c r="BG566" t="s">
        <v>179</v>
      </c>
      <c r="BH566" t="s">
        <v>180</v>
      </c>
      <c r="BI566" t="s">
        <v>3174</v>
      </c>
    </row>
    <row r="567" spans="1:61" x14ac:dyDescent="0.2">
      <c r="A567" t="s">
        <v>3175</v>
      </c>
      <c r="B567" t="s">
        <v>171</v>
      </c>
      <c r="C567" t="s">
        <v>61</v>
      </c>
      <c r="D567" t="s">
        <v>61</v>
      </c>
      <c r="E567" t="s">
        <v>171</v>
      </c>
      <c r="F567" t="s">
        <v>2990</v>
      </c>
      <c r="G567" t="s">
        <v>172</v>
      </c>
      <c r="H567" t="s">
        <v>2954</v>
      </c>
      <c r="I567" t="s">
        <v>173</v>
      </c>
      <c r="J567" t="s">
        <v>3922</v>
      </c>
      <c r="K567" t="s">
        <v>174</v>
      </c>
      <c r="L567" t="s">
        <v>61</v>
      </c>
      <c r="M567" t="s">
        <v>61</v>
      </c>
      <c r="N567" t="s">
        <v>175</v>
      </c>
      <c r="O567" t="s">
        <v>878</v>
      </c>
      <c r="P567">
        <v>0</v>
      </c>
      <c r="Q567">
        <v>0</v>
      </c>
      <c r="R567">
        <v>0</v>
      </c>
      <c r="S567">
        <v>0</v>
      </c>
      <c r="T567">
        <v>0</v>
      </c>
      <c r="U567">
        <v>0</v>
      </c>
      <c r="V567">
        <v>0</v>
      </c>
      <c r="W567">
        <v>16.5</v>
      </c>
      <c r="X567" t="s">
        <v>68</v>
      </c>
      <c r="Y567" t="s">
        <v>61</v>
      </c>
      <c r="Z567">
        <v>0</v>
      </c>
      <c r="AA567">
        <v>0</v>
      </c>
      <c r="AB567">
        <v>1.02</v>
      </c>
      <c r="AC567">
        <v>0</v>
      </c>
      <c r="AD567">
        <v>0</v>
      </c>
      <c r="AE567">
        <v>0</v>
      </c>
      <c r="AF567">
        <v>0</v>
      </c>
      <c r="AG567">
        <v>1</v>
      </c>
      <c r="AH567">
        <v>0</v>
      </c>
      <c r="AI567">
        <v>0</v>
      </c>
      <c r="AJ567">
        <v>0</v>
      </c>
      <c r="AK567">
        <v>0</v>
      </c>
      <c r="AL567">
        <v>0</v>
      </c>
      <c r="AM567">
        <v>0</v>
      </c>
      <c r="AN567">
        <v>0</v>
      </c>
      <c r="AO567">
        <v>0</v>
      </c>
      <c r="AP567">
        <v>0</v>
      </c>
      <c r="AQ567">
        <v>0</v>
      </c>
      <c r="AR567">
        <v>0</v>
      </c>
      <c r="AS567">
        <v>0</v>
      </c>
      <c r="AT567">
        <v>0</v>
      </c>
      <c r="AU567">
        <v>0</v>
      </c>
      <c r="AV567">
        <v>0</v>
      </c>
      <c r="AW567">
        <v>0</v>
      </c>
      <c r="AX567" t="s">
        <v>61</v>
      </c>
      <c r="AY567">
        <v>460</v>
      </c>
      <c r="AZ567">
        <v>0</v>
      </c>
      <c r="BA567">
        <v>0</v>
      </c>
      <c r="BB567">
        <v>0</v>
      </c>
      <c r="BC567" t="s">
        <v>176</v>
      </c>
      <c r="BD567" t="s">
        <v>2458</v>
      </c>
      <c r="BE567">
        <v>94.78</v>
      </c>
      <c r="BF567" t="s">
        <v>3176</v>
      </c>
      <c r="BG567" t="s">
        <v>179</v>
      </c>
      <c r="BH567" t="s">
        <v>180</v>
      </c>
      <c r="BI567" t="s">
        <v>3177</v>
      </c>
    </row>
    <row r="568" spans="1:61" x14ac:dyDescent="0.2">
      <c r="A568" t="s">
        <v>3178</v>
      </c>
      <c r="B568" t="s">
        <v>183</v>
      </c>
      <c r="C568" t="s">
        <v>61</v>
      </c>
      <c r="D568" t="s">
        <v>61</v>
      </c>
      <c r="E568" t="s">
        <v>171</v>
      </c>
      <c r="F568" t="s">
        <v>2990</v>
      </c>
      <c r="G568" t="s">
        <v>172</v>
      </c>
      <c r="H568" t="s">
        <v>2954</v>
      </c>
      <c r="I568" t="s">
        <v>173</v>
      </c>
      <c r="J568" t="s">
        <v>3922</v>
      </c>
      <c r="K568" t="s">
        <v>174</v>
      </c>
      <c r="L568" t="s">
        <v>61</v>
      </c>
      <c r="M568" t="s">
        <v>61</v>
      </c>
      <c r="N568" t="s">
        <v>175</v>
      </c>
      <c r="O568" t="s">
        <v>878</v>
      </c>
      <c r="P568">
        <v>0</v>
      </c>
      <c r="Q568">
        <v>0</v>
      </c>
      <c r="R568">
        <v>0</v>
      </c>
      <c r="S568">
        <v>0</v>
      </c>
      <c r="T568">
        <v>0</v>
      </c>
      <c r="U568">
        <v>0</v>
      </c>
      <c r="V568">
        <v>0</v>
      </c>
      <c r="W568">
        <v>3</v>
      </c>
      <c r="X568" t="s">
        <v>68</v>
      </c>
      <c r="Y568" t="s">
        <v>61</v>
      </c>
      <c r="Z568">
        <v>0</v>
      </c>
      <c r="AA568">
        <v>0</v>
      </c>
      <c r="AB568">
        <v>0</v>
      </c>
      <c r="AC568">
        <v>0</v>
      </c>
      <c r="AD568">
        <v>7.0000000000000007E-2</v>
      </c>
      <c r="AE568">
        <v>0</v>
      </c>
      <c r="AF568">
        <v>0</v>
      </c>
      <c r="AG568">
        <v>7.0000000000000007E-2</v>
      </c>
      <c r="AH568">
        <v>0</v>
      </c>
      <c r="AI568">
        <v>0</v>
      </c>
      <c r="AJ568">
        <v>0</v>
      </c>
      <c r="AK568">
        <v>0</v>
      </c>
      <c r="AL568">
        <v>0</v>
      </c>
      <c r="AM568">
        <v>0</v>
      </c>
      <c r="AN568">
        <v>0</v>
      </c>
      <c r="AO568">
        <v>0</v>
      </c>
      <c r="AP568">
        <v>0</v>
      </c>
      <c r="AQ568">
        <v>0</v>
      </c>
      <c r="AR568">
        <v>0</v>
      </c>
      <c r="AS568">
        <v>0</v>
      </c>
      <c r="AT568">
        <v>0</v>
      </c>
      <c r="AU568">
        <v>0</v>
      </c>
      <c r="AV568">
        <v>0</v>
      </c>
      <c r="AW568">
        <v>0</v>
      </c>
      <c r="AX568" t="s">
        <v>61</v>
      </c>
      <c r="AY568">
        <v>53</v>
      </c>
      <c r="AZ568">
        <v>0</v>
      </c>
      <c r="BA568">
        <v>0</v>
      </c>
      <c r="BB568">
        <v>0</v>
      </c>
      <c r="BC568" t="s">
        <v>176</v>
      </c>
      <c r="BD568" t="s">
        <v>177</v>
      </c>
      <c r="BE568">
        <v>96.24</v>
      </c>
      <c r="BF568" t="s">
        <v>3179</v>
      </c>
      <c r="BG568" t="s">
        <v>179</v>
      </c>
      <c r="BH568" t="s">
        <v>180</v>
      </c>
      <c r="BI568" t="s">
        <v>3180</v>
      </c>
    </row>
    <row r="569" spans="1:61" x14ac:dyDescent="0.2">
      <c r="A569" t="s">
        <v>3181</v>
      </c>
      <c r="B569" t="s">
        <v>1241</v>
      </c>
      <c r="C569" t="s">
        <v>61</v>
      </c>
      <c r="D569" t="s">
        <v>61</v>
      </c>
      <c r="E569" t="s">
        <v>1273</v>
      </c>
      <c r="F569" t="s">
        <v>3894</v>
      </c>
      <c r="G569" t="s">
        <v>1274</v>
      </c>
      <c r="H569" t="s">
        <v>2954</v>
      </c>
      <c r="I569" t="s">
        <v>1275</v>
      </c>
      <c r="J569" t="s">
        <v>3922</v>
      </c>
      <c r="K569" t="s">
        <v>1276</v>
      </c>
      <c r="L569" t="s">
        <v>61</v>
      </c>
      <c r="M569" t="s">
        <v>61</v>
      </c>
      <c r="N569" t="s">
        <v>2454</v>
      </c>
      <c r="O569" t="s">
        <v>191</v>
      </c>
      <c r="P569">
        <v>0</v>
      </c>
      <c r="Q569">
        <v>375</v>
      </c>
      <c r="R569">
        <v>322</v>
      </c>
      <c r="S569">
        <v>0</v>
      </c>
      <c r="T569">
        <v>0</v>
      </c>
      <c r="U569">
        <v>0</v>
      </c>
      <c r="V569">
        <v>0</v>
      </c>
      <c r="W569">
        <v>40</v>
      </c>
      <c r="X569" t="s">
        <v>68</v>
      </c>
      <c r="Y569" t="s">
        <v>61</v>
      </c>
      <c r="Z569">
        <v>36</v>
      </c>
      <c r="AA569">
        <v>21</v>
      </c>
      <c r="AB569">
        <v>0</v>
      </c>
      <c r="AC569">
        <v>0.3</v>
      </c>
      <c r="AD569">
        <v>0</v>
      </c>
      <c r="AE569">
        <v>0</v>
      </c>
      <c r="AF569">
        <v>1</v>
      </c>
      <c r="AG569">
        <v>1</v>
      </c>
      <c r="AH569">
        <v>0</v>
      </c>
      <c r="AI569">
        <v>0</v>
      </c>
      <c r="AJ569">
        <v>1</v>
      </c>
      <c r="AK569">
        <v>0</v>
      </c>
      <c r="AL569">
        <v>0</v>
      </c>
      <c r="AM569">
        <v>0</v>
      </c>
      <c r="AN569">
        <v>1</v>
      </c>
      <c r="AO569">
        <v>0</v>
      </c>
      <c r="AP569">
        <v>0</v>
      </c>
      <c r="AQ569">
        <v>0</v>
      </c>
      <c r="AR569">
        <v>0</v>
      </c>
      <c r="AS569">
        <v>0</v>
      </c>
      <c r="AT569">
        <v>0</v>
      </c>
      <c r="AU569">
        <v>0</v>
      </c>
      <c r="AV569">
        <v>0</v>
      </c>
      <c r="AW569">
        <v>0</v>
      </c>
      <c r="AX569" t="s">
        <v>61</v>
      </c>
      <c r="AY569">
        <v>4048</v>
      </c>
      <c r="AZ569">
        <v>3076</v>
      </c>
      <c r="BA569">
        <v>247</v>
      </c>
      <c r="BB569">
        <v>0</v>
      </c>
      <c r="BC569" t="s">
        <v>2455</v>
      </c>
      <c r="BD569" t="s">
        <v>61</v>
      </c>
      <c r="BE569">
        <v>71</v>
      </c>
      <c r="BF569" t="s">
        <v>61</v>
      </c>
      <c r="BG569" t="s">
        <v>1280</v>
      </c>
      <c r="BH569" t="s">
        <v>1281</v>
      </c>
      <c r="BI569" t="s">
        <v>3182</v>
      </c>
    </row>
    <row r="570" spans="1:61" x14ac:dyDescent="0.2">
      <c r="A570" t="s">
        <v>3183</v>
      </c>
      <c r="B570" t="s">
        <v>1766</v>
      </c>
      <c r="C570" t="s">
        <v>61</v>
      </c>
      <c r="D570" t="s">
        <v>61</v>
      </c>
      <c r="E570" t="s">
        <v>1848</v>
      </c>
      <c r="F570" t="s">
        <v>731</v>
      </c>
      <c r="G570" t="s">
        <v>3898</v>
      </c>
      <c r="H570" t="s">
        <v>2954</v>
      </c>
      <c r="I570" t="s">
        <v>2462</v>
      </c>
      <c r="J570" t="s">
        <v>3922</v>
      </c>
      <c r="K570" t="s">
        <v>2463</v>
      </c>
      <c r="L570" t="s">
        <v>61</v>
      </c>
      <c r="M570" t="s">
        <v>61</v>
      </c>
      <c r="N570" t="s">
        <v>1851</v>
      </c>
      <c r="O570" t="s">
        <v>127</v>
      </c>
      <c r="P570">
        <v>0</v>
      </c>
      <c r="Q570">
        <v>64</v>
      </c>
      <c r="R570">
        <v>0</v>
      </c>
      <c r="S570">
        <v>0</v>
      </c>
      <c r="T570">
        <v>0</v>
      </c>
      <c r="U570">
        <v>0</v>
      </c>
      <c r="V570">
        <v>0</v>
      </c>
      <c r="W570">
        <v>0</v>
      </c>
      <c r="X570" t="s">
        <v>95</v>
      </c>
      <c r="Y570" t="s">
        <v>61</v>
      </c>
      <c r="Z570">
        <v>0</v>
      </c>
      <c r="AA570">
        <v>148.4</v>
      </c>
      <c r="AB570">
        <v>0</v>
      </c>
      <c r="AC570">
        <v>0</v>
      </c>
      <c r="AD570">
        <v>0</v>
      </c>
      <c r="AE570">
        <v>0</v>
      </c>
      <c r="AF570">
        <v>0.2</v>
      </c>
      <c r="AG570">
        <v>0.1</v>
      </c>
      <c r="AH570">
        <v>0</v>
      </c>
      <c r="AI570">
        <v>0</v>
      </c>
      <c r="AJ570">
        <v>0.2</v>
      </c>
      <c r="AK570">
        <v>0.1</v>
      </c>
      <c r="AL570">
        <v>0</v>
      </c>
      <c r="AM570">
        <v>0</v>
      </c>
      <c r="AN570">
        <v>0</v>
      </c>
      <c r="AO570">
        <v>0.09</v>
      </c>
      <c r="AP570">
        <v>0</v>
      </c>
      <c r="AQ570">
        <v>0</v>
      </c>
      <c r="AR570">
        <v>0</v>
      </c>
      <c r="AS570">
        <v>0</v>
      </c>
      <c r="AT570">
        <v>0</v>
      </c>
      <c r="AU570">
        <v>0</v>
      </c>
      <c r="AV570">
        <v>0</v>
      </c>
      <c r="AW570">
        <v>0.1</v>
      </c>
      <c r="AX570" t="s">
        <v>3184</v>
      </c>
      <c r="AY570">
        <v>475</v>
      </c>
      <c r="AZ570">
        <v>341</v>
      </c>
      <c r="BA570">
        <v>0</v>
      </c>
      <c r="BB570">
        <v>0</v>
      </c>
      <c r="BC570" t="s">
        <v>61</v>
      </c>
      <c r="BD570" t="s">
        <v>61</v>
      </c>
      <c r="BE570">
        <v>0</v>
      </c>
      <c r="BF570" t="s">
        <v>3185</v>
      </c>
      <c r="BG570" t="s">
        <v>520</v>
      </c>
      <c r="BH570" t="s">
        <v>521</v>
      </c>
      <c r="BI570" t="s">
        <v>3186</v>
      </c>
    </row>
    <row r="571" spans="1:61" x14ac:dyDescent="0.2">
      <c r="A571" t="s">
        <v>3187</v>
      </c>
      <c r="B571" t="s">
        <v>898</v>
      </c>
      <c r="C571" t="s">
        <v>61</v>
      </c>
      <c r="D571" t="s">
        <v>61</v>
      </c>
      <c r="E571" t="s">
        <v>1032</v>
      </c>
      <c r="F571" t="s">
        <v>2990</v>
      </c>
      <c r="G571" t="s">
        <v>534</v>
      </c>
      <c r="H571" t="s">
        <v>2954</v>
      </c>
      <c r="I571" t="s">
        <v>1033</v>
      </c>
      <c r="J571" t="s">
        <v>3922</v>
      </c>
      <c r="K571" t="s">
        <v>536</v>
      </c>
      <c r="L571" t="s">
        <v>61</v>
      </c>
      <c r="M571" t="s">
        <v>61</v>
      </c>
      <c r="N571" t="s">
        <v>3188</v>
      </c>
      <c r="O571" t="s">
        <v>127</v>
      </c>
      <c r="P571">
        <v>0</v>
      </c>
      <c r="Q571">
        <v>6710</v>
      </c>
      <c r="R571">
        <v>2700</v>
      </c>
      <c r="S571">
        <v>7808</v>
      </c>
      <c r="T571">
        <v>98</v>
      </c>
      <c r="U571">
        <v>0</v>
      </c>
      <c r="V571">
        <v>365</v>
      </c>
      <c r="W571">
        <v>37.5</v>
      </c>
      <c r="X571" t="s">
        <v>68</v>
      </c>
      <c r="Y571" t="s">
        <v>61</v>
      </c>
      <c r="Z571">
        <v>39</v>
      </c>
      <c r="AA571">
        <v>44</v>
      </c>
      <c r="AB571">
        <v>0</v>
      </c>
      <c r="AC571">
        <v>0</v>
      </c>
      <c r="AD571">
        <v>0</v>
      </c>
      <c r="AE571">
        <v>0</v>
      </c>
      <c r="AF571">
        <v>0</v>
      </c>
      <c r="AG571">
        <v>0</v>
      </c>
      <c r="AH571">
        <v>0</v>
      </c>
      <c r="AI571">
        <v>0</v>
      </c>
      <c r="AJ571">
        <v>0</v>
      </c>
      <c r="AK571">
        <v>0</v>
      </c>
      <c r="AL571">
        <v>0</v>
      </c>
      <c r="AM571">
        <v>0</v>
      </c>
      <c r="AN571">
        <v>0</v>
      </c>
      <c r="AO571">
        <v>0</v>
      </c>
      <c r="AP571">
        <v>0</v>
      </c>
      <c r="AQ571">
        <v>0</v>
      </c>
      <c r="AR571">
        <v>0</v>
      </c>
      <c r="AS571">
        <v>0</v>
      </c>
      <c r="AT571">
        <v>0</v>
      </c>
      <c r="AU571">
        <v>0</v>
      </c>
      <c r="AV571">
        <v>0</v>
      </c>
      <c r="AW571">
        <v>0</v>
      </c>
      <c r="AX571" t="s">
        <v>61</v>
      </c>
      <c r="AY571">
        <v>8337</v>
      </c>
      <c r="AZ571">
        <v>0</v>
      </c>
      <c r="BA571">
        <v>0</v>
      </c>
      <c r="BB571">
        <v>0</v>
      </c>
      <c r="BC571" t="s">
        <v>61</v>
      </c>
      <c r="BD571" t="s">
        <v>61</v>
      </c>
      <c r="BE571">
        <v>0</v>
      </c>
      <c r="BF571" t="s">
        <v>3189</v>
      </c>
      <c r="BG571" t="s">
        <v>539</v>
      </c>
      <c r="BH571" t="s">
        <v>540</v>
      </c>
      <c r="BI571" t="s">
        <v>3190</v>
      </c>
    </row>
    <row r="572" spans="1:61" x14ac:dyDescent="0.2">
      <c r="A572" t="s">
        <v>3191</v>
      </c>
      <c r="B572" t="s">
        <v>196</v>
      </c>
      <c r="C572" t="s">
        <v>61</v>
      </c>
      <c r="D572" t="s">
        <v>61</v>
      </c>
      <c r="E572" t="s">
        <v>2471</v>
      </c>
      <c r="F572" t="s">
        <v>731</v>
      </c>
      <c r="G572" t="s">
        <v>3903</v>
      </c>
      <c r="H572" t="s">
        <v>2954</v>
      </c>
      <c r="I572" t="s">
        <v>2473</v>
      </c>
      <c r="J572" t="s">
        <v>3922</v>
      </c>
      <c r="K572" t="s">
        <v>2474</v>
      </c>
      <c r="L572" t="s">
        <v>61</v>
      </c>
      <c r="M572" t="s">
        <v>61</v>
      </c>
      <c r="N572" t="s">
        <v>2475</v>
      </c>
      <c r="O572" t="s">
        <v>127</v>
      </c>
      <c r="P572">
        <v>384</v>
      </c>
      <c r="Q572">
        <v>15</v>
      </c>
      <c r="R572">
        <v>0</v>
      </c>
      <c r="S572">
        <v>0</v>
      </c>
      <c r="T572">
        <v>0</v>
      </c>
      <c r="U572">
        <v>0</v>
      </c>
      <c r="V572">
        <v>0</v>
      </c>
      <c r="W572">
        <v>2</v>
      </c>
      <c r="X572" t="s">
        <v>95</v>
      </c>
      <c r="Y572" t="s">
        <v>61</v>
      </c>
      <c r="Z572">
        <v>17</v>
      </c>
      <c r="AA572">
        <v>180</v>
      </c>
      <c r="AB572">
        <v>0</v>
      </c>
      <c r="AC572">
        <v>0</v>
      </c>
      <c r="AD572">
        <v>0</v>
      </c>
      <c r="AE572">
        <v>0</v>
      </c>
      <c r="AF572">
        <v>0</v>
      </c>
      <c r="AG572">
        <v>0.2</v>
      </c>
      <c r="AH572">
        <v>0</v>
      </c>
      <c r="AI572">
        <v>0</v>
      </c>
      <c r="AJ572">
        <v>0</v>
      </c>
      <c r="AK572">
        <v>0</v>
      </c>
      <c r="AL572">
        <v>0</v>
      </c>
      <c r="AM572">
        <v>0</v>
      </c>
      <c r="AN572">
        <v>0</v>
      </c>
      <c r="AO572">
        <v>0</v>
      </c>
      <c r="AP572">
        <v>0</v>
      </c>
      <c r="AQ572">
        <v>0</v>
      </c>
      <c r="AR572">
        <v>0</v>
      </c>
      <c r="AS572">
        <v>0</v>
      </c>
      <c r="AT572">
        <v>0</v>
      </c>
      <c r="AU572">
        <v>0</v>
      </c>
      <c r="AV572">
        <v>0</v>
      </c>
      <c r="AW572">
        <v>0.2</v>
      </c>
      <c r="AX572" t="s">
        <v>3192</v>
      </c>
      <c r="AY572">
        <v>360</v>
      </c>
      <c r="AZ572">
        <v>0</v>
      </c>
      <c r="BA572">
        <v>0</v>
      </c>
      <c r="BB572">
        <v>0</v>
      </c>
      <c r="BC572" t="s">
        <v>3193</v>
      </c>
      <c r="BD572" t="s">
        <v>61</v>
      </c>
      <c r="BE572">
        <v>17</v>
      </c>
      <c r="BF572" t="s">
        <v>61</v>
      </c>
      <c r="BG572" t="s">
        <v>2477</v>
      </c>
      <c r="BH572" t="s">
        <v>2471</v>
      </c>
      <c r="BI572" t="s">
        <v>3194</v>
      </c>
    </row>
    <row r="573" spans="1:61" x14ac:dyDescent="0.2">
      <c r="A573" t="s">
        <v>3195</v>
      </c>
      <c r="B573" t="s">
        <v>196</v>
      </c>
      <c r="C573" t="s">
        <v>3196</v>
      </c>
      <c r="D573" t="s">
        <v>61</v>
      </c>
      <c r="E573" t="s">
        <v>3197</v>
      </c>
      <c r="F573" t="s">
        <v>731</v>
      </c>
      <c r="G573" t="s">
        <v>3903</v>
      </c>
      <c r="H573" t="s">
        <v>2954</v>
      </c>
      <c r="I573" t="s">
        <v>2473</v>
      </c>
      <c r="J573" t="s">
        <v>3922</v>
      </c>
      <c r="K573" t="s">
        <v>2474</v>
      </c>
      <c r="L573" t="s">
        <v>61</v>
      </c>
      <c r="M573" t="s">
        <v>61</v>
      </c>
      <c r="N573" t="s">
        <v>2475</v>
      </c>
      <c r="O573" t="s">
        <v>127</v>
      </c>
      <c r="P573">
        <v>80</v>
      </c>
      <c r="Q573">
        <v>7</v>
      </c>
      <c r="R573">
        <v>0</v>
      </c>
      <c r="S573">
        <v>0</v>
      </c>
      <c r="T573">
        <v>0</v>
      </c>
      <c r="U573">
        <v>0</v>
      </c>
      <c r="V573">
        <v>0</v>
      </c>
      <c r="W573">
        <v>0</v>
      </c>
      <c r="X573" t="s">
        <v>95</v>
      </c>
      <c r="Y573" t="s">
        <v>61</v>
      </c>
      <c r="Z573">
        <v>0</v>
      </c>
      <c r="AA573">
        <v>0</v>
      </c>
      <c r="AB573">
        <v>0</v>
      </c>
      <c r="AC573">
        <v>0</v>
      </c>
      <c r="AD573">
        <v>0</v>
      </c>
      <c r="AE573">
        <v>0</v>
      </c>
      <c r="AF573">
        <v>0</v>
      </c>
      <c r="AG573">
        <v>0</v>
      </c>
      <c r="AH573">
        <v>0</v>
      </c>
      <c r="AI573">
        <v>0</v>
      </c>
      <c r="AJ573">
        <v>0</v>
      </c>
      <c r="AK573">
        <v>0</v>
      </c>
      <c r="AL573">
        <v>0</v>
      </c>
      <c r="AM573">
        <v>0</v>
      </c>
      <c r="AN573">
        <v>0</v>
      </c>
      <c r="AO573">
        <v>0</v>
      </c>
      <c r="AP573">
        <v>0</v>
      </c>
      <c r="AQ573">
        <v>0</v>
      </c>
      <c r="AR573">
        <v>0</v>
      </c>
      <c r="AS573">
        <v>0</v>
      </c>
      <c r="AT573">
        <v>0</v>
      </c>
      <c r="AU573">
        <v>0</v>
      </c>
      <c r="AV573">
        <v>0</v>
      </c>
      <c r="AW573">
        <v>0</v>
      </c>
      <c r="AX573" t="s">
        <v>3198</v>
      </c>
      <c r="AY573">
        <v>56</v>
      </c>
      <c r="BA573">
        <v>0</v>
      </c>
      <c r="BB573">
        <v>0</v>
      </c>
      <c r="BC573" t="s">
        <v>3199</v>
      </c>
      <c r="BD573" t="s">
        <v>61</v>
      </c>
      <c r="BE573">
        <v>17</v>
      </c>
      <c r="BF573" t="s">
        <v>3200</v>
      </c>
      <c r="BG573" t="s">
        <v>2477</v>
      </c>
      <c r="BH573" t="s">
        <v>2471</v>
      </c>
      <c r="BI573" t="s">
        <v>3201</v>
      </c>
    </row>
    <row r="574" spans="1:61" x14ac:dyDescent="0.2">
      <c r="A574" t="s">
        <v>3202</v>
      </c>
      <c r="B574" t="s">
        <v>581</v>
      </c>
      <c r="C574" t="s">
        <v>61</v>
      </c>
      <c r="D574" t="s">
        <v>61</v>
      </c>
      <c r="E574" t="s">
        <v>2480</v>
      </c>
      <c r="F574" t="s">
        <v>2990</v>
      </c>
      <c r="G574" t="s">
        <v>572</v>
      </c>
      <c r="H574" t="s">
        <v>2954</v>
      </c>
      <c r="I574" t="s">
        <v>2481</v>
      </c>
      <c r="J574" t="s">
        <v>3922</v>
      </c>
      <c r="K574" t="s">
        <v>574</v>
      </c>
      <c r="L574" t="s">
        <v>2482</v>
      </c>
      <c r="M574" t="s">
        <v>2483</v>
      </c>
      <c r="N574" t="s">
        <v>2484</v>
      </c>
      <c r="O574" t="s">
        <v>94</v>
      </c>
      <c r="P574">
        <v>0</v>
      </c>
      <c r="Q574">
        <v>379</v>
      </c>
      <c r="R574">
        <v>303</v>
      </c>
      <c r="S574">
        <v>25</v>
      </c>
      <c r="T574">
        <v>97</v>
      </c>
      <c r="U574">
        <v>26</v>
      </c>
      <c r="V574">
        <v>22.8</v>
      </c>
      <c r="W574">
        <v>0</v>
      </c>
      <c r="X574" t="s">
        <v>68</v>
      </c>
      <c r="Y574" t="s">
        <v>69</v>
      </c>
      <c r="Z574">
        <v>0</v>
      </c>
      <c r="AA574">
        <v>1</v>
      </c>
      <c r="AB574">
        <v>0.6</v>
      </c>
      <c r="AC574">
        <v>0</v>
      </c>
      <c r="AD574">
        <v>0</v>
      </c>
      <c r="AE574">
        <v>0</v>
      </c>
      <c r="AF574">
        <v>0</v>
      </c>
      <c r="AG574">
        <v>12.4</v>
      </c>
      <c r="AH574">
        <v>12.5</v>
      </c>
      <c r="AI574">
        <v>4.2</v>
      </c>
      <c r="AJ574">
        <v>1.5</v>
      </c>
      <c r="AK574">
        <v>0.4</v>
      </c>
      <c r="AL574">
        <v>0.5</v>
      </c>
      <c r="AM574">
        <v>3</v>
      </c>
      <c r="AN574">
        <v>3</v>
      </c>
      <c r="AO574">
        <v>1</v>
      </c>
      <c r="AP574">
        <v>1</v>
      </c>
      <c r="AQ574">
        <v>1</v>
      </c>
      <c r="AR574">
        <v>1</v>
      </c>
      <c r="AS574">
        <v>0</v>
      </c>
      <c r="AT574">
        <v>0.5</v>
      </c>
      <c r="AU574">
        <v>0</v>
      </c>
      <c r="AV574">
        <v>0</v>
      </c>
      <c r="AW574">
        <v>2.5</v>
      </c>
      <c r="AX574" t="s">
        <v>3203</v>
      </c>
      <c r="AY574">
        <v>0</v>
      </c>
      <c r="AZ574">
        <v>0</v>
      </c>
      <c r="BA574">
        <v>0</v>
      </c>
      <c r="BB574">
        <v>0</v>
      </c>
      <c r="BC574" t="s">
        <v>46</v>
      </c>
      <c r="BD574" t="s">
        <v>1569</v>
      </c>
      <c r="BE574">
        <v>100</v>
      </c>
      <c r="BF574" t="s">
        <v>61</v>
      </c>
      <c r="BG574" t="s">
        <v>577</v>
      </c>
      <c r="BH574" t="s">
        <v>578</v>
      </c>
      <c r="BI574" t="s">
        <v>3204</v>
      </c>
    </row>
    <row r="575" spans="1:61" x14ac:dyDescent="0.2">
      <c r="A575" t="s">
        <v>3205</v>
      </c>
      <c r="B575" t="s">
        <v>482</v>
      </c>
      <c r="C575" t="s">
        <v>61</v>
      </c>
      <c r="D575" t="s">
        <v>61</v>
      </c>
      <c r="E575" t="s">
        <v>2488</v>
      </c>
      <c r="F575" t="s">
        <v>2990</v>
      </c>
      <c r="G575" t="s">
        <v>572</v>
      </c>
      <c r="H575" t="s">
        <v>2954</v>
      </c>
      <c r="I575" t="s">
        <v>2481</v>
      </c>
      <c r="J575" t="s">
        <v>3922</v>
      </c>
      <c r="K575" t="s">
        <v>574</v>
      </c>
      <c r="L575" t="s">
        <v>61</v>
      </c>
      <c r="M575" t="s">
        <v>61</v>
      </c>
      <c r="N575" t="s">
        <v>94</v>
      </c>
      <c r="O575" t="s">
        <v>94</v>
      </c>
      <c r="P575">
        <v>5628</v>
      </c>
      <c r="Q575">
        <v>385</v>
      </c>
      <c r="R575">
        <v>289</v>
      </c>
      <c r="S575">
        <v>0</v>
      </c>
      <c r="T575">
        <v>0</v>
      </c>
      <c r="U575">
        <v>70</v>
      </c>
      <c r="V575">
        <v>63</v>
      </c>
      <c r="W575">
        <v>35</v>
      </c>
      <c r="X575" t="s">
        <v>68</v>
      </c>
      <c r="Y575" t="s">
        <v>61</v>
      </c>
      <c r="Z575">
        <v>0</v>
      </c>
      <c r="AA575">
        <v>41</v>
      </c>
      <c r="AB575">
        <v>0.2</v>
      </c>
      <c r="AC575">
        <v>0</v>
      </c>
      <c r="AD575">
        <v>0</v>
      </c>
      <c r="AE575">
        <v>0</v>
      </c>
      <c r="AF575">
        <v>0</v>
      </c>
      <c r="AG575">
        <v>0.8</v>
      </c>
      <c r="AH575">
        <v>0</v>
      </c>
      <c r="AI575">
        <v>0</v>
      </c>
      <c r="AJ575">
        <v>0.6</v>
      </c>
      <c r="AK575">
        <v>0</v>
      </c>
      <c r="AL575">
        <v>0</v>
      </c>
      <c r="AM575">
        <v>2</v>
      </c>
      <c r="AN575">
        <v>1</v>
      </c>
      <c r="AO575">
        <v>0</v>
      </c>
      <c r="AP575">
        <v>2</v>
      </c>
      <c r="AQ575">
        <v>0.5</v>
      </c>
      <c r="AR575">
        <v>0.5</v>
      </c>
      <c r="AS575">
        <v>0</v>
      </c>
      <c r="AT575">
        <v>0.6</v>
      </c>
      <c r="AU575">
        <v>0</v>
      </c>
      <c r="AV575">
        <v>0</v>
      </c>
      <c r="AW575">
        <v>0.6</v>
      </c>
      <c r="AX575" t="s">
        <v>3206</v>
      </c>
      <c r="AY575">
        <v>5092</v>
      </c>
      <c r="AZ575">
        <v>648</v>
      </c>
      <c r="BA575">
        <v>601</v>
      </c>
      <c r="BB575">
        <v>0</v>
      </c>
      <c r="BC575" t="s">
        <v>691</v>
      </c>
      <c r="BD575" t="s">
        <v>2489</v>
      </c>
      <c r="BE575">
        <v>100</v>
      </c>
      <c r="BF575" t="s">
        <v>61</v>
      </c>
      <c r="BG575" t="s">
        <v>577</v>
      </c>
      <c r="BH575" t="s">
        <v>578</v>
      </c>
      <c r="BI575" t="s">
        <v>3207</v>
      </c>
    </row>
    <row r="576" spans="1:61" x14ac:dyDescent="0.2">
      <c r="A576" t="s">
        <v>3208</v>
      </c>
      <c r="B576" t="s">
        <v>171</v>
      </c>
      <c r="C576" t="s">
        <v>61</v>
      </c>
      <c r="D576" t="s">
        <v>61</v>
      </c>
      <c r="E576" t="s">
        <v>869</v>
      </c>
      <c r="F576" t="s">
        <v>2990</v>
      </c>
      <c r="G576" t="s">
        <v>572</v>
      </c>
      <c r="H576" t="s">
        <v>2954</v>
      </c>
      <c r="I576" t="s">
        <v>2481</v>
      </c>
      <c r="J576" t="s">
        <v>3922</v>
      </c>
      <c r="K576" t="s">
        <v>574</v>
      </c>
      <c r="L576" t="s">
        <v>61</v>
      </c>
      <c r="M576" t="s">
        <v>61</v>
      </c>
      <c r="N576" t="s">
        <v>94</v>
      </c>
      <c r="O576" t="s">
        <v>94</v>
      </c>
      <c r="P576">
        <v>828</v>
      </c>
      <c r="Q576">
        <v>319</v>
      </c>
      <c r="R576">
        <v>255</v>
      </c>
      <c r="S576">
        <v>0</v>
      </c>
      <c r="T576">
        <v>0</v>
      </c>
      <c r="U576">
        <v>0</v>
      </c>
      <c r="V576">
        <v>0</v>
      </c>
      <c r="W576">
        <v>16</v>
      </c>
      <c r="X576" t="s">
        <v>68</v>
      </c>
      <c r="Y576" t="s">
        <v>61</v>
      </c>
      <c r="Z576">
        <v>0</v>
      </c>
      <c r="AA576">
        <v>0</v>
      </c>
      <c r="AB576">
        <v>0.4</v>
      </c>
      <c r="AC576">
        <v>0</v>
      </c>
      <c r="AD576">
        <v>0</v>
      </c>
      <c r="AE576">
        <v>0</v>
      </c>
      <c r="AF576">
        <v>0</v>
      </c>
      <c r="AG576">
        <v>0.2</v>
      </c>
      <c r="AH576">
        <v>0</v>
      </c>
      <c r="AI576">
        <v>0</v>
      </c>
      <c r="AJ576">
        <v>0.4</v>
      </c>
      <c r="AK576">
        <v>0</v>
      </c>
      <c r="AL576">
        <v>0</v>
      </c>
      <c r="AM576">
        <v>0</v>
      </c>
      <c r="AN576">
        <v>0</v>
      </c>
      <c r="AO576">
        <v>0</v>
      </c>
      <c r="AP576">
        <v>0.5</v>
      </c>
      <c r="AQ576">
        <v>0</v>
      </c>
      <c r="AR576">
        <v>0</v>
      </c>
      <c r="AS576">
        <v>0</v>
      </c>
      <c r="AT576">
        <v>0</v>
      </c>
      <c r="AU576">
        <v>0</v>
      </c>
      <c r="AV576">
        <v>0</v>
      </c>
      <c r="AW576">
        <v>0</v>
      </c>
      <c r="AX576" t="s">
        <v>61</v>
      </c>
      <c r="AY576">
        <v>637</v>
      </c>
      <c r="AZ576">
        <v>269</v>
      </c>
      <c r="BA576">
        <v>59</v>
      </c>
      <c r="BB576">
        <v>0</v>
      </c>
      <c r="BC576" t="s">
        <v>691</v>
      </c>
      <c r="BD576" t="s">
        <v>2492</v>
      </c>
      <c r="BE576">
        <v>100</v>
      </c>
      <c r="BF576" t="s">
        <v>61</v>
      </c>
      <c r="BG576" t="s">
        <v>577</v>
      </c>
      <c r="BH576" t="s">
        <v>578</v>
      </c>
      <c r="BI576" t="s">
        <v>3209</v>
      </c>
    </row>
    <row r="577" spans="1:61" x14ac:dyDescent="0.2">
      <c r="A577" t="s">
        <v>3210</v>
      </c>
      <c r="B577" t="s">
        <v>898</v>
      </c>
      <c r="C577" t="s">
        <v>61</v>
      </c>
      <c r="D577" t="s">
        <v>61</v>
      </c>
      <c r="E577" t="s">
        <v>2495</v>
      </c>
      <c r="F577" t="s">
        <v>2990</v>
      </c>
      <c r="G577" t="s">
        <v>572</v>
      </c>
      <c r="H577" t="s">
        <v>2954</v>
      </c>
      <c r="I577" t="s">
        <v>2481</v>
      </c>
      <c r="J577" t="s">
        <v>3922</v>
      </c>
      <c r="K577" t="s">
        <v>574</v>
      </c>
      <c r="L577" t="s">
        <v>61</v>
      </c>
      <c r="M577" t="s">
        <v>61</v>
      </c>
      <c r="N577" t="s">
        <v>94</v>
      </c>
      <c r="O577" t="s">
        <v>94</v>
      </c>
      <c r="P577">
        <v>1150</v>
      </c>
      <c r="Q577">
        <v>201</v>
      </c>
      <c r="R577">
        <v>181</v>
      </c>
      <c r="S577">
        <v>0</v>
      </c>
      <c r="T577">
        <v>0</v>
      </c>
      <c r="U577">
        <v>90</v>
      </c>
      <c r="V577">
        <v>94</v>
      </c>
      <c r="W577">
        <v>35</v>
      </c>
      <c r="X577" t="s">
        <v>68</v>
      </c>
      <c r="Y577" t="s">
        <v>61</v>
      </c>
      <c r="Z577">
        <v>33</v>
      </c>
      <c r="AA577">
        <v>42</v>
      </c>
      <c r="AB577">
        <v>0.4</v>
      </c>
      <c r="AC577">
        <v>0.1</v>
      </c>
      <c r="AD577">
        <v>0</v>
      </c>
      <c r="AE577">
        <v>0</v>
      </c>
      <c r="AF577">
        <v>0</v>
      </c>
      <c r="AG577">
        <v>1</v>
      </c>
      <c r="AH577">
        <v>0</v>
      </c>
      <c r="AI577">
        <v>0</v>
      </c>
      <c r="AJ577">
        <v>1</v>
      </c>
      <c r="AK577">
        <v>0.2</v>
      </c>
      <c r="AL577">
        <v>0</v>
      </c>
      <c r="AM577">
        <v>0</v>
      </c>
      <c r="AN577">
        <v>0</v>
      </c>
      <c r="AO577">
        <v>0</v>
      </c>
      <c r="AP577">
        <v>0.1</v>
      </c>
      <c r="AQ577">
        <v>0</v>
      </c>
      <c r="AR577">
        <v>0</v>
      </c>
      <c r="AS577">
        <v>0</v>
      </c>
      <c r="AT577">
        <v>0</v>
      </c>
      <c r="AU577">
        <v>0</v>
      </c>
      <c r="AV577">
        <v>0</v>
      </c>
      <c r="AW577">
        <v>0.2</v>
      </c>
      <c r="AX577" t="s">
        <v>3206</v>
      </c>
      <c r="AY577">
        <v>536</v>
      </c>
      <c r="AZ577">
        <v>201</v>
      </c>
      <c r="BA577">
        <v>21</v>
      </c>
      <c r="BB577">
        <v>0</v>
      </c>
      <c r="BC577" t="s">
        <v>1225</v>
      </c>
      <c r="BD577" t="s">
        <v>2492</v>
      </c>
      <c r="BE577">
        <v>100</v>
      </c>
      <c r="BF577" t="s">
        <v>61</v>
      </c>
      <c r="BG577" t="s">
        <v>577</v>
      </c>
      <c r="BH577" t="s">
        <v>578</v>
      </c>
      <c r="BI577" t="s">
        <v>3211</v>
      </c>
    </row>
    <row r="578" spans="1:61" x14ac:dyDescent="0.2">
      <c r="A578" t="s">
        <v>3212</v>
      </c>
      <c r="B578" t="s">
        <v>1894</v>
      </c>
      <c r="C578" t="s">
        <v>61</v>
      </c>
      <c r="D578" t="s">
        <v>61</v>
      </c>
      <c r="E578" t="s">
        <v>3213</v>
      </c>
      <c r="F578" t="s">
        <v>3894</v>
      </c>
      <c r="G578" t="s">
        <v>3214</v>
      </c>
      <c r="H578" t="s">
        <v>2954</v>
      </c>
      <c r="I578" t="s">
        <v>3215</v>
      </c>
      <c r="J578" t="s">
        <v>3922</v>
      </c>
      <c r="K578" t="s">
        <v>3216</v>
      </c>
      <c r="L578" t="s">
        <v>3217</v>
      </c>
      <c r="M578" t="s">
        <v>3218</v>
      </c>
      <c r="N578" t="s">
        <v>1804</v>
      </c>
      <c r="O578" t="s">
        <v>878</v>
      </c>
      <c r="P578">
        <v>0</v>
      </c>
      <c r="Q578">
        <v>818</v>
      </c>
      <c r="R578">
        <v>0</v>
      </c>
      <c r="S578">
        <v>0</v>
      </c>
      <c r="T578">
        <v>0</v>
      </c>
      <c r="U578">
        <v>0</v>
      </c>
      <c r="V578">
        <v>0</v>
      </c>
      <c r="W578">
        <v>0</v>
      </c>
      <c r="X578" t="s">
        <v>68</v>
      </c>
      <c r="Y578" t="s">
        <v>61</v>
      </c>
      <c r="Z578">
        <v>0</v>
      </c>
      <c r="AA578">
        <v>0</v>
      </c>
      <c r="AB578">
        <v>0</v>
      </c>
      <c r="AC578">
        <v>0</v>
      </c>
      <c r="AD578">
        <v>0</v>
      </c>
      <c r="AE578">
        <v>0</v>
      </c>
      <c r="AF578">
        <v>0</v>
      </c>
      <c r="AG578">
        <v>1</v>
      </c>
      <c r="AH578">
        <v>1</v>
      </c>
      <c r="AI578">
        <v>0</v>
      </c>
      <c r="AJ578">
        <v>0</v>
      </c>
      <c r="AK578">
        <v>0</v>
      </c>
      <c r="AL578">
        <v>0</v>
      </c>
      <c r="AM578">
        <v>0</v>
      </c>
      <c r="AN578">
        <v>0</v>
      </c>
      <c r="AO578">
        <v>0</v>
      </c>
      <c r="AP578">
        <v>0</v>
      </c>
      <c r="AQ578">
        <v>0</v>
      </c>
      <c r="AR578">
        <v>0</v>
      </c>
      <c r="AS578">
        <v>0</v>
      </c>
      <c r="AT578">
        <v>0</v>
      </c>
      <c r="AU578">
        <v>0</v>
      </c>
      <c r="AV578">
        <v>0</v>
      </c>
      <c r="AW578">
        <v>2</v>
      </c>
      <c r="AX578" t="s">
        <v>61</v>
      </c>
      <c r="AY578">
        <v>3622</v>
      </c>
      <c r="AZ578">
        <v>0</v>
      </c>
      <c r="BA578">
        <v>0</v>
      </c>
      <c r="BB578">
        <v>0</v>
      </c>
      <c r="BC578" t="s">
        <v>2262</v>
      </c>
      <c r="BD578" t="s">
        <v>3219</v>
      </c>
      <c r="BE578">
        <v>100</v>
      </c>
      <c r="BF578" t="s">
        <v>61</v>
      </c>
      <c r="BG578" t="s">
        <v>3220</v>
      </c>
      <c r="BH578" t="s">
        <v>3221</v>
      </c>
      <c r="BI578" t="s">
        <v>3222</v>
      </c>
    </row>
    <row r="579" spans="1:61" x14ac:dyDescent="0.2">
      <c r="A579" t="s">
        <v>3223</v>
      </c>
      <c r="B579" t="s">
        <v>1964</v>
      </c>
      <c r="C579" t="s">
        <v>61</v>
      </c>
      <c r="D579" t="s">
        <v>61</v>
      </c>
      <c r="E579" t="s">
        <v>2010</v>
      </c>
      <c r="F579" t="s">
        <v>2990</v>
      </c>
      <c r="G579" t="s">
        <v>572</v>
      </c>
      <c r="H579" t="s">
        <v>2954</v>
      </c>
      <c r="I579" t="s">
        <v>2498</v>
      </c>
      <c r="J579" t="s">
        <v>3922</v>
      </c>
      <c r="K579" t="s">
        <v>574</v>
      </c>
      <c r="L579" t="s">
        <v>61</v>
      </c>
      <c r="M579" t="s">
        <v>61</v>
      </c>
      <c r="N579" t="s">
        <v>94</v>
      </c>
      <c r="O579" t="s">
        <v>94</v>
      </c>
      <c r="P579">
        <v>0</v>
      </c>
      <c r="Q579">
        <v>124</v>
      </c>
      <c r="R579">
        <v>118</v>
      </c>
      <c r="S579">
        <v>17</v>
      </c>
      <c r="T579">
        <v>106</v>
      </c>
      <c r="U579">
        <v>65</v>
      </c>
      <c r="V579">
        <v>58</v>
      </c>
      <c r="W579">
        <v>0</v>
      </c>
      <c r="X579" t="s">
        <v>68</v>
      </c>
      <c r="Y579" t="s">
        <v>69</v>
      </c>
      <c r="Z579">
        <v>11</v>
      </c>
      <c r="AA579">
        <v>19.100000000000001</v>
      </c>
      <c r="AB579">
        <v>0</v>
      </c>
      <c r="AC579">
        <v>0.6</v>
      </c>
      <c r="AD579">
        <v>0.6</v>
      </c>
      <c r="AE579">
        <v>0</v>
      </c>
      <c r="AF579">
        <v>0</v>
      </c>
      <c r="AG579">
        <v>7</v>
      </c>
      <c r="AH579">
        <v>11.2</v>
      </c>
      <c r="AI579">
        <v>4.2</v>
      </c>
      <c r="AJ579">
        <v>1</v>
      </c>
      <c r="AK579">
        <v>0.4</v>
      </c>
      <c r="AL579">
        <v>0.2</v>
      </c>
      <c r="AM579">
        <v>0.5</v>
      </c>
      <c r="AN579">
        <v>1</v>
      </c>
      <c r="AO579">
        <v>0</v>
      </c>
      <c r="AP579">
        <v>1</v>
      </c>
      <c r="AQ579">
        <v>0.5</v>
      </c>
      <c r="AR579">
        <v>0.5</v>
      </c>
      <c r="AS579">
        <v>2</v>
      </c>
      <c r="AT579">
        <v>0.2</v>
      </c>
      <c r="AU579">
        <v>0</v>
      </c>
      <c r="AV579">
        <v>0</v>
      </c>
      <c r="AW579">
        <v>2.1</v>
      </c>
      <c r="AX579" t="s">
        <v>2499</v>
      </c>
      <c r="AY579">
        <v>0</v>
      </c>
      <c r="AZ579">
        <v>0</v>
      </c>
      <c r="BA579">
        <v>0</v>
      </c>
      <c r="BB579">
        <v>0</v>
      </c>
      <c r="BC579" t="s">
        <v>46</v>
      </c>
      <c r="BD579" t="s">
        <v>2500</v>
      </c>
      <c r="BE579">
        <v>98</v>
      </c>
      <c r="BF579" t="s">
        <v>61</v>
      </c>
      <c r="BG579" t="s">
        <v>577</v>
      </c>
      <c r="BH579" t="s">
        <v>578</v>
      </c>
      <c r="BI579" t="s">
        <v>3224</v>
      </c>
    </row>
    <row r="580" spans="1:61" x14ac:dyDescent="0.2">
      <c r="A580" t="s">
        <v>3225</v>
      </c>
      <c r="B580" t="s">
        <v>1707</v>
      </c>
      <c r="C580" t="s">
        <v>61</v>
      </c>
      <c r="D580" t="s">
        <v>61</v>
      </c>
      <c r="E580" t="s">
        <v>3226</v>
      </c>
      <c r="F580" t="s">
        <v>731</v>
      </c>
      <c r="G580" t="s">
        <v>3227</v>
      </c>
      <c r="H580" t="s">
        <v>2954</v>
      </c>
      <c r="I580" t="s">
        <v>3228</v>
      </c>
      <c r="J580" t="s">
        <v>3922</v>
      </c>
      <c r="K580" t="s">
        <v>3229</v>
      </c>
      <c r="L580" t="s">
        <v>61</v>
      </c>
      <c r="M580" t="s">
        <v>61</v>
      </c>
      <c r="N580" t="s">
        <v>3230</v>
      </c>
      <c r="O580" t="s">
        <v>878</v>
      </c>
      <c r="P580">
        <v>85</v>
      </c>
      <c r="Q580">
        <v>40</v>
      </c>
      <c r="R580">
        <v>55</v>
      </c>
      <c r="S580">
        <v>0</v>
      </c>
      <c r="T580">
        <v>0</v>
      </c>
      <c r="U580">
        <v>0</v>
      </c>
      <c r="V580">
        <v>0</v>
      </c>
      <c r="W580">
        <v>0</v>
      </c>
      <c r="X580" t="s">
        <v>95</v>
      </c>
      <c r="Y580" t="s">
        <v>61</v>
      </c>
      <c r="Z580">
        <v>0</v>
      </c>
      <c r="AA580">
        <v>0</v>
      </c>
      <c r="AB580">
        <v>0</v>
      </c>
      <c r="AC580">
        <v>0</v>
      </c>
      <c r="AD580">
        <v>0</v>
      </c>
      <c r="AE580">
        <v>0</v>
      </c>
      <c r="AF580">
        <v>0</v>
      </c>
      <c r="AG580">
        <v>0</v>
      </c>
      <c r="AH580">
        <v>1</v>
      </c>
      <c r="AI580">
        <v>0</v>
      </c>
      <c r="AJ580">
        <v>1</v>
      </c>
      <c r="AK580">
        <v>1</v>
      </c>
      <c r="AL580">
        <v>0</v>
      </c>
      <c r="AM580">
        <v>0</v>
      </c>
      <c r="AN580">
        <v>0</v>
      </c>
      <c r="AO580">
        <v>1</v>
      </c>
      <c r="AP580">
        <v>0</v>
      </c>
      <c r="AQ580">
        <v>0</v>
      </c>
      <c r="AR580">
        <v>0</v>
      </c>
      <c r="AS580">
        <v>0</v>
      </c>
      <c r="AT580">
        <v>0</v>
      </c>
      <c r="AU580">
        <v>0</v>
      </c>
      <c r="AV580">
        <v>0</v>
      </c>
      <c r="AW580">
        <v>3</v>
      </c>
      <c r="AX580" t="s">
        <v>3231</v>
      </c>
      <c r="AY580">
        <v>53</v>
      </c>
      <c r="AZ580">
        <v>24</v>
      </c>
      <c r="BA580">
        <v>0</v>
      </c>
      <c r="BB580">
        <v>0</v>
      </c>
      <c r="BC580" t="s">
        <v>3232</v>
      </c>
      <c r="BD580" t="s">
        <v>61</v>
      </c>
      <c r="BE580">
        <v>94</v>
      </c>
      <c r="BF580" t="s">
        <v>61</v>
      </c>
      <c r="BG580" t="s">
        <v>3233</v>
      </c>
      <c r="BH580" t="s">
        <v>3234</v>
      </c>
      <c r="BI580" t="s">
        <v>3235</v>
      </c>
    </row>
    <row r="581" spans="1:61" x14ac:dyDescent="0.2">
      <c r="A581" t="s">
        <v>3236</v>
      </c>
      <c r="B581" t="s">
        <v>1707</v>
      </c>
      <c r="C581" t="s">
        <v>61</v>
      </c>
      <c r="D581" t="s">
        <v>61</v>
      </c>
      <c r="E581" t="s">
        <v>3226</v>
      </c>
      <c r="F581" t="s">
        <v>731</v>
      </c>
      <c r="G581" t="s">
        <v>3227</v>
      </c>
      <c r="H581" t="s">
        <v>2954</v>
      </c>
      <c r="I581" t="s">
        <v>3228</v>
      </c>
      <c r="J581" t="s">
        <v>3922</v>
      </c>
      <c r="K581" t="s">
        <v>3229</v>
      </c>
      <c r="L581" t="s">
        <v>61</v>
      </c>
      <c r="M581" t="s">
        <v>61</v>
      </c>
      <c r="N581" t="s">
        <v>3230</v>
      </c>
      <c r="O581" t="s">
        <v>878</v>
      </c>
      <c r="P581">
        <v>85</v>
      </c>
      <c r="Q581">
        <v>40</v>
      </c>
      <c r="R581">
        <v>55</v>
      </c>
      <c r="S581">
        <v>0</v>
      </c>
      <c r="T581">
        <v>0</v>
      </c>
      <c r="U581">
        <v>0</v>
      </c>
      <c r="V581">
        <v>0</v>
      </c>
      <c r="W581">
        <v>0</v>
      </c>
      <c r="X581" t="s">
        <v>95</v>
      </c>
      <c r="Y581" t="s">
        <v>61</v>
      </c>
      <c r="Z581">
        <v>0</v>
      </c>
      <c r="AA581">
        <v>0</v>
      </c>
      <c r="AB581">
        <v>0</v>
      </c>
      <c r="AC581">
        <v>0</v>
      </c>
      <c r="AD581">
        <v>0</v>
      </c>
      <c r="AE581">
        <v>0</v>
      </c>
      <c r="AF581">
        <v>0</v>
      </c>
      <c r="AG581">
        <v>1</v>
      </c>
      <c r="AH581">
        <v>1</v>
      </c>
      <c r="AI581">
        <v>0</v>
      </c>
      <c r="AJ581">
        <v>1</v>
      </c>
      <c r="AK581">
        <v>1</v>
      </c>
      <c r="AL581">
        <v>0</v>
      </c>
      <c r="AM581">
        <v>0</v>
      </c>
      <c r="AN581">
        <v>0</v>
      </c>
      <c r="AO581">
        <v>1</v>
      </c>
      <c r="AP581">
        <v>0</v>
      </c>
      <c r="AQ581">
        <v>0</v>
      </c>
      <c r="AR581">
        <v>0</v>
      </c>
      <c r="AS581">
        <v>0</v>
      </c>
      <c r="AT581">
        <v>0</v>
      </c>
      <c r="AU581">
        <v>0</v>
      </c>
      <c r="AV581">
        <v>0</v>
      </c>
      <c r="AW581">
        <v>3</v>
      </c>
      <c r="AX581" t="s">
        <v>3231</v>
      </c>
      <c r="AY581">
        <v>53</v>
      </c>
      <c r="AZ581">
        <v>24</v>
      </c>
      <c r="BA581">
        <v>0</v>
      </c>
      <c r="BB581">
        <v>0</v>
      </c>
      <c r="BC581" t="s">
        <v>3232</v>
      </c>
      <c r="BD581" t="s">
        <v>61</v>
      </c>
      <c r="BE581">
        <v>94</v>
      </c>
      <c r="BF581" t="s">
        <v>61</v>
      </c>
      <c r="BG581" t="s">
        <v>3233</v>
      </c>
      <c r="BH581" t="s">
        <v>3234</v>
      </c>
      <c r="BI581" t="s">
        <v>3237</v>
      </c>
    </row>
    <row r="582" spans="1:61" x14ac:dyDescent="0.2">
      <c r="A582" t="s">
        <v>3238</v>
      </c>
      <c r="B582" t="s">
        <v>276</v>
      </c>
      <c r="C582" t="s">
        <v>61</v>
      </c>
      <c r="D582" t="s">
        <v>61</v>
      </c>
      <c r="E582" t="s">
        <v>3239</v>
      </c>
      <c r="F582" t="s">
        <v>2990</v>
      </c>
      <c r="G582" t="s">
        <v>79</v>
      </c>
      <c r="H582" t="s">
        <v>2954</v>
      </c>
      <c r="I582" t="s">
        <v>1970</v>
      </c>
      <c r="J582" t="s">
        <v>3922</v>
      </c>
      <c r="K582" t="s">
        <v>1971</v>
      </c>
      <c r="L582" t="s">
        <v>61</v>
      </c>
      <c r="M582" t="s">
        <v>61</v>
      </c>
      <c r="N582" t="s">
        <v>82</v>
      </c>
      <c r="O582" t="s">
        <v>878</v>
      </c>
      <c r="P582">
        <v>0</v>
      </c>
      <c r="Q582">
        <v>0</v>
      </c>
      <c r="R582">
        <v>0</v>
      </c>
      <c r="S582">
        <v>0</v>
      </c>
      <c r="T582">
        <v>0</v>
      </c>
      <c r="U582">
        <v>0</v>
      </c>
      <c r="V582">
        <v>0</v>
      </c>
      <c r="W582">
        <v>40</v>
      </c>
      <c r="X582" t="s">
        <v>68</v>
      </c>
      <c r="Y582" t="s">
        <v>69</v>
      </c>
      <c r="Z582">
        <v>0</v>
      </c>
      <c r="AA582">
        <v>0</v>
      </c>
      <c r="AB582">
        <v>0</v>
      </c>
      <c r="AC582">
        <v>0</v>
      </c>
      <c r="AD582">
        <v>0</v>
      </c>
      <c r="AE582">
        <v>0</v>
      </c>
      <c r="AF582">
        <v>1</v>
      </c>
      <c r="AG582">
        <v>1</v>
      </c>
      <c r="AH582">
        <v>0</v>
      </c>
      <c r="AI582">
        <v>0</v>
      </c>
      <c r="AJ582">
        <v>0</v>
      </c>
      <c r="AK582">
        <v>0</v>
      </c>
      <c r="AL582">
        <v>0</v>
      </c>
      <c r="AM582">
        <v>0</v>
      </c>
      <c r="AN582">
        <v>0</v>
      </c>
      <c r="AO582">
        <v>0</v>
      </c>
      <c r="AP582">
        <v>0</v>
      </c>
      <c r="AQ582">
        <v>0</v>
      </c>
      <c r="AR582">
        <v>0</v>
      </c>
      <c r="AS582">
        <v>0</v>
      </c>
      <c r="AT582">
        <v>0</v>
      </c>
      <c r="AU582">
        <v>0</v>
      </c>
      <c r="AV582">
        <v>0</v>
      </c>
      <c r="AW582">
        <v>0</v>
      </c>
      <c r="AX582" t="s">
        <v>3240</v>
      </c>
      <c r="AY582">
        <v>1535</v>
      </c>
      <c r="AZ582">
        <v>0</v>
      </c>
      <c r="BA582">
        <v>0</v>
      </c>
      <c r="BB582">
        <v>0</v>
      </c>
      <c r="BC582" t="s">
        <v>128</v>
      </c>
      <c r="BD582" t="s">
        <v>61</v>
      </c>
      <c r="BE582">
        <v>100</v>
      </c>
      <c r="BF582" t="s">
        <v>61</v>
      </c>
      <c r="BG582" t="s">
        <v>86</v>
      </c>
      <c r="BH582" t="s">
        <v>87</v>
      </c>
      <c r="BI582" t="s">
        <v>3241</v>
      </c>
    </row>
    <row r="583" spans="1:61" x14ac:dyDescent="0.2">
      <c r="A583" t="s">
        <v>3242</v>
      </c>
      <c r="B583" t="s">
        <v>276</v>
      </c>
      <c r="C583" t="s">
        <v>61</v>
      </c>
      <c r="D583" t="s">
        <v>61</v>
      </c>
      <c r="E583" t="s">
        <v>3239</v>
      </c>
      <c r="F583" t="s">
        <v>2990</v>
      </c>
      <c r="G583" t="s">
        <v>286</v>
      </c>
      <c r="H583" t="s">
        <v>2954</v>
      </c>
      <c r="I583" t="s">
        <v>287</v>
      </c>
      <c r="J583" t="s">
        <v>3922</v>
      </c>
      <c r="K583" t="s">
        <v>288</v>
      </c>
      <c r="L583" t="s">
        <v>61</v>
      </c>
      <c r="M583" t="s">
        <v>61</v>
      </c>
      <c r="N583" t="s">
        <v>82</v>
      </c>
      <c r="O583" t="s">
        <v>878</v>
      </c>
      <c r="P583">
        <v>0</v>
      </c>
      <c r="Q583">
        <v>0</v>
      </c>
      <c r="R583">
        <v>0</v>
      </c>
      <c r="S583">
        <v>0</v>
      </c>
      <c r="T583">
        <v>0</v>
      </c>
      <c r="U583">
        <v>0</v>
      </c>
      <c r="V583">
        <v>0</v>
      </c>
      <c r="W583">
        <v>40</v>
      </c>
      <c r="X583" t="s">
        <v>68</v>
      </c>
      <c r="Y583" t="s">
        <v>69</v>
      </c>
      <c r="Z583">
        <v>0</v>
      </c>
      <c r="AA583">
        <v>0</v>
      </c>
      <c r="AB583">
        <v>0</v>
      </c>
      <c r="AC583">
        <v>0</v>
      </c>
      <c r="AD583">
        <v>0</v>
      </c>
      <c r="AE583">
        <v>0</v>
      </c>
      <c r="AF583">
        <v>0</v>
      </c>
      <c r="AG583">
        <v>2</v>
      </c>
      <c r="AH583">
        <v>0</v>
      </c>
      <c r="AI583">
        <v>0</v>
      </c>
      <c r="AJ583">
        <v>0</v>
      </c>
      <c r="AK583">
        <v>0</v>
      </c>
      <c r="AL583">
        <v>0</v>
      </c>
      <c r="AM583">
        <v>0</v>
      </c>
      <c r="AN583">
        <v>0</v>
      </c>
      <c r="AO583">
        <v>0</v>
      </c>
      <c r="AP583">
        <v>0</v>
      </c>
      <c r="AQ583">
        <v>0</v>
      </c>
      <c r="AR583">
        <v>0</v>
      </c>
      <c r="AS583">
        <v>0</v>
      </c>
      <c r="AT583">
        <v>0</v>
      </c>
      <c r="AU583">
        <v>0</v>
      </c>
      <c r="AV583">
        <v>0</v>
      </c>
      <c r="AW583">
        <v>0</v>
      </c>
      <c r="AX583" t="s">
        <v>3243</v>
      </c>
      <c r="AY583">
        <v>1403</v>
      </c>
      <c r="AZ583">
        <v>0</v>
      </c>
      <c r="BA583">
        <v>0</v>
      </c>
      <c r="BB583">
        <v>0</v>
      </c>
      <c r="BC583" t="s">
        <v>128</v>
      </c>
      <c r="BD583" t="s">
        <v>61</v>
      </c>
      <c r="BE583">
        <v>100</v>
      </c>
      <c r="BF583" t="s">
        <v>61</v>
      </c>
      <c r="BG583" t="s">
        <v>86</v>
      </c>
      <c r="BH583" t="s">
        <v>87</v>
      </c>
      <c r="BI583" t="s">
        <v>3244</v>
      </c>
    </row>
    <row r="584" spans="1:61" x14ac:dyDescent="0.2">
      <c r="A584" t="s">
        <v>3245</v>
      </c>
      <c r="B584" t="s">
        <v>276</v>
      </c>
      <c r="C584" t="s">
        <v>61</v>
      </c>
      <c r="D584" t="s">
        <v>61</v>
      </c>
      <c r="E584" t="s">
        <v>3239</v>
      </c>
      <c r="F584" t="s">
        <v>2990</v>
      </c>
      <c r="G584" t="s">
        <v>306</v>
      </c>
      <c r="H584" t="s">
        <v>2954</v>
      </c>
      <c r="I584" t="s">
        <v>307</v>
      </c>
      <c r="J584" t="s">
        <v>3922</v>
      </c>
      <c r="K584" t="s">
        <v>308</v>
      </c>
      <c r="L584" t="s">
        <v>61</v>
      </c>
      <c r="M584" t="s">
        <v>61</v>
      </c>
      <c r="N584" t="s">
        <v>309</v>
      </c>
      <c r="O584" t="s">
        <v>878</v>
      </c>
      <c r="P584">
        <v>0</v>
      </c>
      <c r="Q584">
        <v>0</v>
      </c>
      <c r="R584">
        <v>0</v>
      </c>
      <c r="S584">
        <v>0</v>
      </c>
      <c r="T584">
        <v>0</v>
      </c>
      <c r="U584">
        <v>0</v>
      </c>
      <c r="V584">
        <v>0</v>
      </c>
      <c r="W584">
        <v>40</v>
      </c>
      <c r="X584" t="s">
        <v>68</v>
      </c>
      <c r="Y584" t="s">
        <v>61</v>
      </c>
      <c r="Z584">
        <v>0</v>
      </c>
      <c r="AA584">
        <v>0</v>
      </c>
      <c r="AB584">
        <v>0</v>
      </c>
      <c r="AC584">
        <v>0</v>
      </c>
      <c r="AD584">
        <v>0</v>
      </c>
      <c r="AE584">
        <v>0</v>
      </c>
      <c r="AF584">
        <v>0</v>
      </c>
      <c r="AG584">
        <v>2</v>
      </c>
      <c r="AH584">
        <v>0</v>
      </c>
      <c r="AI584">
        <v>0</v>
      </c>
      <c r="AJ584">
        <v>0</v>
      </c>
      <c r="AK584">
        <v>0</v>
      </c>
      <c r="AL584">
        <v>0</v>
      </c>
      <c r="AM584">
        <v>0</v>
      </c>
      <c r="AN584">
        <v>0</v>
      </c>
      <c r="AO584">
        <v>0</v>
      </c>
      <c r="AP584">
        <v>0</v>
      </c>
      <c r="AQ584">
        <v>0</v>
      </c>
      <c r="AR584">
        <v>0</v>
      </c>
      <c r="AS584">
        <v>0</v>
      </c>
      <c r="AT584">
        <v>0</v>
      </c>
      <c r="AU584">
        <v>0</v>
      </c>
      <c r="AV584">
        <v>0</v>
      </c>
      <c r="AW584">
        <v>0</v>
      </c>
      <c r="AX584" t="s">
        <v>3246</v>
      </c>
      <c r="AY584">
        <v>590</v>
      </c>
      <c r="AZ584">
        <v>0</v>
      </c>
      <c r="BA584">
        <v>0</v>
      </c>
      <c r="BB584">
        <v>0</v>
      </c>
      <c r="BC584" t="s">
        <v>128</v>
      </c>
      <c r="BD584" t="s">
        <v>61</v>
      </c>
      <c r="BE584">
        <v>100</v>
      </c>
      <c r="BF584" t="s">
        <v>3247</v>
      </c>
      <c r="BG584" t="s">
        <v>86</v>
      </c>
      <c r="BH584" t="s">
        <v>87</v>
      </c>
      <c r="BI584" t="s">
        <v>3248</v>
      </c>
    </row>
    <row r="585" spans="1:61" x14ac:dyDescent="0.2">
      <c r="A585" t="s">
        <v>3249</v>
      </c>
      <c r="B585" t="s">
        <v>1766</v>
      </c>
      <c r="C585" t="s">
        <v>61</v>
      </c>
      <c r="D585" t="s">
        <v>61</v>
      </c>
      <c r="E585" t="s">
        <v>1767</v>
      </c>
      <c r="F585" t="s">
        <v>731</v>
      </c>
      <c r="G585" t="s">
        <v>1863</v>
      </c>
      <c r="H585" t="s">
        <v>2954</v>
      </c>
      <c r="I585" t="s">
        <v>1864</v>
      </c>
      <c r="J585" t="s">
        <v>3922</v>
      </c>
      <c r="K585" t="s">
        <v>1865</v>
      </c>
      <c r="L585" t="s">
        <v>61</v>
      </c>
      <c r="M585" t="s">
        <v>61</v>
      </c>
      <c r="N585" t="s">
        <v>61</v>
      </c>
      <c r="O585" t="s">
        <v>878</v>
      </c>
      <c r="P585">
        <v>52</v>
      </c>
      <c r="Q585">
        <v>0</v>
      </c>
      <c r="R585">
        <v>55</v>
      </c>
      <c r="S585">
        <v>0</v>
      </c>
      <c r="T585">
        <v>0</v>
      </c>
      <c r="U585">
        <v>0</v>
      </c>
      <c r="V585">
        <v>0</v>
      </c>
      <c r="W585">
        <v>0</v>
      </c>
      <c r="X585" t="s">
        <v>68</v>
      </c>
      <c r="Y585" t="s">
        <v>61</v>
      </c>
      <c r="Z585">
        <v>0</v>
      </c>
      <c r="AA585">
        <v>92</v>
      </c>
      <c r="AB585">
        <v>0</v>
      </c>
      <c r="AC585">
        <v>0</v>
      </c>
      <c r="AD585">
        <v>0</v>
      </c>
      <c r="AE585">
        <v>0</v>
      </c>
      <c r="AF585">
        <v>0</v>
      </c>
      <c r="AG585">
        <v>0.1</v>
      </c>
      <c r="AH585">
        <v>0</v>
      </c>
      <c r="AI585">
        <v>0</v>
      </c>
      <c r="AJ585">
        <v>0.1</v>
      </c>
      <c r="AK585">
        <v>0.1</v>
      </c>
      <c r="AL585">
        <v>0</v>
      </c>
      <c r="AM585">
        <v>0</v>
      </c>
      <c r="AN585">
        <v>0.2</v>
      </c>
      <c r="AO585">
        <v>0.6</v>
      </c>
      <c r="AP585">
        <v>0</v>
      </c>
      <c r="AQ585">
        <v>0</v>
      </c>
      <c r="AR585">
        <v>0</v>
      </c>
      <c r="AS585">
        <v>0</v>
      </c>
      <c r="AT585">
        <v>0</v>
      </c>
      <c r="AU585">
        <v>0</v>
      </c>
      <c r="AV585">
        <v>0.1</v>
      </c>
      <c r="AW585">
        <v>0</v>
      </c>
      <c r="AX585" t="s">
        <v>3250</v>
      </c>
      <c r="AY585">
        <v>51</v>
      </c>
      <c r="AZ585">
        <v>0</v>
      </c>
      <c r="BA585">
        <v>0</v>
      </c>
      <c r="BB585">
        <v>0</v>
      </c>
      <c r="BC585" t="s">
        <v>731</v>
      </c>
      <c r="BD585" t="s">
        <v>3251</v>
      </c>
      <c r="BE585">
        <v>98</v>
      </c>
      <c r="BF585" t="s">
        <v>3252</v>
      </c>
      <c r="BG585" t="s">
        <v>86</v>
      </c>
      <c r="BH585" t="s">
        <v>87</v>
      </c>
      <c r="BI585" t="s">
        <v>3253</v>
      </c>
    </row>
    <row r="586" spans="1:61" x14ac:dyDescent="0.2">
      <c r="A586" t="s">
        <v>3254</v>
      </c>
      <c r="B586" t="s">
        <v>276</v>
      </c>
      <c r="C586" t="s">
        <v>61</v>
      </c>
      <c r="D586" t="s">
        <v>61</v>
      </c>
      <c r="E586" t="s">
        <v>276</v>
      </c>
      <c r="F586" t="s">
        <v>2990</v>
      </c>
      <c r="G586" t="s">
        <v>368</v>
      </c>
      <c r="H586" t="s">
        <v>2954</v>
      </c>
      <c r="I586" t="s">
        <v>369</v>
      </c>
      <c r="J586" t="s">
        <v>3922</v>
      </c>
      <c r="K586" t="s">
        <v>370</v>
      </c>
      <c r="L586" t="s">
        <v>371</v>
      </c>
      <c r="M586" t="s">
        <v>372</v>
      </c>
      <c r="N586" t="s">
        <v>309</v>
      </c>
      <c r="O586" t="s">
        <v>878</v>
      </c>
      <c r="P586">
        <v>0</v>
      </c>
      <c r="Q586">
        <v>0</v>
      </c>
      <c r="R586">
        <v>0</v>
      </c>
      <c r="S586">
        <v>0</v>
      </c>
      <c r="T586">
        <v>0</v>
      </c>
      <c r="U586">
        <v>0</v>
      </c>
      <c r="V586">
        <v>0</v>
      </c>
      <c r="W586">
        <v>37.5</v>
      </c>
      <c r="X586" t="s">
        <v>68</v>
      </c>
      <c r="Y586" t="s">
        <v>61</v>
      </c>
      <c r="Z586">
        <v>0</v>
      </c>
      <c r="AA586">
        <v>0</v>
      </c>
      <c r="AB586">
        <v>0</v>
      </c>
      <c r="AC586">
        <v>0</v>
      </c>
      <c r="AD586">
        <v>0</v>
      </c>
      <c r="AE586">
        <v>0</v>
      </c>
      <c r="AF586">
        <v>0</v>
      </c>
      <c r="AG586">
        <v>2</v>
      </c>
      <c r="AH586">
        <v>0</v>
      </c>
      <c r="AI586">
        <v>0</v>
      </c>
      <c r="AJ586">
        <v>0</v>
      </c>
      <c r="AK586">
        <v>0</v>
      </c>
      <c r="AL586">
        <v>0</v>
      </c>
      <c r="AM586">
        <v>0</v>
      </c>
      <c r="AN586">
        <v>0</v>
      </c>
      <c r="AO586">
        <v>0</v>
      </c>
      <c r="AP586">
        <v>0</v>
      </c>
      <c r="AQ586">
        <v>0</v>
      </c>
      <c r="AR586">
        <v>0</v>
      </c>
      <c r="AS586">
        <v>0</v>
      </c>
      <c r="AT586">
        <v>0</v>
      </c>
      <c r="AU586">
        <v>0</v>
      </c>
      <c r="AV586">
        <v>0</v>
      </c>
      <c r="AW586">
        <v>0</v>
      </c>
      <c r="AX586" t="s">
        <v>3255</v>
      </c>
      <c r="AY586">
        <v>1395</v>
      </c>
      <c r="AZ586">
        <v>0</v>
      </c>
      <c r="BA586">
        <v>0</v>
      </c>
      <c r="BB586">
        <v>0</v>
      </c>
      <c r="BC586" t="s">
        <v>128</v>
      </c>
      <c r="BD586" t="s">
        <v>61</v>
      </c>
      <c r="BE586">
        <v>100</v>
      </c>
      <c r="BF586" t="s">
        <v>3256</v>
      </c>
      <c r="BG586" t="s">
        <v>86</v>
      </c>
      <c r="BH586" t="s">
        <v>87</v>
      </c>
      <c r="BI586" t="s">
        <v>3257</v>
      </c>
    </row>
    <row r="587" spans="1:61" x14ac:dyDescent="0.2">
      <c r="A587" t="s">
        <v>3258</v>
      </c>
      <c r="B587" t="s">
        <v>1403</v>
      </c>
      <c r="C587" t="s">
        <v>61</v>
      </c>
      <c r="D587" t="s">
        <v>61</v>
      </c>
      <c r="E587" t="s">
        <v>1403</v>
      </c>
      <c r="F587" t="s">
        <v>2990</v>
      </c>
      <c r="G587" t="s">
        <v>377</v>
      </c>
      <c r="H587" t="s">
        <v>2954</v>
      </c>
      <c r="I587" t="s">
        <v>3259</v>
      </c>
      <c r="J587" t="s">
        <v>3922</v>
      </c>
      <c r="K587" t="s">
        <v>506</v>
      </c>
      <c r="L587" t="s">
        <v>61</v>
      </c>
      <c r="M587" t="s">
        <v>61</v>
      </c>
      <c r="N587" t="s">
        <v>61</v>
      </c>
      <c r="O587" t="s">
        <v>94</v>
      </c>
      <c r="P587">
        <v>1586</v>
      </c>
      <c r="Q587">
        <v>0</v>
      </c>
      <c r="R587">
        <v>1586</v>
      </c>
      <c r="S587">
        <v>0</v>
      </c>
      <c r="T587">
        <v>0</v>
      </c>
      <c r="U587">
        <v>0</v>
      </c>
      <c r="V587">
        <v>0</v>
      </c>
      <c r="W587">
        <v>37.5</v>
      </c>
      <c r="X587" t="s">
        <v>68</v>
      </c>
      <c r="Y587" t="s">
        <v>61</v>
      </c>
      <c r="Z587">
        <v>0</v>
      </c>
      <c r="AA587">
        <v>0</v>
      </c>
      <c r="AB587">
        <v>1.1299999999999999</v>
      </c>
      <c r="AC587">
        <v>0</v>
      </c>
      <c r="AD587">
        <v>0</v>
      </c>
      <c r="AE587">
        <v>0</v>
      </c>
      <c r="AF587">
        <v>0</v>
      </c>
      <c r="AG587">
        <v>0</v>
      </c>
      <c r="AH587">
        <v>0</v>
      </c>
      <c r="AI587">
        <v>0</v>
      </c>
      <c r="AJ587">
        <v>0</v>
      </c>
      <c r="AK587">
        <v>0</v>
      </c>
      <c r="AL587">
        <v>0</v>
      </c>
      <c r="AM587">
        <v>0</v>
      </c>
      <c r="AN587">
        <v>0</v>
      </c>
      <c r="AO587">
        <v>0</v>
      </c>
      <c r="AP587">
        <v>0</v>
      </c>
      <c r="AQ587">
        <v>0</v>
      </c>
      <c r="AR587">
        <v>0</v>
      </c>
      <c r="AS587">
        <v>0</v>
      </c>
      <c r="AT587">
        <v>0</v>
      </c>
      <c r="AU587">
        <v>0</v>
      </c>
      <c r="AV587">
        <v>0</v>
      </c>
      <c r="AW587">
        <v>0</v>
      </c>
      <c r="AX587" t="s">
        <v>61</v>
      </c>
      <c r="AY587">
        <v>1583</v>
      </c>
      <c r="AZ587">
        <v>741</v>
      </c>
      <c r="BA587">
        <v>162</v>
      </c>
      <c r="BB587">
        <v>0</v>
      </c>
      <c r="BC587" t="s">
        <v>731</v>
      </c>
      <c r="BD587" t="s">
        <v>3260</v>
      </c>
      <c r="BE587">
        <v>95</v>
      </c>
      <c r="BF587" t="s">
        <v>3261</v>
      </c>
      <c r="BG587" t="s">
        <v>509</v>
      </c>
      <c r="BH587" t="s">
        <v>510</v>
      </c>
      <c r="BI587" t="s">
        <v>3262</v>
      </c>
    </row>
    <row r="588" spans="1:61" x14ac:dyDescent="0.2">
      <c r="A588" t="s">
        <v>3263</v>
      </c>
      <c r="B588" t="s">
        <v>183</v>
      </c>
      <c r="C588" t="s">
        <v>61</v>
      </c>
      <c r="D588" t="s">
        <v>61</v>
      </c>
      <c r="E588" t="s">
        <v>2503</v>
      </c>
      <c r="F588" t="s">
        <v>3894</v>
      </c>
      <c r="G588" t="s">
        <v>2504</v>
      </c>
      <c r="H588" t="s">
        <v>2954</v>
      </c>
      <c r="I588" t="s">
        <v>2505</v>
      </c>
      <c r="J588" t="s">
        <v>3922</v>
      </c>
      <c r="K588" t="s">
        <v>2506</v>
      </c>
      <c r="L588" t="s">
        <v>61</v>
      </c>
      <c r="M588" t="s">
        <v>61</v>
      </c>
      <c r="N588" t="s">
        <v>905</v>
      </c>
      <c r="O588" t="s">
        <v>191</v>
      </c>
      <c r="P588">
        <v>0</v>
      </c>
      <c r="Q588">
        <v>482</v>
      </c>
      <c r="R588">
        <v>0</v>
      </c>
      <c r="S588">
        <v>0</v>
      </c>
      <c r="T588">
        <v>0</v>
      </c>
      <c r="U588">
        <v>0</v>
      </c>
      <c r="V588">
        <v>0</v>
      </c>
      <c r="W588">
        <v>168</v>
      </c>
      <c r="X588" t="s">
        <v>68</v>
      </c>
      <c r="Y588" t="s">
        <v>69</v>
      </c>
      <c r="Z588">
        <v>10</v>
      </c>
      <c r="AA588">
        <v>5.8</v>
      </c>
      <c r="AB588">
        <v>0</v>
      </c>
      <c r="AC588">
        <v>0</v>
      </c>
      <c r="AD588">
        <v>0</v>
      </c>
      <c r="AE588">
        <v>0</v>
      </c>
      <c r="AF588">
        <v>0</v>
      </c>
      <c r="AG588">
        <v>0</v>
      </c>
      <c r="AH588">
        <v>0</v>
      </c>
      <c r="AI588">
        <v>0</v>
      </c>
      <c r="AJ588">
        <v>0</v>
      </c>
      <c r="AK588">
        <v>0</v>
      </c>
      <c r="AL588">
        <v>0</v>
      </c>
      <c r="AM588">
        <v>0</v>
      </c>
      <c r="AN588">
        <v>0</v>
      </c>
      <c r="AO588">
        <v>0</v>
      </c>
      <c r="AP588">
        <v>1</v>
      </c>
      <c r="AQ588">
        <v>0</v>
      </c>
      <c r="AR588">
        <v>0</v>
      </c>
      <c r="AS588">
        <v>0</v>
      </c>
      <c r="AT588">
        <v>0</v>
      </c>
      <c r="AU588">
        <v>4.4800000000000004</v>
      </c>
      <c r="AV588">
        <v>0</v>
      </c>
      <c r="AW588">
        <v>1.06</v>
      </c>
      <c r="AX588" t="s">
        <v>3264</v>
      </c>
      <c r="AY588">
        <v>1631</v>
      </c>
      <c r="AZ588">
        <v>542</v>
      </c>
      <c r="BA588">
        <v>0</v>
      </c>
      <c r="BB588">
        <v>0</v>
      </c>
      <c r="BC588" t="s">
        <v>2407</v>
      </c>
      <c r="BD588" t="s">
        <v>61</v>
      </c>
      <c r="BE588">
        <v>0</v>
      </c>
      <c r="BF588" t="s">
        <v>61</v>
      </c>
      <c r="BG588" t="s">
        <v>2508</v>
      </c>
      <c r="BH588" t="s">
        <v>2509</v>
      </c>
      <c r="BI588" t="s">
        <v>3265</v>
      </c>
    </row>
    <row r="589" spans="1:61" x14ac:dyDescent="0.2">
      <c r="A589" t="s">
        <v>3266</v>
      </c>
      <c r="B589" t="s">
        <v>161</v>
      </c>
      <c r="C589" t="s">
        <v>61</v>
      </c>
      <c r="D589" t="s">
        <v>61</v>
      </c>
      <c r="E589" t="s">
        <v>3267</v>
      </c>
      <c r="F589" t="s">
        <v>2990</v>
      </c>
      <c r="G589" t="s">
        <v>377</v>
      </c>
      <c r="H589" t="s">
        <v>2954</v>
      </c>
      <c r="I589" t="s">
        <v>3259</v>
      </c>
      <c r="J589" t="s">
        <v>3922</v>
      </c>
      <c r="K589" t="s">
        <v>506</v>
      </c>
      <c r="L589" t="s">
        <v>61</v>
      </c>
      <c r="M589" t="s">
        <v>61</v>
      </c>
      <c r="N589" t="s">
        <v>61</v>
      </c>
      <c r="O589" t="s">
        <v>94</v>
      </c>
      <c r="P589">
        <v>1011</v>
      </c>
      <c r="Q589">
        <v>0</v>
      </c>
      <c r="R589">
        <v>1011</v>
      </c>
      <c r="S589">
        <v>0</v>
      </c>
      <c r="T589">
        <v>0</v>
      </c>
      <c r="U589">
        <v>0</v>
      </c>
      <c r="V589">
        <v>0</v>
      </c>
      <c r="W589">
        <v>37.5</v>
      </c>
      <c r="X589" t="s">
        <v>68</v>
      </c>
      <c r="Y589" t="s">
        <v>61</v>
      </c>
      <c r="Z589">
        <v>0</v>
      </c>
      <c r="AA589">
        <v>0</v>
      </c>
      <c r="AB589">
        <v>0</v>
      </c>
      <c r="AC589">
        <v>0</v>
      </c>
      <c r="AD589">
        <v>2.1800000000000002</v>
      </c>
      <c r="AE589">
        <v>0</v>
      </c>
      <c r="AF589">
        <v>0</v>
      </c>
      <c r="AG589">
        <v>0</v>
      </c>
      <c r="AH589">
        <v>0</v>
      </c>
      <c r="AI589">
        <v>0</v>
      </c>
      <c r="AJ589">
        <v>0</v>
      </c>
      <c r="AK589">
        <v>0</v>
      </c>
      <c r="AL589">
        <v>0</v>
      </c>
      <c r="AM589">
        <v>0</v>
      </c>
      <c r="AN589">
        <v>0</v>
      </c>
      <c r="AO589">
        <v>0</v>
      </c>
      <c r="AP589">
        <v>0</v>
      </c>
      <c r="AQ589">
        <v>0</v>
      </c>
      <c r="AR589">
        <v>0</v>
      </c>
      <c r="AS589">
        <v>0</v>
      </c>
      <c r="AT589">
        <v>0</v>
      </c>
      <c r="AU589">
        <v>0</v>
      </c>
      <c r="AV589">
        <v>0</v>
      </c>
      <c r="AW589">
        <v>0</v>
      </c>
      <c r="AX589" t="s">
        <v>61</v>
      </c>
      <c r="AY589">
        <v>893</v>
      </c>
      <c r="AZ589">
        <v>257</v>
      </c>
      <c r="BA589">
        <v>270</v>
      </c>
      <c r="BB589">
        <v>0</v>
      </c>
      <c r="BC589" t="s">
        <v>731</v>
      </c>
      <c r="BD589" t="s">
        <v>3268</v>
      </c>
      <c r="BE589">
        <v>100</v>
      </c>
      <c r="BF589" t="s">
        <v>3269</v>
      </c>
      <c r="BG589" t="s">
        <v>509</v>
      </c>
      <c r="BH589" t="s">
        <v>510</v>
      </c>
      <c r="BI589" t="s">
        <v>2510</v>
      </c>
    </row>
    <row r="590" spans="1:61" x14ac:dyDescent="0.2">
      <c r="A590" t="s">
        <v>3270</v>
      </c>
      <c r="B590" t="s">
        <v>77</v>
      </c>
      <c r="C590" t="s">
        <v>61</v>
      </c>
      <c r="D590" t="s">
        <v>61</v>
      </c>
      <c r="E590" t="s">
        <v>90</v>
      </c>
      <c r="F590" t="s">
        <v>2990</v>
      </c>
      <c r="G590" t="s">
        <v>377</v>
      </c>
      <c r="H590" t="s">
        <v>2954</v>
      </c>
      <c r="I590" t="s">
        <v>3271</v>
      </c>
      <c r="J590" t="s">
        <v>3922</v>
      </c>
      <c r="K590" t="s">
        <v>379</v>
      </c>
      <c r="L590" t="s">
        <v>61</v>
      </c>
      <c r="M590" t="s">
        <v>61</v>
      </c>
      <c r="N590" t="s">
        <v>61</v>
      </c>
      <c r="O590" t="s">
        <v>94</v>
      </c>
      <c r="P590">
        <v>0</v>
      </c>
      <c r="Q590">
        <v>0</v>
      </c>
      <c r="R590">
        <v>235</v>
      </c>
      <c r="S590">
        <v>8</v>
      </c>
      <c r="T590">
        <v>96</v>
      </c>
      <c r="U590">
        <v>0</v>
      </c>
      <c r="V590">
        <v>13.8</v>
      </c>
      <c r="W590">
        <v>168</v>
      </c>
      <c r="X590" t="s">
        <v>68</v>
      </c>
      <c r="Y590" t="s">
        <v>69</v>
      </c>
      <c r="Z590">
        <v>0</v>
      </c>
      <c r="AA590">
        <v>0</v>
      </c>
      <c r="AB590">
        <v>0.55000000000000004</v>
      </c>
      <c r="AC590">
        <v>0</v>
      </c>
      <c r="AD590">
        <v>0.42</v>
      </c>
      <c r="AE590">
        <v>0</v>
      </c>
      <c r="AF590">
        <v>1</v>
      </c>
      <c r="AG590">
        <v>4.55</v>
      </c>
      <c r="AH590">
        <v>3.4</v>
      </c>
      <c r="AI590">
        <v>0</v>
      </c>
      <c r="AJ590">
        <v>0.25</v>
      </c>
      <c r="AK590">
        <v>1</v>
      </c>
      <c r="AL590">
        <v>0.25</v>
      </c>
      <c r="AM590">
        <v>0.38</v>
      </c>
      <c r="AN590">
        <v>0.25</v>
      </c>
      <c r="AO590">
        <v>0</v>
      </c>
      <c r="AP590">
        <v>0.2</v>
      </c>
      <c r="AQ590">
        <v>0.35</v>
      </c>
      <c r="AR590">
        <v>0</v>
      </c>
      <c r="AS590">
        <v>0</v>
      </c>
      <c r="AT590">
        <v>0.2</v>
      </c>
      <c r="AU590">
        <v>0</v>
      </c>
      <c r="AV590">
        <v>0</v>
      </c>
      <c r="AW590">
        <v>0</v>
      </c>
      <c r="AX590" t="s">
        <v>3272</v>
      </c>
      <c r="AY590">
        <v>235</v>
      </c>
      <c r="AZ590">
        <v>0</v>
      </c>
      <c r="BA590">
        <v>0</v>
      </c>
      <c r="BB590">
        <v>0</v>
      </c>
      <c r="BC590" t="s">
        <v>3273</v>
      </c>
      <c r="BD590" t="s">
        <v>61</v>
      </c>
      <c r="BE590">
        <v>100</v>
      </c>
      <c r="BF590" t="s">
        <v>3274</v>
      </c>
      <c r="BG590" t="s">
        <v>3275</v>
      </c>
      <c r="BH590" t="s">
        <v>3276</v>
      </c>
      <c r="BI590" t="s">
        <v>3277</v>
      </c>
    </row>
    <row r="591" spans="1:61" x14ac:dyDescent="0.2">
      <c r="A591" t="s">
        <v>3278</v>
      </c>
      <c r="B591" t="s">
        <v>77</v>
      </c>
      <c r="C591" t="s">
        <v>61</v>
      </c>
      <c r="D591" t="s">
        <v>61</v>
      </c>
      <c r="E591" t="s">
        <v>101</v>
      </c>
      <c r="F591" t="s">
        <v>2990</v>
      </c>
      <c r="G591" t="s">
        <v>124</v>
      </c>
      <c r="H591" t="s">
        <v>2954</v>
      </c>
      <c r="I591" t="s">
        <v>125</v>
      </c>
      <c r="J591" t="s">
        <v>3922</v>
      </c>
      <c r="K591" t="s">
        <v>126</v>
      </c>
      <c r="L591" t="s">
        <v>61</v>
      </c>
      <c r="M591" t="s">
        <v>61</v>
      </c>
      <c r="N591" t="s">
        <v>61</v>
      </c>
      <c r="O591" t="s">
        <v>127</v>
      </c>
      <c r="P591">
        <v>0</v>
      </c>
      <c r="Q591">
        <v>1306</v>
      </c>
      <c r="R591">
        <v>0</v>
      </c>
      <c r="S591">
        <v>34</v>
      </c>
      <c r="T591">
        <v>0</v>
      </c>
      <c r="U591">
        <v>0</v>
      </c>
      <c r="V591">
        <v>8.7200000000000006</v>
      </c>
      <c r="W591">
        <v>0</v>
      </c>
      <c r="X591" t="s">
        <v>95</v>
      </c>
      <c r="Y591" t="s">
        <v>61</v>
      </c>
      <c r="Z591">
        <v>0</v>
      </c>
      <c r="AA591">
        <v>0</v>
      </c>
      <c r="AB591">
        <v>0</v>
      </c>
      <c r="AC591">
        <v>0</v>
      </c>
      <c r="AD591">
        <v>0</v>
      </c>
      <c r="AE591">
        <v>0</v>
      </c>
      <c r="AF591">
        <v>0</v>
      </c>
      <c r="AG591">
        <v>0</v>
      </c>
      <c r="AH591">
        <v>0</v>
      </c>
      <c r="AI591">
        <v>0</v>
      </c>
      <c r="AJ591">
        <v>0</v>
      </c>
      <c r="AK591">
        <v>0</v>
      </c>
      <c r="AL591">
        <v>0</v>
      </c>
      <c r="AM591">
        <v>0</v>
      </c>
      <c r="AN591">
        <v>0</v>
      </c>
      <c r="AO591">
        <v>0</v>
      </c>
      <c r="AP591">
        <v>0</v>
      </c>
      <c r="AQ591">
        <v>0</v>
      </c>
      <c r="AR591">
        <v>0</v>
      </c>
      <c r="AS591">
        <v>0</v>
      </c>
      <c r="AT591">
        <v>0</v>
      </c>
      <c r="AU591">
        <v>0</v>
      </c>
      <c r="AV591">
        <v>0</v>
      </c>
      <c r="AW591">
        <v>0</v>
      </c>
      <c r="AX591" t="s">
        <v>61</v>
      </c>
      <c r="AY591">
        <v>1306</v>
      </c>
      <c r="AZ591">
        <v>0</v>
      </c>
      <c r="BA591">
        <v>0</v>
      </c>
      <c r="BB591">
        <v>0</v>
      </c>
      <c r="BC591" t="s">
        <v>61</v>
      </c>
      <c r="BD591" t="s">
        <v>61</v>
      </c>
      <c r="BE591">
        <v>0</v>
      </c>
      <c r="BF591" t="s">
        <v>3279</v>
      </c>
      <c r="BG591" t="s">
        <v>129</v>
      </c>
      <c r="BH591" t="s">
        <v>130</v>
      </c>
      <c r="BI591" t="s">
        <v>3280</v>
      </c>
    </row>
    <row r="592" spans="1:61" x14ac:dyDescent="0.2">
      <c r="A592" t="s">
        <v>3281</v>
      </c>
      <c r="B592" t="s">
        <v>276</v>
      </c>
      <c r="C592" t="s">
        <v>61</v>
      </c>
      <c r="D592" t="s">
        <v>61</v>
      </c>
      <c r="E592" t="s">
        <v>3282</v>
      </c>
      <c r="F592" t="s">
        <v>2990</v>
      </c>
      <c r="G592" t="s">
        <v>124</v>
      </c>
      <c r="H592" t="s">
        <v>2954</v>
      </c>
      <c r="I592" t="s">
        <v>3283</v>
      </c>
      <c r="J592" t="s">
        <v>3922</v>
      </c>
      <c r="K592" t="s">
        <v>126</v>
      </c>
      <c r="L592" t="s">
        <v>61</v>
      </c>
      <c r="M592" t="s">
        <v>61</v>
      </c>
      <c r="N592" t="s">
        <v>258</v>
      </c>
      <c r="O592" t="s">
        <v>127</v>
      </c>
      <c r="P592">
        <v>0</v>
      </c>
      <c r="Q592">
        <v>0</v>
      </c>
      <c r="R592">
        <v>0</v>
      </c>
      <c r="S592">
        <v>0</v>
      </c>
      <c r="T592">
        <v>0</v>
      </c>
      <c r="U592">
        <v>0</v>
      </c>
      <c r="V592">
        <v>0</v>
      </c>
      <c r="W592">
        <v>68</v>
      </c>
      <c r="X592" t="s">
        <v>68</v>
      </c>
      <c r="Y592" t="s">
        <v>69</v>
      </c>
      <c r="Z592">
        <v>0</v>
      </c>
      <c r="AA592">
        <v>0</v>
      </c>
      <c r="AB592">
        <v>0</v>
      </c>
      <c r="AC592">
        <v>0</v>
      </c>
      <c r="AD592">
        <v>0</v>
      </c>
      <c r="AE592">
        <v>0</v>
      </c>
      <c r="AF592">
        <v>0</v>
      </c>
      <c r="AG592">
        <v>1.9</v>
      </c>
      <c r="AH592">
        <v>0</v>
      </c>
      <c r="AI592">
        <v>0</v>
      </c>
      <c r="AJ592">
        <v>0</v>
      </c>
      <c r="AK592">
        <v>0</v>
      </c>
      <c r="AL592">
        <v>0</v>
      </c>
      <c r="AM592">
        <v>0</v>
      </c>
      <c r="AN592">
        <v>0</v>
      </c>
      <c r="AO592">
        <v>0</v>
      </c>
      <c r="AP592">
        <v>0</v>
      </c>
      <c r="AQ592">
        <v>0</v>
      </c>
      <c r="AR592">
        <v>0</v>
      </c>
      <c r="AS592">
        <v>0</v>
      </c>
      <c r="AT592">
        <v>0</v>
      </c>
      <c r="AU592">
        <v>0</v>
      </c>
      <c r="AV592">
        <v>0</v>
      </c>
      <c r="AW592">
        <v>0</v>
      </c>
      <c r="AX592" t="s">
        <v>61</v>
      </c>
      <c r="AY592">
        <v>825</v>
      </c>
      <c r="BA592">
        <v>0</v>
      </c>
      <c r="BB592">
        <v>0</v>
      </c>
      <c r="BC592" t="s">
        <v>128</v>
      </c>
      <c r="BD592" t="s">
        <v>61</v>
      </c>
      <c r="BE592">
        <v>100</v>
      </c>
      <c r="BF592" t="s">
        <v>3284</v>
      </c>
      <c r="BG592" t="s">
        <v>129</v>
      </c>
      <c r="BH592" t="s">
        <v>130</v>
      </c>
      <c r="BI592" t="s">
        <v>3285</v>
      </c>
    </row>
    <row r="593" spans="1:61" x14ac:dyDescent="0.2">
      <c r="A593" t="s">
        <v>3286</v>
      </c>
      <c r="B593" t="s">
        <v>482</v>
      </c>
      <c r="C593" t="s">
        <v>61</v>
      </c>
      <c r="D593" t="s">
        <v>61</v>
      </c>
      <c r="E593" t="s">
        <v>529</v>
      </c>
      <c r="F593" t="s">
        <v>2990</v>
      </c>
      <c r="G593" t="s">
        <v>124</v>
      </c>
      <c r="H593" t="s">
        <v>2954</v>
      </c>
      <c r="I593" t="s">
        <v>256</v>
      </c>
      <c r="J593" t="s">
        <v>3922</v>
      </c>
      <c r="K593" t="s">
        <v>2338</v>
      </c>
      <c r="L593" t="s">
        <v>61</v>
      </c>
      <c r="M593" t="s">
        <v>61</v>
      </c>
      <c r="N593" t="s">
        <v>61</v>
      </c>
      <c r="O593" t="s">
        <v>127</v>
      </c>
      <c r="P593">
        <v>0</v>
      </c>
      <c r="Q593">
        <v>0</v>
      </c>
      <c r="R593">
        <v>0</v>
      </c>
      <c r="S593">
        <v>0</v>
      </c>
      <c r="T593">
        <v>0</v>
      </c>
      <c r="U593">
        <v>0</v>
      </c>
      <c r="V593">
        <v>0</v>
      </c>
      <c r="W593">
        <v>0</v>
      </c>
      <c r="X593" t="s">
        <v>95</v>
      </c>
      <c r="Y593" t="s">
        <v>61</v>
      </c>
      <c r="Z593">
        <v>0</v>
      </c>
      <c r="AA593">
        <v>0</v>
      </c>
      <c r="AB593">
        <v>0</v>
      </c>
      <c r="AC593">
        <v>0</v>
      </c>
      <c r="AD593">
        <v>2</v>
      </c>
      <c r="AE593">
        <v>0</v>
      </c>
      <c r="AF593">
        <v>0</v>
      </c>
      <c r="AG593">
        <v>2</v>
      </c>
      <c r="AH593">
        <v>0</v>
      </c>
      <c r="AI593">
        <v>0</v>
      </c>
      <c r="AJ593">
        <v>1</v>
      </c>
      <c r="AK593">
        <v>0</v>
      </c>
      <c r="AL593">
        <v>0</v>
      </c>
      <c r="AM593">
        <v>0.4</v>
      </c>
      <c r="AN593">
        <v>1</v>
      </c>
      <c r="AO593">
        <v>0</v>
      </c>
      <c r="AP593">
        <v>1</v>
      </c>
      <c r="AQ593">
        <v>0</v>
      </c>
      <c r="AR593">
        <v>0</v>
      </c>
      <c r="AS593">
        <v>0</v>
      </c>
      <c r="AT593">
        <v>0</v>
      </c>
      <c r="AU593">
        <v>0</v>
      </c>
      <c r="AV593">
        <v>0</v>
      </c>
      <c r="AW593">
        <v>0</v>
      </c>
      <c r="AX593" t="s">
        <v>61</v>
      </c>
      <c r="AY593">
        <v>305</v>
      </c>
      <c r="AZ593">
        <v>0</v>
      </c>
      <c r="BA593">
        <v>0</v>
      </c>
      <c r="BB593">
        <v>0</v>
      </c>
      <c r="BC593" t="s">
        <v>46</v>
      </c>
      <c r="BD593" t="s">
        <v>3287</v>
      </c>
      <c r="BE593">
        <v>100</v>
      </c>
      <c r="BF593" t="s">
        <v>3288</v>
      </c>
      <c r="BG593" t="s">
        <v>129</v>
      </c>
      <c r="BH593" t="s">
        <v>130</v>
      </c>
      <c r="BI593" t="s">
        <v>3289</v>
      </c>
    </row>
    <row r="594" spans="1:61" x14ac:dyDescent="0.2">
      <c r="A594" t="s">
        <v>3290</v>
      </c>
      <c r="B594" t="s">
        <v>1573</v>
      </c>
      <c r="C594" t="s">
        <v>61</v>
      </c>
      <c r="D594" t="s">
        <v>61</v>
      </c>
      <c r="E594" t="s">
        <v>1595</v>
      </c>
      <c r="F594" t="s">
        <v>2990</v>
      </c>
      <c r="G594" t="s">
        <v>102</v>
      </c>
      <c r="H594" t="s">
        <v>2954</v>
      </c>
      <c r="I594" t="s">
        <v>1596</v>
      </c>
      <c r="J594" t="s">
        <v>3922</v>
      </c>
      <c r="K594" t="s">
        <v>1597</v>
      </c>
      <c r="L594" t="s">
        <v>61</v>
      </c>
      <c r="M594" t="s">
        <v>61</v>
      </c>
      <c r="N594" t="s">
        <v>105</v>
      </c>
      <c r="O594" t="s">
        <v>191</v>
      </c>
      <c r="P594">
        <v>0</v>
      </c>
      <c r="Q594">
        <v>0</v>
      </c>
      <c r="R594">
        <v>0</v>
      </c>
      <c r="S594">
        <v>0</v>
      </c>
      <c r="T594">
        <v>0</v>
      </c>
      <c r="U594">
        <v>0</v>
      </c>
      <c r="V594">
        <v>0</v>
      </c>
      <c r="W594">
        <v>40</v>
      </c>
      <c r="X594" t="s">
        <v>68</v>
      </c>
      <c r="Y594" t="s">
        <v>61</v>
      </c>
      <c r="Z594">
        <v>0</v>
      </c>
      <c r="AA594">
        <v>0</v>
      </c>
      <c r="AB594">
        <v>0</v>
      </c>
      <c r="AC594">
        <v>0</v>
      </c>
      <c r="AD594">
        <v>0</v>
      </c>
      <c r="AE594">
        <v>0</v>
      </c>
      <c r="AF594">
        <v>2</v>
      </c>
      <c r="AG594">
        <v>0</v>
      </c>
      <c r="AH594">
        <v>0</v>
      </c>
      <c r="AI594">
        <v>0</v>
      </c>
      <c r="AJ594">
        <v>0</v>
      </c>
      <c r="AK594">
        <v>0</v>
      </c>
      <c r="AL594">
        <v>0</v>
      </c>
      <c r="AM594">
        <v>0</v>
      </c>
      <c r="AN594">
        <v>0</v>
      </c>
      <c r="AO594">
        <v>0</v>
      </c>
      <c r="AP594">
        <v>0</v>
      </c>
      <c r="AQ594">
        <v>0</v>
      </c>
      <c r="AR594">
        <v>0</v>
      </c>
      <c r="AS594">
        <v>0</v>
      </c>
      <c r="AT594">
        <v>0</v>
      </c>
      <c r="AU594">
        <v>0</v>
      </c>
      <c r="AV594">
        <v>0</v>
      </c>
      <c r="AW594">
        <v>0</v>
      </c>
      <c r="AX594" t="s">
        <v>61</v>
      </c>
      <c r="AY594">
        <v>2910</v>
      </c>
      <c r="AZ594">
        <v>45</v>
      </c>
      <c r="BA594">
        <v>0</v>
      </c>
      <c r="BB594">
        <v>0</v>
      </c>
      <c r="BC594" t="s">
        <v>61</v>
      </c>
      <c r="BD594" t="s">
        <v>1598</v>
      </c>
      <c r="BE594">
        <v>0</v>
      </c>
      <c r="BF594" t="s">
        <v>2519</v>
      </c>
      <c r="BG594" t="s">
        <v>1399</v>
      </c>
      <c r="BH594" t="s">
        <v>1400</v>
      </c>
      <c r="BI594" t="s">
        <v>3291</v>
      </c>
    </row>
    <row r="595" spans="1:61" x14ac:dyDescent="0.2">
      <c r="A595" t="s">
        <v>3292</v>
      </c>
      <c r="B595" t="s">
        <v>1241</v>
      </c>
      <c r="C595" t="s">
        <v>61</v>
      </c>
      <c r="D595" t="s">
        <v>61</v>
      </c>
      <c r="E595" t="s">
        <v>3293</v>
      </c>
      <c r="F595" t="s">
        <v>2990</v>
      </c>
      <c r="G595" t="s">
        <v>377</v>
      </c>
      <c r="H595" t="s">
        <v>2954</v>
      </c>
      <c r="I595" t="s">
        <v>3259</v>
      </c>
      <c r="J595" t="s">
        <v>3922</v>
      </c>
      <c r="K595" t="s">
        <v>506</v>
      </c>
      <c r="L595" t="s">
        <v>61</v>
      </c>
      <c r="M595" t="s">
        <v>61</v>
      </c>
      <c r="N595" t="s">
        <v>94</v>
      </c>
      <c r="O595" t="s">
        <v>94</v>
      </c>
      <c r="P595">
        <v>270</v>
      </c>
      <c r="Q595">
        <v>191</v>
      </c>
      <c r="R595">
        <v>250</v>
      </c>
      <c r="S595">
        <v>0</v>
      </c>
      <c r="T595">
        <v>0</v>
      </c>
      <c r="U595">
        <v>0</v>
      </c>
      <c r="V595">
        <v>0</v>
      </c>
      <c r="W595">
        <v>22.5</v>
      </c>
      <c r="X595" t="s">
        <v>68</v>
      </c>
      <c r="Y595" t="s">
        <v>61</v>
      </c>
      <c r="Z595">
        <v>0</v>
      </c>
      <c r="AA595">
        <v>38</v>
      </c>
      <c r="AB595">
        <v>0</v>
      </c>
      <c r="AC595">
        <v>1.66</v>
      </c>
      <c r="AD595">
        <v>0</v>
      </c>
      <c r="AE595">
        <v>0</v>
      </c>
      <c r="AF595">
        <v>0</v>
      </c>
      <c r="AG595">
        <v>0</v>
      </c>
      <c r="AH595">
        <v>0</v>
      </c>
      <c r="AI595">
        <v>0</v>
      </c>
      <c r="AJ595">
        <v>0.2</v>
      </c>
      <c r="AK595">
        <v>0</v>
      </c>
      <c r="AL595">
        <v>0</v>
      </c>
      <c r="AM595">
        <v>0</v>
      </c>
      <c r="AN595">
        <v>0</v>
      </c>
      <c r="AO595">
        <v>0</v>
      </c>
      <c r="AP595">
        <v>0.25</v>
      </c>
      <c r="AQ595">
        <v>0</v>
      </c>
      <c r="AR595">
        <v>0</v>
      </c>
      <c r="AS595">
        <v>0</v>
      </c>
      <c r="AT595">
        <v>0</v>
      </c>
      <c r="AU595">
        <v>0</v>
      </c>
      <c r="AV595">
        <v>0</v>
      </c>
      <c r="AW595">
        <v>0</v>
      </c>
      <c r="AX595" t="s">
        <v>61</v>
      </c>
      <c r="AY595">
        <v>250</v>
      </c>
      <c r="AZ595">
        <v>12</v>
      </c>
      <c r="BA595">
        <v>31</v>
      </c>
      <c r="BB595">
        <v>0</v>
      </c>
      <c r="BC595" t="s">
        <v>176</v>
      </c>
      <c r="BD595" t="s">
        <v>3294</v>
      </c>
      <c r="BE595">
        <v>100</v>
      </c>
      <c r="BF595" t="s">
        <v>3295</v>
      </c>
      <c r="BG595" t="s">
        <v>509</v>
      </c>
      <c r="BH595" t="s">
        <v>510</v>
      </c>
      <c r="BI595" t="s">
        <v>3296</v>
      </c>
    </row>
    <row r="596" spans="1:61" x14ac:dyDescent="0.2">
      <c r="A596" t="s">
        <v>3297</v>
      </c>
      <c r="B596" t="s">
        <v>1573</v>
      </c>
      <c r="C596" t="s">
        <v>61</v>
      </c>
      <c r="D596" t="s">
        <v>61</v>
      </c>
      <c r="E596" t="s">
        <v>1595</v>
      </c>
      <c r="F596" t="s">
        <v>2990</v>
      </c>
      <c r="G596" t="s">
        <v>377</v>
      </c>
      <c r="H596" t="s">
        <v>2954</v>
      </c>
      <c r="I596" t="s">
        <v>3298</v>
      </c>
      <c r="J596" t="s">
        <v>3922</v>
      </c>
      <c r="K596" t="s">
        <v>379</v>
      </c>
      <c r="L596" t="s">
        <v>61</v>
      </c>
      <c r="M596" t="s">
        <v>61</v>
      </c>
      <c r="N596" t="s">
        <v>61</v>
      </c>
      <c r="O596" t="s">
        <v>94</v>
      </c>
      <c r="P596">
        <v>0</v>
      </c>
      <c r="Q596">
        <v>0</v>
      </c>
      <c r="R596">
        <v>0</v>
      </c>
      <c r="S596">
        <v>0</v>
      </c>
      <c r="T596">
        <v>0</v>
      </c>
      <c r="U596">
        <v>0</v>
      </c>
      <c r="V596">
        <v>0</v>
      </c>
      <c r="W596">
        <v>0</v>
      </c>
      <c r="X596" t="s">
        <v>68</v>
      </c>
      <c r="Y596" t="s">
        <v>69</v>
      </c>
      <c r="Z596">
        <v>0</v>
      </c>
      <c r="AA596">
        <v>0</v>
      </c>
      <c r="AB596">
        <v>0</v>
      </c>
      <c r="AC596">
        <v>0</v>
      </c>
      <c r="AD596">
        <v>0</v>
      </c>
      <c r="AE596">
        <v>0</v>
      </c>
      <c r="AF596">
        <v>2.6</v>
      </c>
      <c r="AG596">
        <v>1</v>
      </c>
      <c r="AH596">
        <v>0</v>
      </c>
      <c r="AI596">
        <v>0</v>
      </c>
      <c r="AJ596">
        <v>0</v>
      </c>
      <c r="AK596">
        <v>0</v>
      </c>
      <c r="AL596">
        <v>0</v>
      </c>
      <c r="AM596">
        <v>0</v>
      </c>
      <c r="AN596">
        <v>0</v>
      </c>
      <c r="AO596">
        <v>0</v>
      </c>
      <c r="AP596">
        <v>0</v>
      </c>
      <c r="AQ596">
        <v>0</v>
      </c>
      <c r="AR596">
        <v>0</v>
      </c>
      <c r="AS596">
        <v>0</v>
      </c>
      <c r="AT596">
        <v>0</v>
      </c>
      <c r="AU596">
        <v>0</v>
      </c>
      <c r="AV596">
        <v>0</v>
      </c>
      <c r="AW596">
        <v>0</v>
      </c>
      <c r="AX596" t="s">
        <v>61</v>
      </c>
      <c r="AY596">
        <v>3762</v>
      </c>
      <c r="AZ596">
        <v>434</v>
      </c>
      <c r="BA596">
        <v>0</v>
      </c>
      <c r="BB596">
        <v>0</v>
      </c>
      <c r="BC596" t="s">
        <v>46</v>
      </c>
      <c r="BD596" t="s">
        <v>3299</v>
      </c>
      <c r="BE596">
        <v>100</v>
      </c>
      <c r="BF596" t="s">
        <v>3300</v>
      </c>
      <c r="BG596" t="s">
        <v>3275</v>
      </c>
      <c r="BH596" t="s">
        <v>3276</v>
      </c>
      <c r="BI596" t="s">
        <v>3301</v>
      </c>
    </row>
    <row r="597" spans="1:61" x14ac:dyDescent="0.2">
      <c r="A597" t="s">
        <v>3302</v>
      </c>
      <c r="B597" t="s">
        <v>898</v>
      </c>
      <c r="C597" t="s">
        <v>61</v>
      </c>
      <c r="D597" t="s">
        <v>61</v>
      </c>
      <c r="E597" t="s">
        <v>2984</v>
      </c>
      <c r="F597" t="s">
        <v>2990</v>
      </c>
      <c r="G597" t="s">
        <v>377</v>
      </c>
      <c r="H597" t="s">
        <v>2954</v>
      </c>
      <c r="I597" t="s">
        <v>3259</v>
      </c>
      <c r="J597" t="s">
        <v>3922</v>
      </c>
      <c r="K597" t="s">
        <v>506</v>
      </c>
      <c r="L597" t="s">
        <v>61</v>
      </c>
      <c r="M597" t="s">
        <v>61</v>
      </c>
      <c r="N597" t="s">
        <v>61</v>
      </c>
      <c r="O597" t="s">
        <v>94</v>
      </c>
      <c r="P597">
        <v>477</v>
      </c>
      <c r="Q597">
        <v>370</v>
      </c>
      <c r="R597">
        <v>477</v>
      </c>
      <c r="S597">
        <v>0</v>
      </c>
      <c r="T597">
        <v>0</v>
      </c>
      <c r="U597">
        <v>0</v>
      </c>
      <c r="V597">
        <v>15</v>
      </c>
      <c r="W597">
        <v>37.5</v>
      </c>
      <c r="X597" t="s">
        <v>68</v>
      </c>
      <c r="Y597" t="s">
        <v>61</v>
      </c>
      <c r="Z597">
        <v>30</v>
      </c>
      <c r="AA597">
        <v>19</v>
      </c>
      <c r="AB597">
        <v>0</v>
      </c>
      <c r="AC597">
        <v>0</v>
      </c>
      <c r="AD597">
        <v>0.7</v>
      </c>
      <c r="AE597">
        <v>0</v>
      </c>
      <c r="AF597">
        <v>1</v>
      </c>
      <c r="AG597">
        <v>0</v>
      </c>
      <c r="AH597">
        <v>0</v>
      </c>
      <c r="AI597">
        <v>0</v>
      </c>
      <c r="AJ597">
        <v>0</v>
      </c>
      <c r="AK597">
        <v>0</v>
      </c>
      <c r="AL597">
        <v>0.1</v>
      </c>
      <c r="AM597">
        <v>1</v>
      </c>
      <c r="AN597">
        <v>0.5</v>
      </c>
      <c r="AO597">
        <v>0</v>
      </c>
      <c r="AP597">
        <v>0.25</v>
      </c>
      <c r="AQ597">
        <v>0</v>
      </c>
      <c r="AR597">
        <v>0</v>
      </c>
      <c r="AS597">
        <v>0</v>
      </c>
      <c r="AT597">
        <v>0</v>
      </c>
      <c r="AU597">
        <v>0</v>
      </c>
      <c r="AV597">
        <v>0</v>
      </c>
      <c r="AW597">
        <v>1.3</v>
      </c>
      <c r="AX597" t="s">
        <v>3303</v>
      </c>
      <c r="AY597">
        <v>643</v>
      </c>
      <c r="AZ597">
        <v>159</v>
      </c>
      <c r="BA597">
        <v>7</v>
      </c>
      <c r="BB597">
        <v>0</v>
      </c>
      <c r="BC597" t="s">
        <v>731</v>
      </c>
      <c r="BD597" t="s">
        <v>3304</v>
      </c>
      <c r="BE597">
        <v>100</v>
      </c>
      <c r="BF597" t="s">
        <v>3305</v>
      </c>
      <c r="BG597" t="s">
        <v>509</v>
      </c>
      <c r="BH597" t="s">
        <v>510</v>
      </c>
      <c r="BI597" t="s">
        <v>3306</v>
      </c>
    </row>
    <row r="598" spans="1:61" x14ac:dyDescent="0.2">
      <c r="A598" t="s">
        <v>3307</v>
      </c>
      <c r="B598" t="s">
        <v>1894</v>
      </c>
      <c r="C598" t="s">
        <v>61</v>
      </c>
      <c r="D598" t="s">
        <v>61</v>
      </c>
      <c r="E598" t="s">
        <v>1913</v>
      </c>
      <c r="F598" t="s">
        <v>2990</v>
      </c>
      <c r="G598" t="s">
        <v>377</v>
      </c>
      <c r="H598" t="s">
        <v>2954</v>
      </c>
      <c r="I598" t="s">
        <v>3259</v>
      </c>
      <c r="J598" t="s">
        <v>3922</v>
      </c>
      <c r="K598" t="s">
        <v>506</v>
      </c>
      <c r="L598" t="s">
        <v>61</v>
      </c>
      <c r="M598" t="s">
        <v>61</v>
      </c>
      <c r="N598" t="s">
        <v>61</v>
      </c>
      <c r="O598" t="s">
        <v>191</v>
      </c>
      <c r="P598">
        <v>0</v>
      </c>
      <c r="Q598">
        <v>0</v>
      </c>
      <c r="R598">
        <v>0</v>
      </c>
      <c r="S598">
        <v>0</v>
      </c>
      <c r="T598">
        <v>0</v>
      </c>
      <c r="U598">
        <v>0</v>
      </c>
      <c r="V598">
        <v>0</v>
      </c>
      <c r="W598">
        <v>37.5</v>
      </c>
      <c r="X598" t="s">
        <v>68</v>
      </c>
      <c r="Y598" t="s">
        <v>61</v>
      </c>
      <c r="Z598">
        <v>0</v>
      </c>
      <c r="AA598">
        <v>0</v>
      </c>
      <c r="AB598">
        <v>0</v>
      </c>
      <c r="AC598">
        <v>0</v>
      </c>
      <c r="AD598">
        <v>0</v>
      </c>
      <c r="AE598">
        <v>0</v>
      </c>
      <c r="AF598">
        <v>0</v>
      </c>
      <c r="AG598">
        <v>0</v>
      </c>
      <c r="AH598">
        <v>0</v>
      </c>
      <c r="AI598">
        <v>0</v>
      </c>
      <c r="AJ598">
        <v>0</v>
      </c>
      <c r="AK598">
        <v>0</v>
      </c>
      <c r="AL598">
        <v>0</v>
      </c>
      <c r="AM598">
        <v>0</v>
      </c>
      <c r="AN598">
        <v>0</v>
      </c>
      <c r="AO598">
        <v>0</v>
      </c>
      <c r="AP598">
        <v>0</v>
      </c>
      <c r="AQ598">
        <v>0</v>
      </c>
      <c r="AR598">
        <v>0</v>
      </c>
      <c r="AS598">
        <v>0</v>
      </c>
      <c r="AT598">
        <v>0</v>
      </c>
      <c r="AU598">
        <v>0</v>
      </c>
      <c r="AV598">
        <v>0</v>
      </c>
      <c r="AW598">
        <v>1</v>
      </c>
      <c r="AX598" t="s">
        <v>3308</v>
      </c>
      <c r="AY598">
        <v>226</v>
      </c>
      <c r="AZ598">
        <v>0</v>
      </c>
      <c r="BA598">
        <v>135</v>
      </c>
      <c r="BB598">
        <v>0</v>
      </c>
      <c r="BC598" t="s">
        <v>61</v>
      </c>
      <c r="BD598" t="s">
        <v>61</v>
      </c>
      <c r="BE598">
        <v>90</v>
      </c>
      <c r="BF598" t="s">
        <v>3309</v>
      </c>
      <c r="BG598" t="s">
        <v>3275</v>
      </c>
      <c r="BH598" t="s">
        <v>3276</v>
      </c>
      <c r="BI598" t="s">
        <v>3310</v>
      </c>
    </row>
    <row r="599" spans="1:61" x14ac:dyDescent="0.2">
      <c r="A599" t="s">
        <v>3311</v>
      </c>
      <c r="B599" t="s">
        <v>1950</v>
      </c>
      <c r="C599" t="s">
        <v>61</v>
      </c>
      <c r="D599" t="s">
        <v>61</v>
      </c>
      <c r="E599" t="s">
        <v>3312</v>
      </c>
      <c r="F599" t="s">
        <v>2990</v>
      </c>
      <c r="G599" t="s">
        <v>377</v>
      </c>
      <c r="H599" t="s">
        <v>2954</v>
      </c>
      <c r="I599" t="s">
        <v>3259</v>
      </c>
      <c r="J599" t="s">
        <v>3922</v>
      </c>
      <c r="K599" t="s">
        <v>506</v>
      </c>
      <c r="L599" t="s">
        <v>61</v>
      </c>
      <c r="M599" t="s">
        <v>61</v>
      </c>
      <c r="N599" t="s">
        <v>61</v>
      </c>
      <c r="O599" t="s">
        <v>94</v>
      </c>
      <c r="P599">
        <v>1592</v>
      </c>
      <c r="Q599">
        <v>532</v>
      </c>
      <c r="R599">
        <v>532</v>
      </c>
      <c r="S599">
        <v>0</v>
      </c>
      <c r="T599">
        <v>0</v>
      </c>
      <c r="U599">
        <v>0</v>
      </c>
      <c r="V599">
        <v>0</v>
      </c>
      <c r="W599">
        <v>37.5</v>
      </c>
      <c r="X599" t="s">
        <v>68</v>
      </c>
      <c r="Y599" t="s">
        <v>61</v>
      </c>
      <c r="Z599">
        <v>263</v>
      </c>
      <c r="AA599">
        <v>134</v>
      </c>
      <c r="AB599">
        <v>1.1299999999999999</v>
      </c>
      <c r="AC599">
        <v>1.66</v>
      </c>
      <c r="AD599">
        <v>2.1800000000000002</v>
      </c>
      <c r="AE599">
        <v>0</v>
      </c>
      <c r="AF599">
        <v>0</v>
      </c>
      <c r="AG599">
        <v>0.25</v>
      </c>
      <c r="AH599">
        <v>0</v>
      </c>
      <c r="AI599">
        <v>0</v>
      </c>
      <c r="AJ599">
        <v>0.2</v>
      </c>
      <c r="AK599">
        <v>0</v>
      </c>
      <c r="AL599">
        <v>0</v>
      </c>
      <c r="AM599">
        <v>0</v>
      </c>
      <c r="AN599">
        <v>0.2</v>
      </c>
      <c r="AO599">
        <v>0</v>
      </c>
      <c r="AP599">
        <v>1</v>
      </c>
      <c r="AQ599">
        <v>0</v>
      </c>
      <c r="AR599">
        <v>0</v>
      </c>
      <c r="AS599">
        <v>0</v>
      </c>
      <c r="AT599">
        <v>0</v>
      </c>
      <c r="AU599">
        <v>0</v>
      </c>
      <c r="AV599">
        <v>0</v>
      </c>
      <c r="AW599">
        <v>0</v>
      </c>
      <c r="AX599" t="s">
        <v>61</v>
      </c>
      <c r="AY599">
        <v>1422</v>
      </c>
      <c r="AZ599">
        <v>725</v>
      </c>
      <c r="BA599">
        <v>171</v>
      </c>
      <c r="BB599">
        <v>0</v>
      </c>
      <c r="BC599" t="s">
        <v>176</v>
      </c>
      <c r="BD599" t="s">
        <v>3313</v>
      </c>
      <c r="BE599">
        <v>92</v>
      </c>
      <c r="BF599" t="s">
        <v>3314</v>
      </c>
      <c r="BG599" t="s">
        <v>509</v>
      </c>
      <c r="BH599" t="s">
        <v>510</v>
      </c>
      <c r="BI599" t="s">
        <v>3315</v>
      </c>
    </row>
    <row r="600" spans="1:61" x14ac:dyDescent="0.2">
      <c r="A600" t="s">
        <v>3316</v>
      </c>
      <c r="B600" t="s">
        <v>1403</v>
      </c>
      <c r="C600" t="s">
        <v>61</v>
      </c>
      <c r="D600" t="s">
        <v>61</v>
      </c>
      <c r="E600" t="s">
        <v>1403</v>
      </c>
      <c r="F600" t="s">
        <v>2990</v>
      </c>
      <c r="G600" t="s">
        <v>377</v>
      </c>
      <c r="H600" t="s">
        <v>2954</v>
      </c>
      <c r="I600" t="s">
        <v>3259</v>
      </c>
      <c r="J600" t="s">
        <v>3922</v>
      </c>
      <c r="K600" t="s">
        <v>506</v>
      </c>
      <c r="L600" t="s">
        <v>61</v>
      </c>
      <c r="M600" t="s">
        <v>61</v>
      </c>
      <c r="N600" t="s">
        <v>61</v>
      </c>
      <c r="O600" t="s">
        <v>94</v>
      </c>
      <c r="P600">
        <v>1586</v>
      </c>
      <c r="Q600">
        <v>0</v>
      </c>
      <c r="R600">
        <v>1586</v>
      </c>
      <c r="S600">
        <v>0</v>
      </c>
      <c r="T600">
        <v>0</v>
      </c>
      <c r="U600">
        <v>0</v>
      </c>
      <c r="V600">
        <v>0</v>
      </c>
      <c r="W600">
        <v>37.5</v>
      </c>
      <c r="X600" t="s">
        <v>68</v>
      </c>
      <c r="Y600" t="s">
        <v>61</v>
      </c>
      <c r="Z600">
        <v>0</v>
      </c>
      <c r="AA600">
        <v>0</v>
      </c>
      <c r="AB600">
        <v>1.1299999999999999</v>
      </c>
      <c r="AC600">
        <v>0</v>
      </c>
      <c r="AD600">
        <v>0</v>
      </c>
      <c r="AE600">
        <v>0</v>
      </c>
      <c r="AF600">
        <v>0</v>
      </c>
      <c r="AG600">
        <v>0</v>
      </c>
      <c r="AH600">
        <v>0</v>
      </c>
      <c r="AI600">
        <v>0</v>
      </c>
      <c r="AJ600">
        <v>0</v>
      </c>
      <c r="AK600">
        <v>0</v>
      </c>
      <c r="AL600">
        <v>0</v>
      </c>
      <c r="AM600">
        <v>0</v>
      </c>
      <c r="AN600">
        <v>0</v>
      </c>
      <c r="AO600">
        <v>0</v>
      </c>
      <c r="AP600">
        <v>0</v>
      </c>
      <c r="AQ600">
        <v>0</v>
      </c>
      <c r="AR600">
        <v>0</v>
      </c>
      <c r="AS600">
        <v>0</v>
      </c>
      <c r="AT600">
        <v>0</v>
      </c>
      <c r="AU600">
        <v>0</v>
      </c>
      <c r="AV600">
        <v>0</v>
      </c>
      <c r="AW600">
        <v>0</v>
      </c>
      <c r="AX600" t="s">
        <v>61</v>
      </c>
      <c r="AY600">
        <v>1583</v>
      </c>
      <c r="AZ600">
        <v>741</v>
      </c>
      <c r="BA600">
        <v>162</v>
      </c>
      <c r="BB600">
        <v>0</v>
      </c>
      <c r="BC600" t="s">
        <v>731</v>
      </c>
      <c r="BD600" t="s">
        <v>3260</v>
      </c>
      <c r="BE600">
        <v>95</v>
      </c>
      <c r="BF600" t="s">
        <v>3261</v>
      </c>
      <c r="BG600" t="s">
        <v>509</v>
      </c>
      <c r="BH600" t="s">
        <v>510</v>
      </c>
      <c r="BI600" t="s">
        <v>3317</v>
      </c>
    </row>
    <row r="601" spans="1:61" x14ac:dyDescent="0.2">
      <c r="A601" t="s">
        <v>3318</v>
      </c>
      <c r="B601" t="s">
        <v>171</v>
      </c>
      <c r="C601" t="s">
        <v>61</v>
      </c>
      <c r="D601" t="s">
        <v>61</v>
      </c>
      <c r="E601" t="s">
        <v>453</v>
      </c>
      <c r="F601" t="s">
        <v>2990</v>
      </c>
      <c r="G601" t="s">
        <v>377</v>
      </c>
      <c r="H601" t="s">
        <v>2954</v>
      </c>
      <c r="I601" t="s">
        <v>3259</v>
      </c>
      <c r="J601" t="s">
        <v>3922</v>
      </c>
      <c r="K601" t="s">
        <v>506</v>
      </c>
      <c r="L601" t="s">
        <v>61</v>
      </c>
      <c r="M601" t="s">
        <v>61</v>
      </c>
      <c r="N601" t="s">
        <v>61</v>
      </c>
      <c r="O601" t="s">
        <v>94</v>
      </c>
      <c r="P601">
        <v>1998</v>
      </c>
      <c r="Q601">
        <v>865</v>
      </c>
      <c r="R601">
        <v>1874</v>
      </c>
      <c r="S601">
        <v>0</v>
      </c>
      <c r="T601">
        <v>0</v>
      </c>
      <c r="U601">
        <v>0</v>
      </c>
      <c r="V601">
        <v>0</v>
      </c>
      <c r="W601">
        <v>37.5</v>
      </c>
      <c r="X601" t="s">
        <v>68</v>
      </c>
      <c r="Y601" t="s">
        <v>61</v>
      </c>
      <c r="Z601">
        <v>218</v>
      </c>
      <c r="AA601">
        <v>116</v>
      </c>
      <c r="AB601">
        <v>1.1299999999999999</v>
      </c>
      <c r="AC601">
        <v>0</v>
      </c>
      <c r="AD601">
        <v>2.1800000000000002</v>
      </c>
      <c r="AE601">
        <v>0</v>
      </c>
      <c r="AF601">
        <v>0</v>
      </c>
      <c r="AG601">
        <v>0.75</v>
      </c>
      <c r="AH601">
        <v>0</v>
      </c>
      <c r="AI601">
        <v>0</v>
      </c>
      <c r="AJ601">
        <v>0</v>
      </c>
      <c r="AK601">
        <v>0.4</v>
      </c>
      <c r="AL601">
        <v>0</v>
      </c>
      <c r="AM601">
        <v>0.2</v>
      </c>
      <c r="AN601">
        <v>0</v>
      </c>
      <c r="AO601">
        <v>0</v>
      </c>
      <c r="AP601">
        <v>1</v>
      </c>
      <c r="AQ601">
        <v>0</v>
      </c>
      <c r="AR601">
        <v>0</v>
      </c>
      <c r="AS601">
        <v>0</v>
      </c>
      <c r="AT601">
        <v>0</v>
      </c>
      <c r="AU601">
        <v>0</v>
      </c>
      <c r="AV601">
        <v>0</v>
      </c>
      <c r="AW601">
        <v>1</v>
      </c>
      <c r="AX601" t="s">
        <v>3319</v>
      </c>
      <c r="AY601">
        <v>1724</v>
      </c>
      <c r="AZ601">
        <v>590</v>
      </c>
      <c r="BA601">
        <v>368</v>
      </c>
      <c r="BB601">
        <v>0</v>
      </c>
      <c r="BC601" t="s">
        <v>731</v>
      </c>
      <c r="BD601" t="s">
        <v>3320</v>
      </c>
      <c r="BE601">
        <v>95</v>
      </c>
      <c r="BF601" t="s">
        <v>3321</v>
      </c>
      <c r="BG601" t="s">
        <v>509</v>
      </c>
      <c r="BH601" t="s">
        <v>510</v>
      </c>
      <c r="BI601" t="s">
        <v>3322</v>
      </c>
    </row>
    <row r="602" spans="1:61" x14ac:dyDescent="0.2">
      <c r="A602" t="s">
        <v>3323</v>
      </c>
      <c r="B602" t="s">
        <v>1129</v>
      </c>
      <c r="C602" t="s">
        <v>61</v>
      </c>
      <c r="D602" t="s">
        <v>61</v>
      </c>
      <c r="E602" t="s">
        <v>1129</v>
      </c>
      <c r="F602" t="s">
        <v>2990</v>
      </c>
      <c r="G602" t="s">
        <v>377</v>
      </c>
      <c r="H602" t="s">
        <v>2954</v>
      </c>
      <c r="I602" t="s">
        <v>3259</v>
      </c>
      <c r="J602" t="s">
        <v>3922</v>
      </c>
      <c r="K602" t="s">
        <v>506</v>
      </c>
      <c r="L602" t="s">
        <v>61</v>
      </c>
      <c r="M602" t="s">
        <v>61</v>
      </c>
      <c r="N602" t="s">
        <v>61</v>
      </c>
      <c r="O602" t="s">
        <v>94</v>
      </c>
      <c r="P602">
        <v>3154</v>
      </c>
      <c r="Q602">
        <v>434</v>
      </c>
      <c r="R602">
        <v>434</v>
      </c>
      <c r="S602">
        <v>0</v>
      </c>
      <c r="T602">
        <v>0</v>
      </c>
      <c r="U602">
        <v>0</v>
      </c>
      <c r="V602">
        <v>0</v>
      </c>
      <c r="W602">
        <v>37.5</v>
      </c>
      <c r="X602" t="s">
        <v>68</v>
      </c>
      <c r="Y602" t="s">
        <v>61</v>
      </c>
      <c r="Z602">
        <v>150</v>
      </c>
      <c r="AA602">
        <v>77</v>
      </c>
      <c r="AB602">
        <v>0</v>
      </c>
      <c r="AC602">
        <v>1.66</v>
      </c>
      <c r="AD602">
        <v>0</v>
      </c>
      <c r="AE602">
        <v>0</v>
      </c>
      <c r="AF602">
        <v>0</v>
      </c>
      <c r="AG602">
        <v>0</v>
      </c>
      <c r="AH602">
        <v>0</v>
      </c>
      <c r="AI602">
        <v>0</v>
      </c>
      <c r="AJ602">
        <v>0</v>
      </c>
      <c r="AK602">
        <v>0</v>
      </c>
      <c r="AL602">
        <v>0</v>
      </c>
      <c r="AM602">
        <v>0</v>
      </c>
      <c r="AN602">
        <v>0</v>
      </c>
      <c r="AO602">
        <v>0</v>
      </c>
      <c r="AP602">
        <v>0.75</v>
      </c>
      <c r="AQ602">
        <v>0</v>
      </c>
      <c r="AR602">
        <v>0</v>
      </c>
      <c r="AS602">
        <v>0</v>
      </c>
      <c r="AT602">
        <v>0</v>
      </c>
      <c r="AU602">
        <v>0</v>
      </c>
      <c r="AV602">
        <v>0</v>
      </c>
      <c r="AW602">
        <v>0</v>
      </c>
      <c r="AX602" t="s">
        <v>61</v>
      </c>
      <c r="AY602">
        <v>2552</v>
      </c>
      <c r="AZ602">
        <v>1868</v>
      </c>
      <c r="BA602">
        <v>339</v>
      </c>
      <c r="BB602">
        <v>0</v>
      </c>
      <c r="BC602" t="s">
        <v>731</v>
      </c>
      <c r="BD602" t="s">
        <v>3324</v>
      </c>
      <c r="BE602">
        <v>100</v>
      </c>
      <c r="BF602" t="s">
        <v>3325</v>
      </c>
      <c r="BG602" t="s">
        <v>509</v>
      </c>
      <c r="BH602" t="s">
        <v>510</v>
      </c>
      <c r="BI602" t="s">
        <v>3326</v>
      </c>
    </row>
    <row r="603" spans="1:61" x14ac:dyDescent="0.2">
      <c r="A603" t="s">
        <v>3327</v>
      </c>
      <c r="B603" t="s">
        <v>1707</v>
      </c>
      <c r="C603" t="s">
        <v>61</v>
      </c>
      <c r="D603" t="s">
        <v>61</v>
      </c>
      <c r="E603" t="s">
        <v>1720</v>
      </c>
      <c r="F603" t="s">
        <v>731</v>
      </c>
      <c r="G603" t="s">
        <v>1812</v>
      </c>
      <c r="H603" t="s">
        <v>2954</v>
      </c>
      <c r="I603" t="s">
        <v>1813</v>
      </c>
      <c r="J603" t="s">
        <v>3922</v>
      </c>
      <c r="K603" t="s">
        <v>1814</v>
      </c>
      <c r="L603" t="s">
        <v>61</v>
      </c>
      <c r="M603" t="s">
        <v>61</v>
      </c>
      <c r="N603" t="s">
        <v>82</v>
      </c>
      <c r="O603" t="s">
        <v>878</v>
      </c>
      <c r="P603">
        <v>0</v>
      </c>
      <c r="Q603">
        <v>0</v>
      </c>
      <c r="R603">
        <v>0</v>
      </c>
      <c r="S603">
        <v>0</v>
      </c>
      <c r="T603">
        <v>0</v>
      </c>
      <c r="U603">
        <v>0</v>
      </c>
      <c r="V603">
        <v>0</v>
      </c>
      <c r="W603">
        <v>8</v>
      </c>
      <c r="X603" t="s">
        <v>68</v>
      </c>
      <c r="Y603" t="s">
        <v>61</v>
      </c>
      <c r="Z603">
        <v>50</v>
      </c>
      <c r="AA603">
        <v>0</v>
      </c>
      <c r="AB603">
        <v>0</v>
      </c>
      <c r="AC603">
        <v>0</v>
      </c>
      <c r="AD603">
        <v>0</v>
      </c>
      <c r="AE603">
        <v>0</v>
      </c>
      <c r="AF603">
        <v>0</v>
      </c>
      <c r="AG603">
        <v>0.2</v>
      </c>
      <c r="AH603">
        <v>0</v>
      </c>
      <c r="AI603">
        <v>0</v>
      </c>
      <c r="AJ603">
        <v>0.1</v>
      </c>
      <c r="AK603">
        <v>0</v>
      </c>
      <c r="AL603">
        <v>0</v>
      </c>
      <c r="AM603">
        <v>0</v>
      </c>
      <c r="AN603">
        <v>0</v>
      </c>
      <c r="AO603">
        <v>0.2</v>
      </c>
      <c r="AP603">
        <v>0.1</v>
      </c>
      <c r="AQ603">
        <v>0</v>
      </c>
      <c r="AR603">
        <v>0</v>
      </c>
      <c r="AS603">
        <v>0</v>
      </c>
      <c r="AT603">
        <v>0</v>
      </c>
      <c r="AU603">
        <v>0</v>
      </c>
      <c r="AV603">
        <v>0.6</v>
      </c>
      <c r="AW603">
        <v>0</v>
      </c>
      <c r="AX603" t="s">
        <v>61</v>
      </c>
      <c r="AY603">
        <v>0</v>
      </c>
      <c r="AZ603">
        <v>0</v>
      </c>
      <c r="BA603">
        <v>0</v>
      </c>
      <c r="BB603">
        <v>0</v>
      </c>
      <c r="BC603" t="s">
        <v>46</v>
      </c>
      <c r="BD603" t="s">
        <v>3328</v>
      </c>
      <c r="BE603">
        <v>99</v>
      </c>
      <c r="BF603" t="s">
        <v>3329</v>
      </c>
      <c r="BG603" t="s">
        <v>86</v>
      </c>
      <c r="BH603" t="s">
        <v>87</v>
      </c>
      <c r="BI603" t="s">
        <v>3330</v>
      </c>
    </row>
    <row r="604" spans="1:61" x14ac:dyDescent="0.2">
      <c r="A604" t="s">
        <v>3331</v>
      </c>
      <c r="B604" t="s">
        <v>581</v>
      </c>
      <c r="C604" t="s">
        <v>61</v>
      </c>
      <c r="D604" t="s">
        <v>61</v>
      </c>
      <c r="E604" t="s">
        <v>620</v>
      </c>
      <c r="F604" t="s">
        <v>2990</v>
      </c>
      <c r="G604" t="s">
        <v>514</v>
      </c>
      <c r="H604" t="s">
        <v>2954</v>
      </c>
      <c r="I604" t="s">
        <v>2522</v>
      </c>
      <c r="J604" t="s">
        <v>3922</v>
      </c>
      <c r="K604" t="s">
        <v>2371</v>
      </c>
      <c r="L604" t="s">
        <v>61</v>
      </c>
      <c r="M604" t="s">
        <v>61</v>
      </c>
      <c r="N604" t="s">
        <v>517</v>
      </c>
      <c r="O604" t="s">
        <v>127</v>
      </c>
      <c r="P604">
        <v>0</v>
      </c>
      <c r="Q604">
        <v>262</v>
      </c>
      <c r="R604">
        <v>0</v>
      </c>
      <c r="S604">
        <v>30</v>
      </c>
      <c r="T604">
        <v>96.2</v>
      </c>
      <c r="U604">
        <v>30</v>
      </c>
      <c r="V604">
        <v>45.7</v>
      </c>
      <c r="W604">
        <v>0</v>
      </c>
      <c r="X604" t="s">
        <v>95</v>
      </c>
      <c r="Y604" t="s">
        <v>61</v>
      </c>
      <c r="Z604">
        <v>0</v>
      </c>
      <c r="AA604">
        <v>7.24</v>
      </c>
      <c r="AB604">
        <v>0</v>
      </c>
      <c r="AC604">
        <v>0</v>
      </c>
      <c r="AD604">
        <v>0</v>
      </c>
      <c r="AE604">
        <v>0</v>
      </c>
      <c r="AF604">
        <v>0</v>
      </c>
      <c r="AG604">
        <v>10.7</v>
      </c>
      <c r="AH604">
        <v>13.4</v>
      </c>
      <c r="AI604">
        <v>0</v>
      </c>
      <c r="AJ604">
        <v>1</v>
      </c>
      <c r="AK604">
        <v>0</v>
      </c>
      <c r="AL604">
        <v>0</v>
      </c>
      <c r="AM604">
        <v>2.7</v>
      </c>
      <c r="AN604">
        <v>2.1</v>
      </c>
      <c r="AO604">
        <v>0</v>
      </c>
      <c r="AP604">
        <v>1.5</v>
      </c>
      <c r="AQ604">
        <v>0</v>
      </c>
      <c r="AR604">
        <v>0</v>
      </c>
      <c r="AS604">
        <v>0</v>
      </c>
      <c r="AT604">
        <v>0.6</v>
      </c>
      <c r="AU604">
        <v>0</v>
      </c>
      <c r="AV604">
        <v>0</v>
      </c>
      <c r="AW604">
        <v>9.08</v>
      </c>
      <c r="AX604" t="s">
        <v>3332</v>
      </c>
      <c r="AY604">
        <v>0</v>
      </c>
      <c r="AZ604">
        <v>0</v>
      </c>
      <c r="BA604">
        <v>0</v>
      </c>
      <c r="BB604">
        <v>0</v>
      </c>
      <c r="BC604" t="s">
        <v>61</v>
      </c>
      <c r="BD604" t="s">
        <v>622</v>
      </c>
      <c r="BE604">
        <v>99</v>
      </c>
      <c r="BF604" t="s">
        <v>2528</v>
      </c>
      <c r="BG604" t="s">
        <v>520</v>
      </c>
      <c r="BH604" t="s">
        <v>521</v>
      </c>
      <c r="BI604" t="s">
        <v>3333</v>
      </c>
    </row>
    <row r="605" spans="1:61" x14ac:dyDescent="0.2">
      <c r="A605" t="s">
        <v>3334</v>
      </c>
      <c r="B605" t="s">
        <v>1964</v>
      </c>
      <c r="C605" t="s">
        <v>61</v>
      </c>
      <c r="D605" t="s">
        <v>61</v>
      </c>
      <c r="E605" t="s">
        <v>1988</v>
      </c>
      <c r="F605" t="s">
        <v>2990</v>
      </c>
      <c r="G605" t="s">
        <v>514</v>
      </c>
      <c r="H605" t="s">
        <v>2954</v>
      </c>
      <c r="I605" t="s">
        <v>2522</v>
      </c>
      <c r="J605" t="s">
        <v>3922</v>
      </c>
      <c r="K605" t="s">
        <v>2371</v>
      </c>
      <c r="L605" t="s">
        <v>61</v>
      </c>
      <c r="M605" t="s">
        <v>61</v>
      </c>
      <c r="N605" t="s">
        <v>517</v>
      </c>
      <c r="O605" t="s">
        <v>127</v>
      </c>
      <c r="P605">
        <v>0</v>
      </c>
      <c r="Q605">
        <v>52</v>
      </c>
      <c r="R605">
        <v>0</v>
      </c>
      <c r="S605">
        <v>30</v>
      </c>
      <c r="T605">
        <v>81.599999999999994</v>
      </c>
      <c r="U605">
        <v>0</v>
      </c>
      <c r="V605">
        <v>503.8</v>
      </c>
      <c r="W605">
        <v>0</v>
      </c>
      <c r="X605" t="s">
        <v>95</v>
      </c>
      <c r="Y605" t="s">
        <v>61</v>
      </c>
      <c r="Z605">
        <v>0</v>
      </c>
      <c r="AA605">
        <v>13.46</v>
      </c>
      <c r="AB605">
        <v>0</v>
      </c>
      <c r="AC605">
        <v>1</v>
      </c>
      <c r="AD605">
        <v>0</v>
      </c>
      <c r="AE605">
        <v>0</v>
      </c>
      <c r="AF605">
        <v>0</v>
      </c>
      <c r="AG605">
        <v>11.02</v>
      </c>
      <c r="AH605">
        <v>15.63</v>
      </c>
      <c r="AI605">
        <v>0</v>
      </c>
      <c r="AJ605">
        <v>0.6</v>
      </c>
      <c r="AK605">
        <v>0</v>
      </c>
      <c r="AL605">
        <v>0</v>
      </c>
      <c r="AM605">
        <v>0.4</v>
      </c>
      <c r="AN605">
        <v>1</v>
      </c>
      <c r="AO605">
        <v>0</v>
      </c>
      <c r="AP605">
        <v>1.5</v>
      </c>
      <c r="AQ605">
        <v>0</v>
      </c>
      <c r="AR605">
        <v>0</v>
      </c>
      <c r="AS605">
        <v>1</v>
      </c>
      <c r="AT605">
        <v>0.2</v>
      </c>
      <c r="AU605">
        <v>0</v>
      </c>
      <c r="AV605">
        <v>0</v>
      </c>
      <c r="AW605">
        <v>6.48</v>
      </c>
      <c r="AX605" t="s">
        <v>3335</v>
      </c>
      <c r="AY605">
        <v>0</v>
      </c>
      <c r="AZ605">
        <v>0</v>
      </c>
      <c r="BA605">
        <v>0</v>
      </c>
      <c r="BB605">
        <v>0</v>
      </c>
      <c r="BC605" t="s">
        <v>61</v>
      </c>
      <c r="BD605" t="s">
        <v>1990</v>
      </c>
      <c r="BE605">
        <v>90</v>
      </c>
      <c r="BF605" t="s">
        <v>3336</v>
      </c>
      <c r="BG605" t="s">
        <v>520</v>
      </c>
      <c r="BH605" t="s">
        <v>521</v>
      </c>
      <c r="BI605" t="s">
        <v>3337</v>
      </c>
    </row>
    <row r="606" spans="1:61" x14ac:dyDescent="0.2">
      <c r="A606" t="s">
        <v>3338</v>
      </c>
      <c r="B606" t="s">
        <v>482</v>
      </c>
      <c r="C606" t="s">
        <v>61</v>
      </c>
      <c r="D606" t="s">
        <v>61</v>
      </c>
      <c r="E606" t="s">
        <v>491</v>
      </c>
      <c r="F606" t="s">
        <v>2990</v>
      </c>
      <c r="G606" t="s">
        <v>377</v>
      </c>
      <c r="H606" t="s">
        <v>2954</v>
      </c>
      <c r="I606" t="s">
        <v>3259</v>
      </c>
      <c r="J606" t="s">
        <v>3922</v>
      </c>
      <c r="K606" t="s">
        <v>506</v>
      </c>
      <c r="L606" t="s">
        <v>61</v>
      </c>
      <c r="M606" t="s">
        <v>61</v>
      </c>
      <c r="N606" t="s">
        <v>61</v>
      </c>
      <c r="O606" t="s">
        <v>94</v>
      </c>
      <c r="P606">
        <v>943</v>
      </c>
      <c r="Q606">
        <v>135</v>
      </c>
      <c r="R606">
        <v>943</v>
      </c>
      <c r="S606">
        <v>0</v>
      </c>
      <c r="T606">
        <v>0</v>
      </c>
      <c r="U606">
        <v>0</v>
      </c>
      <c r="V606">
        <v>91</v>
      </c>
      <c r="W606">
        <v>12</v>
      </c>
      <c r="X606" t="s">
        <v>68</v>
      </c>
      <c r="Y606" t="s">
        <v>61</v>
      </c>
      <c r="Z606">
        <v>20</v>
      </c>
      <c r="AA606">
        <v>45</v>
      </c>
      <c r="AB606">
        <v>0</v>
      </c>
      <c r="AC606">
        <v>0</v>
      </c>
      <c r="AD606">
        <v>2.1800000000000002</v>
      </c>
      <c r="AE606">
        <v>0</v>
      </c>
      <c r="AF606">
        <v>0</v>
      </c>
      <c r="AG606">
        <v>0.6</v>
      </c>
      <c r="AH606">
        <v>0</v>
      </c>
      <c r="AI606">
        <v>0.5</v>
      </c>
      <c r="AJ606">
        <v>0.6</v>
      </c>
      <c r="AK606">
        <v>0.5</v>
      </c>
      <c r="AL606">
        <v>0.4</v>
      </c>
      <c r="AM606">
        <v>0.5</v>
      </c>
      <c r="AN606">
        <v>0.5</v>
      </c>
      <c r="AO606">
        <v>0</v>
      </c>
      <c r="AP606">
        <v>0.5</v>
      </c>
      <c r="AQ606">
        <v>0.25</v>
      </c>
      <c r="AR606">
        <v>0.25</v>
      </c>
      <c r="AS606">
        <v>0.5</v>
      </c>
      <c r="AT606">
        <v>0</v>
      </c>
      <c r="AU606">
        <v>0</v>
      </c>
      <c r="AV606">
        <v>0</v>
      </c>
      <c r="AW606">
        <v>0</v>
      </c>
      <c r="AX606" t="s">
        <v>61</v>
      </c>
      <c r="AY606">
        <v>1091</v>
      </c>
      <c r="AZ606">
        <v>158</v>
      </c>
      <c r="BA606">
        <v>101</v>
      </c>
      <c r="BB606">
        <v>0</v>
      </c>
      <c r="BC606" t="s">
        <v>731</v>
      </c>
      <c r="BD606" t="s">
        <v>3339</v>
      </c>
      <c r="BE606">
        <v>99</v>
      </c>
      <c r="BF606" t="s">
        <v>3340</v>
      </c>
      <c r="BG606" t="s">
        <v>3275</v>
      </c>
      <c r="BH606" t="s">
        <v>3276</v>
      </c>
      <c r="BI606" t="s">
        <v>3341</v>
      </c>
    </row>
    <row r="607" spans="1:61" x14ac:dyDescent="0.2">
      <c r="A607" t="s">
        <v>3342</v>
      </c>
      <c r="B607" t="s">
        <v>1496</v>
      </c>
      <c r="C607" t="s">
        <v>61</v>
      </c>
      <c r="D607" t="s">
        <v>61</v>
      </c>
      <c r="E607" t="s">
        <v>3343</v>
      </c>
      <c r="F607" t="s">
        <v>2990</v>
      </c>
      <c r="G607" t="s">
        <v>377</v>
      </c>
      <c r="H607" t="s">
        <v>2954</v>
      </c>
      <c r="I607" t="s">
        <v>3298</v>
      </c>
      <c r="J607" t="s">
        <v>3922</v>
      </c>
      <c r="K607" t="s">
        <v>379</v>
      </c>
      <c r="L607" t="s">
        <v>61</v>
      </c>
      <c r="M607" t="s">
        <v>61</v>
      </c>
      <c r="N607" t="s">
        <v>61</v>
      </c>
      <c r="O607" t="s">
        <v>94</v>
      </c>
      <c r="P607">
        <v>0</v>
      </c>
      <c r="Q607">
        <v>0</v>
      </c>
      <c r="R607">
        <v>0</v>
      </c>
      <c r="S607">
        <v>0</v>
      </c>
      <c r="T607">
        <v>0</v>
      </c>
      <c r="U607">
        <v>0</v>
      </c>
      <c r="V607">
        <v>0</v>
      </c>
      <c r="W607">
        <v>56</v>
      </c>
      <c r="X607" t="s">
        <v>68</v>
      </c>
      <c r="Y607" t="s">
        <v>69</v>
      </c>
      <c r="Z607">
        <v>0</v>
      </c>
      <c r="AA607">
        <v>0</v>
      </c>
      <c r="AB607">
        <v>1.33</v>
      </c>
      <c r="AC607">
        <v>0</v>
      </c>
      <c r="AD607">
        <v>0.66</v>
      </c>
      <c r="AE607">
        <v>0</v>
      </c>
      <c r="AF607">
        <v>0</v>
      </c>
      <c r="AG607">
        <v>0</v>
      </c>
      <c r="AH607">
        <v>0</v>
      </c>
      <c r="AI607">
        <v>0</v>
      </c>
      <c r="AJ607">
        <v>0</v>
      </c>
      <c r="AK607">
        <v>0</v>
      </c>
      <c r="AL607">
        <v>0</v>
      </c>
      <c r="AM607">
        <v>0</v>
      </c>
      <c r="AN607">
        <v>0</v>
      </c>
      <c r="AO607">
        <v>0</v>
      </c>
      <c r="AP607">
        <v>0</v>
      </c>
      <c r="AQ607">
        <v>0</v>
      </c>
      <c r="AR607">
        <v>0</v>
      </c>
      <c r="AS607">
        <v>0</v>
      </c>
      <c r="AT607">
        <v>0</v>
      </c>
      <c r="AU607">
        <v>0</v>
      </c>
      <c r="AV607">
        <v>0</v>
      </c>
      <c r="AW607">
        <v>0</v>
      </c>
      <c r="AX607" t="s">
        <v>61</v>
      </c>
      <c r="AY607">
        <v>926</v>
      </c>
      <c r="AZ607">
        <v>0</v>
      </c>
      <c r="BA607">
        <v>0</v>
      </c>
      <c r="BB607">
        <v>0</v>
      </c>
      <c r="BC607" t="s">
        <v>46</v>
      </c>
      <c r="BD607" t="s">
        <v>3344</v>
      </c>
      <c r="BE607">
        <v>100</v>
      </c>
      <c r="BF607" t="s">
        <v>61</v>
      </c>
      <c r="BG607" t="s">
        <v>3275</v>
      </c>
      <c r="BH607" t="s">
        <v>3276</v>
      </c>
      <c r="BI607" t="s">
        <v>3345</v>
      </c>
    </row>
    <row r="608" spans="1:61" x14ac:dyDescent="0.2">
      <c r="A608" t="s">
        <v>3346</v>
      </c>
      <c r="B608" t="s">
        <v>1894</v>
      </c>
      <c r="C608" t="s">
        <v>61</v>
      </c>
      <c r="D608" t="s">
        <v>61</v>
      </c>
      <c r="E608" t="s">
        <v>1931</v>
      </c>
      <c r="F608" t="s">
        <v>3894</v>
      </c>
      <c r="G608" t="s">
        <v>185</v>
      </c>
      <c r="H608" t="s">
        <v>2954</v>
      </c>
      <c r="I608" t="s">
        <v>1932</v>
      </c>
      <c r="J608" t="s">
        <v>3922</v>
      </c>
      <c r="K608" t="s">
        <v>189</v>
      </c>
      <c r="L608" t="s">
        <v>61</v>
      </c>
      <c r="M608" t="s">
        <v>61</v>
      </c>
      <c r="N608" t="s">
        <v>190</v>
      </c>
      <c r="O608" t="s">
        <v>191</v>
      </c>
      <c r="P608">
        <v>0</v>
      </c>
      <c r="Q608">
        <v>0</v>
      </c>
      <c r="R608">
        <v>0</v>
      </c>
      <c r="S608">
        <v>0</v>
      </c>
      <c r="T608">
        <v>0</v>
      </c>
      <c r="U608">
        <v>0</v>
      </c>
      <c r="V608">
        <v>0</v>
      </c>
      <c r="W608">
        <v>35</v>
      </c>
      <c r="X608" t="s">
        <v>95</v>
      </c>
      <c r="Y608" t="s">
        <v>61</v>
      </c>
      <c r="Z608">
        <v>0</v>
      </c>
      <c r="AA608">
        <v>0</v>
      </c>
      <c r="AB608">
        <v>0</v>
      </c>
      <c r="AC608">
        <v>0</v>
      </c>
      <c r="AD608">
        <v>0</v>
      </c>
      <c r="AE608">
        <v>0</v>
      </c>
      <c r="AF608">
        <v>0</v>
      </c>
      <c r="AG608">
        <v>0</v>
      </c>
      <c r="AH608">
        <v>0</v>
      </c>
      <c r="AI608">
        <v>0</v>
      </c>
      <c r="AJ608">
        <v>0</v>
      </c>
      <c r="AK608">
        <v>0</v>
      </c>
      <c r="AL608">
        <v>0</v>
      </c>
      <c r="AM608">
        <v>0</v>
      </c>
      <c r="AN608">
        <v>0</v>
      </c>
      <c r="AO608">
        <v>0</v>
      </c>
      <c r="AP608">
        <v>0</v>
      </c>
      <c r="AQ608">
        <v>0</v>
      </c>
      <c r="AR608">
        <v>0</v>
      </c>
      <c r="AS608">
        <v>0</v>
      </c>
      <c r="AT608">
        <v>0</v>
      </c>
      <c r="AU608">
        <v>0</v>
      </c>
      <c r="AV608">
        <v>3.3</v>
      </c>
      <c r="AW608">
        <v>3</v>
      </c>
      <c r="AX608" t="s">
        <v>1933</v>
      </c>
      <c r="AY608">
        <v>1766</v>
      </c>
      <c r="AZ608">
        <v>0</v>
      </c>
      <c r="BA608">
        <v>0</v>
      </c>
      <c r="BB608">
        <v>0</v>
      </c>
      <c r="BC608" t="s">
        <v>46</v>
      </c>
      <c r="BD608" t="s">
        <v>2512</v>
      </c>
      <c r="BE608">
        <v>0</v>
      </c>
      <c r="BF608" t="s">
        <v>1935</v>
      </c>
      <c r="BG608" t="s">
        <v>192</v>
      </c>
      <c r="BH608" t="s">
        <v>193</v>
      </c>
      <c r="BI608" t="s">
        <v>3347</v>
      </c>
    </row>
    <row r="609" spans="1:61" x14ac:dyDescent="0.2">
      <c r="A609" t="s">
        <v>3348</v>
      </c>
      <c r="B609" t="s">
        <v>183</v>
      </c>
      <c r="C609" t="s">
        <v>61</v>
      </c>
      <c r="D609" t="s">
        <v>61</v>
      </c>
      <c r="E609" t="s">
        <v>183</v>
      </c>
      <c r="F609" t="s">
        <v>3894</v>
      </c>
      <c r="G609" t="s">
        <v>185</v>
      </c>
      <c r="H609" t="s">
        <v>2954</v>
      </c>
      <c r="I609" t="s">
        <v>186</v>
      </c>
      <c r="J609" t="s">
        <v>3922</v>
      </c>
      <c r="K609" t="s">
        <v>187</v>
      </c>
      <c r="L609" t="s">
        <v>188</v>
      </c>
      <c r="M609" t="s">
        <v>189</v>
      </c>
      <c r="N609" t="s">
        <v>190</v>
      </c>
      <c r="O609" t="s">
        <v>191</v>
      </c>
      <c r="P609">
        <v>0</v>
      </c>
      <c r="Q609">
        <v>0</v>
      </c>
      <c r="R609">
        <v>0</v>
      </c>
      <c r="S609">
        <v>0</v>
      </c>
      <c r="T609">
        <v>0</v>
      </c>
      <c r="U609">
        <v>0</v>
      </c>
      <c r="V609">
        <v>0</v>
      </c>
      <c r="W609">
        <v>0</v>
      </c>
      <c r="X609" t="s">
        <v>95</v>
      </c>
      <c r="Y609" t="s">
        <v>61</v>
      </c>
      <c r="Z609">
        <v>0</v>
      </c>
      <c r="AA609">
        <v>0</v>
      </c>
      <c r="AB609">
        <v>0</v>
      </c>
      <c r="AC609">
        <v>0</v>
      </c>
      <c r="AD609">
        <v>0</v>
      </c>
      <c r="AE609">
        <v>0</v>
      </c>
      <c r="AF609">
        <v>0</v>
      </c>
      <c r="AG609">
        <v>0</v>
      </c>
      <c r="AH609">
        <v>0</v>
      </c>
      <c r="AI609">
        <v>0</v>
      </c>
      <c r="AJ609">
        <v>0</v>
      </c>
      <c r="AK609">
        <v>0</v>
      </c>
      <c r="AL609">
        <v>0</v>
      </c>
      <c r="AM609">
        <v>0</v>
      </c>
      <c r="AN609">
        <v>0</v>
      </c>
      <c r="AO609">
        <v>0</v>
      </c>
      <c r="AP609">
        <v>0</v>
      </c>
      <c r="AQ609">
        <v>0</v>
      </c>
      <c r="AR609">
        <v>0</v>
      </c>
      <c r="AS609">
        <v>0</v>
      </c>
      <c r="AT609">
        <v>0</v>
      </c>
      <c r="AU609">
        <v>22</v>
      </c>
      <c r="AV609">
        <v>0</v>
      </c>
      <c r="AW609">
        <v>2</v>
      </c>
      <c r="AX609" t="s">
        <v>3349</v>
      </c>
      <c r="AY609">
        <v>0</v>
      </c>
      <c r="AZ609">
        <v>0</v>
      </c>
      <c r="BA609">
        <v>0</v>
      </c>
      <c r="BB609">
        <v>0</v>
      </c>
      <c r="BC609" t="s">
        <v>46</v>
      </c>
      <c r="BD609" t="s">
        <v>3350</v>
      </c>
      <c r="BE609">
        <v>0</v>
      </c>
      <c r="BF609" t="s">
        <v>61</v>
      </c>
      <c r="BG609" t="s">
        <v>192</v>
      </c>
      <c r="BH609" t="s">
        <v>193</v>
      </c>
      <c r="BI609" t="s">
        <v>3351</v>
      </c>
    </row>
    <row r="610" spans="1:61" x14ac:dyDescent="0.2">
      <c r="A610" t="s">
        <v>3352</v>
      </c>
      <c r="B610" t="s">
        <v>482</v>
      </c>
      <c r="C610" t="s">
        <v>61</v>
      </c>
      <c r="D610" t="s">
        <v>61</v>
      </c>
      <c r="E610" t="s">
        <v>2531</v>
      </c>
      <c r="F610" t="s">
        <v>2990</v>
      </c>
      <c r="G610" t="s">
        <v>492</v>
      </c>
      <c r="H610" t="s">
        <v>2954</v>
      </c>
      <c r="I610" t="s">
        <v>2532</v>
      </c>
      <c r="J610" t="s">
        <v>3922</v>
      </c>
      <c r="K610" t="s">
        <v>494</v>
      </c>
      <c r="L610" t="s">
        <v>61</v>
      </c>
      <c r="M610" t="s">
        <v>61</v>
      </c>
      <c r="N610" t="s">
        <v>3188</v>
      </c>
      <c r="O610" t="s">
        <v>127</v>
      </c>
      <c r="P610">
        <v>73776</v>
      </c>
      <c r="Q610">
        <v>363</v>
      </c>
      <c r="R610">
        <v>0</v>
      </c>
      <c r="S610">
        <v>0</v>
      </c>
      <c r="T610">
        <v>0</v>
      </c>
      <c r="U610">
        <v>0</v>
      </c>
      <c r="V610">
        <v>63</v>
      </c>
      <c r="W610">
        <v>37.5</v>
      </c>
      <c r="X610" t="s">
        <v>68</v>
      </c>
      <c r="Y610" t="s">
        <v>61</v>
      </c>
      <c r="Z610">
        <v>0</v>
      </c>
      <c r="AA610">
        <v>70</v>
      </c>
      <c r="AB610">
        <v>0</v>
      </c>
      <c r="AC610">
        <v>0</v>
      </c>
      <c r="AD610">
        <v>3</v>
      </c>
      <c r="AE610">
        <v>0</v>
      </c>
      <c r="AF610">
        <v>0</v>
      </c>
      <c r="AG610">
        <v>2</v>
      </c>
      <c r="AH610">
        <v>0.5</v>
      </c>
      <c r="AI610">
        <v>0.8</v>
      </c>
      <c r="AJ610">
        <v>1.3</v>
      </c>
      <c r="AK610">
        <v>0.4</v>
      </c>
      <c r="AL610">
        <v>0</v>
      </c>
      <c r="AM610">
        <v>2.2000000000000002</v>
      </c>
      <c r="AN610">
        <v>1.3</v>
      </c>
      <c r="AO610">
        <v>0</v>
      </c>
      <c r="AP610">
        <v>1.5</v>
      </c>
      <c r="AQ610">
        <v>0.5</v>
      </c>
      <c r="AR610">
        <v>0.5</v>
      </c>
      <c r="AS610">
        <v>0</v>
      </c>
      <c r="AT610">
        <v>0</v>
      </c>
      <c r="AU610">
        <v>0</v>
      </c>
      <c r="AV610">
        <v>0</v>
      </c>
      <c r="AW610">
        <v>0</v>
      </c>
      <c r="AX610" t="s">
        <v>61</v>
      </c>
      <c r="AY610">
        <v>4711</v>
      </c>
      <c r="AZ610">
        <v>1622</v>
      </c>
      <c r="BA610">
        <v>1537</v>
      </c>
      <c r="BB610">
        <v>0</v>
      </c>
      <c r="BC610" t="s">
        <v>2534</v>
      </c>
      <c r="BD610" t="s">
        <v>3353</v>
      </c>
      <c r="BE610">
        <v>100</v>
      </c>
      <c r="BF610" t="s">
        <v>61</v>
      </c>
      <c r="BG610" t="s">
        <v>497</v>
      </c>
      <c r="BH610" t="s">
        <v>498</v>
      </c>
      <c r="BI610" t="s">
        <v>3354</v>
      </c>
    </row>
    <row r="611" spans="1:61" x14ac:dyDescent="0.2">
      <c r="A611" t="s">
        <v>3355</v>
      </c>
      <c r="B611" t="s">
        <v>209</v>
      </c>
      <c r="C611" t="s">
        <v>61</v>
      </c>
      <c r="D611" t="s">
        <v>61</v>
      </c>
      <c r="E611" t="s">
        <v>2538</v>
      </c>
      <c r="F611" t="s">
        <v>2990</v>
      </c>
      <c r="G611" t="s">
        <v>492</v>
      </c>
      <c r="H611" t="s">
        <v>2954</v>
      </c>
      <c r="I611" t="s">
        <v>3356</v>
      </c>
      <c r="J611" t="s">
        <v>3922</v>
      </c>
      <c r="K611" t="s">
        <v>494</v>
      </c>
      <c r="L611" t="s">
        <v>61</v>
      </c>
      <c r="M611" t="s">
        <v>61</v>
      </c>
      <c r="N611" t="s">
        <v>2533</v>
      </c>
      <c r="O611" t="s">
        <v>127</v>
      </c>
      <c r="P611">
        <v>0</v>
      </c>
      <c r="Q611">
        <v>0</v>
      </c>
      <c r="R611">
        <v>0</v>
      </c>
      <c r="S611">
        <v>50</v>
      </c>
      <c r="T611">
        <v>92.6</v>
      </c>
      <c r="U611">
        <v>26</v>
      </c>
      <c r="V611">
        <v>26</v>
      </c>
      <c r="W611">
        <v>0</v>
      </c>
      <c r="X611" t="s">
        <v>95</v>
      </c>
      <c r="Y611" t="s">
        <v>69</v>
      </c>
      <c r="Z611">
        <v>0</v>
      </c>
      <c r="AA611">
        <v>10.199999999999999</v>
      </c>
      <c r="AB611">
        <v>0</v>
      </c>
      <c r="AC611">
        <v>0</v>
      </c>
      <c r="AD611">
        <v>3.2</v>
      </c>
      <c r="AE611">
        <v>0</v>
      </c>
      <c r="AF611">
        <v>0</v>
      </c>
      <c r="AG611">
        <v>18.2</v>
      </c>
      <c r="AH611">
        <v>15.4</v>
      </c>
      <c r="AI611">
        <v>0</v>
      </c>
      <c r="AJ611">
        <v>3.1</v>
      </c>
      <c r="AK611">
        <v>3</v>
      </c>
      <c r="AL611">
        <v>0.6</v>
      </c>
      <c r="AM611">
        <v>5.5</v>
      </c>
      <c r="AN611">
        <v>3.8</v>
      </c>
      <c r="AO611">
        <v>0</v>
      </c>
      <c r="AP611">
        <v>2.5</v>
      </c>
      <c r="AQ611">
        <v>2</v>
      </c>
      <c r="AR611">
        <v>2</v>
      </c>
      <c r="AS611">
        <v>0</v>
      </c>
      <c r="AT611">
        <v>0.6</v>
      </c>
      <c r="AU611">
        <v>0</v>
      </c>
      <c r="AV611">
        <v>0</v>
      </c>
      <c r="AW611">
        <v>1</v>
      </c>
      <c r="AX611" t="s">
        <v>3357</v>
      </c>
      <c r="AY611">
        <v>662</v>
      </c>
      <c r="AZ611">
        <v>0</v>
      </c>
      <c r="BA611">
        <v>0</v>
      </c>
      <c r="BB611">
        <v>0</v>
      </c>
      <c r="BC611" t="s">
        <v>2541</v>
      </c>
      <c r="BD611" t="s">
        <v>1569</v>
      </c>
      <c r="BE611">
        <v>100</v>
      </c>
      <c r="BF611" t="s">
        <v>3358</v>
      </c>
      <c r="BG611" t="s">
        <v>497</v>
      </c>
      <c r="BH611" t="s">
        <v>498</v>
      </c>
      <c r="BI611" t="s">
        <v>3359</v>
      </c>
    </row>
    <row r="612" spans="1:61" x14ac:dyDescent="0.2">
      <c r="A612" t="s">
        <v>3360</v>
      </c>
      <c r="B612" t="s">
        <v>1894</v>
      </c>
      <c r="C612" t="s">
        <v>61</v>
      </c>
      <c r="D612" t="s">
        <v>61</v>
      </c>
      <c r="E612" t="s">
        <v>3361</v>
      </c>
      <c r="F612" t="s">
        <v>2990</v>
      </c>
      <c r="G612" t="s">
        <v>492</v>
      </c>
      <c r="H612" t="s">
        <v>2954</v>
      </c>
      <c r="I612" t="s">
        <v>3362</v>
      </c>
      <c r="J612" t="s">
        <v>3922</v>
      </c>
      <c r="K612" t="s">
        <v>494</v>
      </c>
      <c r="L612" t="s">
        <v>61</v>
      </c>
      <c r="M612" t="s">
        <v>61</v>
      </c>
      <c r="N612" t="s">
        <v>2546</v>
      </c>
      <c r="O612" t="s">
        <v>127</v>
      </c>
      <c r="P612">
        <v>0</v>
      </c>
      <c r="Q612">
        <v>86</v>
      </c>
      <c r="R612">
        <v>28</v>
      </c>
      <c r="S612">
        <v>0</v>
      </c>
      <c r="T612">
        <v>0</v>
      </c>
      <c r="U612">
        <v>0</v>
      </c>
      <c r="V612">
        <v>0</v>
      </c>
      <c r="W612">
        <v>39.5</v>
      </c>
      <c r="X612" t="s">
        <v>68</v>
      </c>
      <c r="Y612" t="s">
        <v>61</v>
      </c>
      <c r="Z612">
        <v>0</v>
      </c>
      <c r="AA612">
        <v>3</v>
      </c>
      <c r="AB612">
        <v>0</v>
      </c>
      <c r="AC612">
        <v>0.05</v>
      </c>
      <c r="AD612">
        <v>0</v>
      </c>
      <c r="AE612">
        <v>0</v>
      </c>
      <c r="AF612">
        <v>0</v>
      </c>
      <c r="AG612">
        <v>1</v>
      </c>
      <c r="AH612">
        <v>0</v>
      </c>
      <c r="AI612">
        <v>0</v>
      </c>
      <c r="AJ612">
        <v>0</v>
      </c>
      <c r="AK612">
        <v>0</v>
      </c>
      <c r="AL612">
        <v>0</v>
      </c>
      <c r="AM612">
        <v>0</v>
      </c>
      <c r="AN612">
        <v>0</v>
      </c>
      <c r="AO612">
        <v>0</v>
      </c>
      <c r="AP612">
        <v>1</v>
      </c>
      <c r="AQ612">
        <v>0</v>
      </c>
      <c r="AR612">
        <v>0</v>
      </c>
      <c r="AS612">
        <v>0</v>
      </c>
      <c r="AT612">
        <v>0</v>
      </c>
      <c r="AU612">
        <v>0</v>
      </c>
      <c r="AV612">
        <v>0</v>
      </c>
      <c r="AW612">
        <v>0</v>
      </c>
      <c r="AX612" t="s">
        <v>61</v>
      </c>
      <c r="AY612">
        <v>1212</v>
      </c>
      <c r="AZ612">
        <v>0</v>
      </c>
      <c r="BA612">
        <v>12</v>
      </c>
      <c r="BB612">
        <v>0</v>
      </c>
      <c r="BC612" t="s">
        <v>46</v>
      </c>
      <c r="BD612" t="s">
        <v>3363</v>
      </c>
      <c r="BE612">
        <v>100</v>
      </c>
      <c r="BF612" t="s">
        <v>3363</v>
      </c>
      <c r="BG612" t="s">
        <v>497</v>
      </c>
      <c r="BH612" t="s">
        <v>498</v>
      </c>
      <c r="BI612" t="s">
        <v>3364</v>
      </c>
    </row>
    <row r="613" spans="1:61" x14ac:dyDescent="0.2">
      <c r="A613" t="s">
        <v>3365</v>
      </c>
      <c r="B613" t="s">
        <v>1950</v>
      </c>
      <c r="C613" t="s">
        <v>61</v>
      </c>
      <c r="D613" t="s">
        <v>61</v>
      </c>
      <c r="E613" t="s">
        <v>2545</v>
      </c>
      <c r="F613" t="s">
        <v>2990</v>
      </c>
      <c r="G613" t="s">
        <v>492</v>
      </c>
      <c r="H613" t="s">
        <v>2954</v>
      </c>
      <c r="I613" t="s">
        <v>2532</v>
      </c>
      <c r="J613" t="s">
        <v>3922</v>
      </c>
      <c r="K613" t="s">
        <v>494</v>
      </c>
      <c r="L613" t="s">
        <v>61</v>
      </c>
      <c r="M613" t="s">
        <v>61</v>
      </c>
      <c r="N613" t="s">
        <v>3188</v>
      </c>
      <c r="O613" t="s">
        <v>127</v>
      </c>
      <c r="P613">
        <v>3696</v>
      </c>
      <c r="Q613">
        <v>1059</v>
      </c>
      <c r="R613">
        <v>0</v>
      </c>
      <c r="S613">
        <v>0</v>
      </c>
      <c r="T613">
        <v>0</v>
      </c>
      <c r="U613">
        <v>0</v>
      </c>
      <c r="V613">
        <v>409</v>
      </c>
      <c r="W613">
        <v>37.5</v>
      </c>
      <c r="X613" t="s">
        <v>68</v>
      </c>
      <c r="Y613" t="s">
        <v>61</v>
      </c>
      <c r="Z613">
        <v>0</v>
      </c>
      <c r="AA613">
        <v>263</v>
      </c>
      <c r="AB613">
        <v>0</v>
      </c>
      <c r="AC613">
        <v>0</v>
      </c>
      <c r="AD613">
        <v>2</v>
      </c>
      <c r="AE613">
        <v>0</v>
      </c>
      <c r="AF613">
        <v>0</v>
      </c>
      <c r="AG613">
        <v>1.8</v>
      </c>
      <c r="AH613">
        <v>0</v>
      </c>
      <c r="AI613">
        <v>0</v>
      </c>
      <c r="AJ613">
        <v>0</v>
      </c>
      <c r="AK613">
        <v>0</v>
      </c>
      <c r="AL613">
        <v>0</v>
      </c>
      <c r="AM613">
        <v>0</v>
      </c>
      <c r="AN613">
        <v>0</v>
      </c>
      <c r="AO613">
        <v>0</v>
      </c>
      <c r="AP613">
        <v>2.75</v>
      </c>
      <c r="AQ613">
        <v>0</v>
      </c>
      <c r="AR613">
        <v>0</v>
      </c>
      <c r="AS613">
        <v>0</v>
      </c>
      <c r="AT613">
        <v>0</v>
      </c>
      <c r="AU613">
        <v>0</v>
      </c>
      <c r="AV613">
        <v>0</v>
      </c>
      <c r="AW613">
        <v>2.2000000000000002</v>
      </c>
      <c r="AX613" t="s">
        <v>3366</v>
      </c>
      <c r="AY613">
        <v>3530</v>
      </c>
      <c r="AZ613">
        <v>1073</v>
      </c>
      <c r="BA613">
        <v>525</v>
      </c>
      <c r="BB613">
        <v>0</v>
      </c>
      <c r="BC613" t="s">
        <v>2541</v>
      </c>
      <c r="BD613" t="s">
        <v>3367</v>
      </c>
      <c r="BE613">
        <v>100</v>
      </c>
      <c r="BF613" t="s">
        <v>61</v>
      </c>
      <c r="BG613" t="s">
        <v>497</v>
      </c>
      <c r="BH613" t="s">
        <v>498</v>
      </c>
      <c r="BI613" t="s">
        <v>2549</v>
      </c>
    </row>
    <row r="614" spans="1:61" x14ac:dyDescent="0.2">
      <c r="A614" t="s">
        <v>3368</v>
      </c>
      <c r="B614" t="s">
        <v>1950</v>
      </c>
      <c r="C614" t="s">
        <v>61</v>
      </c>
      <c r="D614" t="s">
        <v>61</v>
      </c>
      <c r="E614" t="s">
        <v>1720</v>
      </c>
      <c r="F614" t="s">
        <v>731</v>
      </c>
      <c r="G614" t="s">
        <v>3902</v>
      </c>
      <c r="H614" t="s">
        <v>2954</v>
      </c>
      <c r="I614" t="s">
        <v>3369</v>
      </c>
      <c r="J614" t="s">
        <v>3922</v>
      </c>
      <c r="K614" t="s">
        <v>3370</v>
      </c>
      <c r="L614" t="s">
        <v>61</v>
      </c>
      <c r="M614" t="s">
        <v>61</v>
      </c>
      <c r="N614" t="s">
        <v>905</v>
      </c>
      <c r="O614" t="s">
        <v>191</v>
      </c>
      <c r="P614">
        <v>0</v>
      </c>
      <c r="Q614">
        <v>34</v>
      </c>
      <c r="R614">
        <v>0</v>
      </c>
      <c r="S614">
        <v>0</v>
      </c>
      <c r="T614">
        <v>0</v>
      </c>
      <c r="U614">
        <v>0</v>
      </c>
      <c r="V614">
        <v>0</v>
      </c>
      <c r="W614">
        <v>0</v>
      </c>
      <c r="X614" t="s">
        <v>95</v>
      </c>
      <c r="Y614" t="s">
        <v>61</v>
      </c>
      <c r="Z614">
        <v>0</v>
      </c>
      <c r="AA614">
        <v>0</v>
      </c>
      <c r="AB614">
        <v>0</v>
      </c>
      <c r="AC614">
        <v>0</v>
      </c>
      <c r="AD614">
        <v>0</v>
      </c>
      <c r="AE614">
        <v>0</v>
      </c>
      <c r="AF614">
        <v>0</v>
      </c>
      <c r="AG614">
        <v>0.45</v>
      </c>
      <c r="AH614">
        <v>0</v>
      </c>
      <c r="AI614">
        <v>0</v>
      </c>
      <c r="AJ614">
        <v>0</v>
      </c>
      <c r="AK614">
        <v>0.1</v>
      </c>
      <c r="AL614">
        <v>0</v>
      </c>
      <c r="AM614">
        <v>0</v>
      </c>
      <c r="AN614">
        <v>0</v>
      </c>
      <c r="AO614">
        <v>0</v>
      </c>
      <c r="AP614">
        <v>0</v>
      </c>
      <c r="AQ614">
        <v>0</v>
      </c>
      <c r="AR614">
        <v>0</v>
      </c>
      <c r="AS614">
        <v>0</v>
      </c>
      <c r="AT614">
        <v>0</v>
      </c>
      <c r="AU614">
        <v>0</v>
      </c>
      <c r="AV614">
        <v>0</v>
      </c>
      <c r="AW614">
        <v>0</v>
      </c>
      <c r="AX614" t="s">
        <v>61</v>
      </c>
      <c r="AY614">
        <v>74</v>
      </c>
      <c r="AZ614">
        <v>0</v>
      </c>
      <c r="BA614">
        <v>0</v>
      </c>
      <c r="BB614">
        <v>0</v>
      </c>
      <c r="BC614" t="s">
        <v>731</v>
      </c>
      <c r="BD614" t="s">
        <v>61</v>
      </c>
      <c r="BE614">
        <v>0</v>
      </c>
      <c r="BF614" t="s">
        <v>61</v>
      </c>
      <c r="BG614" t="s">
        <v>3371</v>
      </c>
      <c r="BH614" t="s">
        <v>3372</v>
      </c>
      <c r="BI614" t="s">
        <v>3373</v>
      </c>
    </row>
    <row r="615" spans="1:61" x14ac:dyDescent="0.2">
      <c r="A615" t="s">
        <v>3374</v>
      </c>
      <c r="B615" t="s">
        <v>1573</v>
      </c>
      <c r="C615" t="s">
        <v>61</v>
      </c>
      <c r="D615" t="s">
        <v>61</v>
      </c>
      <c r="E615" t="s">
        <v>2125</v>
      </c>
      <c r="F615" t="s">
        <v>2990</v>
      </c>
      <c r="G615" t="s">
        <v>844</v>
      </c>
      <c r="H615" t="s">
        <v>2954</v>
      </c>
      <c r="I615" t="s">
        <v>1456</v>
      </c>
      <c r="J615" t="s">
        <v>3922</v>
      </c>
      <c r="K615" t="s">
        <v>846</v>
      </c>
      <c r="L615" t="s">
        <v>61</v>
      </c>
      <c r="M615" t="s">
        <v>61</v>
      </c>
      <c r="N615" t="s">
        <v>214</v>
      </c>
      <c r="O615" t="s">
        <v>878</v>
      </c>
      <c r="P615">
        <v>0</v>
      </c>
      <c r="Q615">
        <v>0</v>
      </c>
      <c r="R615">
        <v>343</v>
      </c>
      <c r="S615">
        <v>0</v>
      </c>
      <c r="T615">
        <v>0</v>
      </c>
      <c r="U615">
        <v>0</v>
      </c>
      <c r="V615">
        <v>0</v>
      </c>
      <c r="W615">
        <v>40</v>
      </c>
      <c r="X615" t="s">
        <v>68</v>
      </c>
      <c r="Y615" t="s">
        <v>61</v>
      </c>
      <c r="Z615">
        <v>0</v>
      </c>
      <c r="AA615">
        <v>0</v>
      </c>
      <c r="AB615">
        <v>0</v>
      </c>
      <c r="AC615">
        <v>0</v>
      </c>
      <c r="AD615">
        <v>0</v>
      </c>
      <c r="AE615">
        <v>0</v>
      </c>
      <c r="AF615">
        <v>1</v>
      </c>
      <c r="AG615">
        <v>3</v>
      </c>
      <c r="AH615">
        <v>0</v>
      </c>
      <c r="AI615">
        <v>0</v>
      </c>
      <c r="AJ615">
        <v>0</v>
      </c>
      <c r="AK615">
        <v>0</v>
      </c>
      <c r="AL615">
        <v>0</v>
      </c>
      <c r="AM615">
        <v>0</v>
      </c>
      <c r="AN615">
        <v>0</v>
      </c>
      <c r="AO615">
        <v>0</v>
      </c>
      <c r="AP615">
        <v>0</v>
      </c>
      <c r="AQ615">
        <v>0</v>
      </c>
      <c r="AR615">
        <v>0</v>
      </c>
      <c r="AS615">
        <v>0</v>
      </c>
      <c r="AT615">
        <v>0</v>
      </c>
      <c r="AU615">
        <v>0</v>
      </c>
      <c r="AV615">
        <v>0</v>
      </c>
      <c r="AW615">
        <v>0</v>
      </c>
      <c r="AX615" t="s">
        <v>3375</v>
      </c>
      <c r="AY615">
        <v>343</v>
      </c>
      <c r="AZ615">
        <v>217</v>
      </c>
      <c r="BA615">
        <v>18</v>
      </c>
      <c r="BB615">
        <v>0</v>
      </c>
      <c r="BC615" t="s">
        <v>2321</v>
      </c>
      <c r="BD615" t="s">
        <v>3376</v>
      </c>
      <c r="BE615">
        <v>98</v>
      </c>
      <c r="BF615" t="s">
        <v>3377</v>
      </c>
      <c r="BG615" t="s">
        <v>86</v>
      </c>
      <c r="BH615" t="s">
        <v>87</v>
      </c>
      <c r="BI615" t="s">
        <v>3378</v>
      </c>
    </row>
    <row r="616" spans="1:61" x14ac:dyDescent="0.2">
      <c r="A616" t="s">
        <v>3379</v>
      </c>
      <c r="B616" t="s">
        <v>1766</v>
      </c>
      <c r="C616" t="s">
        <v>61</v>
      </c>
      <c r="D616" t="s">
        <v>61</v>
      </c>
      <c r="E616" t="s">
        <v>2212</v>
      </c>
      <c r="F616" t="s">
        <v>731</v>
      </c>
      <c r="G616" t="s">
        <v>2213</v>
      </c>
      <c r="H616" t="s">
        <v>2954</v>
      </c>
      <c r="I616" t="s">
        <v>2214</v>
      </c>
      <c r="J616" t="s">
        <v>3922</v>
      </c>
      <c r="K616" t="s">
        <v>2215</v>
      </c>
      <c r="L616" t="s">
        <v>61</v>
      </c>
      <c r="M616" t="s">
        <v>61</v>
      </c>
      <c r="N616" t="s">
        <v>309</v>
      </c>
      <c r="O616" t="s">
        <v>878</v>
      </c>
      <c r="P616">
        <v>30</v>
      </c>
      <c r="Q616">
        <v>17</v>
      </c>
      <c r="R616">
        <v>25</v>
      </c>
      <c r="S616">
        <v>0</v>
      </c>
      <c r="T616">
        <v>0</v>
      </c>
      <c r="U616">
        <v>0</v>
      </c>
      <c r="V616">
        <v>0</v>
      </c>
      <c r="W616">
        <v>1.4</v>
      </c>
      <c r="X616" t="s">
        <v>68</v>
      </c>
      <c r="Y616" t="s">
        <v>61</v>
      </c>
      <c r="Z616">
        <v>11</v>
      </c>
      <c r="AA616">
        <v>120</v>
      </c>
      <c r="AB616">
        <v>0</v>
      </c>
      <c r="AC616">
        <v>0</v>
      </c>
      <c r="AD616">
        <v>0</v>
      </c>
      <c r="AE616">
        <v>0</v>
      </c>
      <c r="AF616">
        <v>0</v>
      </c>
      <c r="AG616">
        <v>0.3</v>
      </c>
      <c r="AH616">
        <v>0</v>
      </c>
      <c r="AI616">
        <v>0</v>
      </c>
      <c r="AJ616">
        <v>0.05</v>
      </c>
      <c r="AK616">
        <v>0</v>
      </c>
      <c r="AL616">
        <v>0</v>
      </c>
      <c r="AM616">
        <v>0</v>
      </c>
      <c r="AN616">
        <v>0</v>
      </c>
      <c r="AO616">
        <v>0.05</v>
      </c>
      <c r="AP616">
        <v>0</v>
      </c>
      <c r="AQ616">
        <v>0</v>
      </c>
      <c r="AR616">
        <v>0</v>
      </c>
      <c r="AS616">
        <v>0</v>
      </c>
      <c r="AT616">
        <v>0</v>
      </c>
      <c r="AU616">
        <v>0</v>
      </c>
      <c r="AV616">
        <v>0</v>
      </c>
      <c r="AW616">
        <v>0</v>
      </c>
      <c r="AX616" t="s">
        <v>61</v>
      </c>
      <c r="AY616">
        <v>24</v>
      </c>
      <c r="AZ616">
        <v>0</v>
      </c>
      <c r="BA616">
        <v>0</v>
      </c>
      <c r="BB616">
        <v>0</v>
      </c>
      <c r="BC616" t="s">
        <v>176</v>
      </c>
      <c r="BD616" t="s">
        <v>3380</v>
      </c>
      <c r="BE616">
        <v>98</v>
      </c>
      <c r="BF616" t="s">
        <v>3381</v>
      </c>
      <c r="BG616" t="s">
        <v>86</v>
      </c>
      <c r="BH616" t="s">
        <v>87</v>
      </c>
      <c r="BI616" t="s">
        <v>3382</v>
      </c>
    </row>
    <row r="617" spans="1:61" x14ac:dyDescent="0.2">
      <c r="A617" t="s">
        <v>3383</v>
      </c>
      <c r="B617" t="s">
        <v>77</v>
      </c>
      <c r="C617" t="s">
        <v>61</v>
      </c>
      <c r="D617" t="s">
        <v>61</v>
      </c>
      <c r="E617" t="s">
        <v>3384</v>
      </c>
      <c r="F617" t="s">
        <v>2990</v>
      </c>
      <c r="G617" t="s">
        <v>3385</v>
      </c>
      <c r="H617" t="s">
        <v>2954</v>
      </c>
      <c r="I617" t="s">
        <v>3386</v>
      </c>
      <c r="J617" t="s">
        <v>3922</v>
      </c>
      <c r="K617" t="s">
        <v>3387</v>
      </c>
      <c r="L617" t="s">
        <v>61</v>
      </c>
      <c r="M617" t="s">
        <v>61</v>
      </c>
      <c r="N617" t="s">
        <v>61</v>
      </c>
      <c r="O617" t="s">
        <v>94</v>
      </c>
      <c r="P617">
        <v>0</v>
      </c>
      <c r="Q617">
        <v>566</v>
      </c>
      <c r="R617">
        <v>0</v>
      </c>
      <c r="S617">
        <v>28</v>
      </c>
      <c r="T617">
        <v>0</v>
      </c>
      <c r="U617">
        <v>0</v>
      </c>
      <c r="V617">
        <v>0</v>
      </c>
      <c r="W617">
        <v>0</v>
      </c>
      <c r="X617" t="s">
        <v>95</v>
      </c>
      <c r="Y617" t="s">
        <v>61</v>
      </c>
      <c r="Z617">
        <v>0</v>
      </c>
      <c r="AA617">
        <v>0</v>
      </c>
      <c r="AB617">
        <v>0</v>
      </c>
      <c r="AC617">
        <v>0</v>
      </c>
      <c r="AD617">
        <v>0</v>
      </c>
      <c r="AE617">
        <v>0</v>
      </c>
      <c r="AF617">
        <v>0</v>
      </c>
      <c r="AG617">
        <v>0</v>
      </c>
      <c r="AH617">
        <v>0</v>
      </c>
      <c r="AI617">
        <v>0</v>
      </c>
      <c r="AJ617">
        <v>0</v>
      </c>
      <c r="AK617">
        <v>0</v>
      </c>
      <c r="AL617">
        <v>0</v>
      </c>
      <c r="AM617">
        <v>0</v>
      </c>
      <c r="AN617">
        <v>0</v>
      </c>
      <c r="AO617">
        <v>0</v>
      </c>
      <c r="AP617">
        <v>0</v>
      </c>
      <c r="AQ617">
        <v>0</v>
      </c>
      <c r="AR617">
        <v>0</v>
      </c>
      <c r="AS617">
        <v>0</v>
      </c>
      <c r="AT617">
        <v>0</v>
      </c>
      <c r="AU617">
        <v>0</v>
      </c>
      <c r="AV617">
        <v>0</v>
      </c>
      <c r="AW617">
        <v>0</v>
      </c>
      <c r="AX617" t="s">
        <v>61</v>
      </c>
      <c r="AY617">
        <v>0</v>
      </c>
      <c r="AZ617">
        <v>0</v>
      </c>
      <c r="BA617">
        <v>0</v>
      </c>
      <c r="BB617">
        <v>0</v>
      </c>
      <c r="BC617" t="s">
        <v>61</v>
      </c>
      <c r="BD617" t="s">
        <v>61</v>
      </c>
      <c r="BE617">
        <v>100</v>
      </c>
      <c r="BF617" t="s">
        <v>61</v>
      </c>
      <c r="BG617" t="s">
        <v>3388</v>
      </c>
      <c r="BH617" t="s">
        <v>3389</v>
      </c>
      <c r="BI617" t="s">
        <v>3390</v>
      </c>
    </row>
    <row r="618" spans="1:61" x14ac:dyDescent="0.2">
      <c r="A618" t="s">
        <v>3391</v>
      </c>
      <c r="B618" t="s">
        <v>276</v>
      </c>
      <c r="C618" t="s">
        <v>61</v>
      </c>
      <c r="D618" t="s">
        <v>61</v>
      </c>
      <c r="E618" t="s">
        <v>332</v>
      </c>
      <c r="F618" t="s">
        <v>2990</v>
      </c>
      <c r="G618" t="s">
        <v>3385</v>
      </c>
      <c r="H618" t="s">
        <v>2954</v>
      </c>
      <c r="I618" t="s">
        <v>3392</v>
      </c>
      <c r="J618" t="s">
        <v>3922</v>
      </c>
      <c r="K618" t="s">
        <v>3387</v>
      </c>
      <c r="L618" t="s">
        <v>61</v>
      </c>
      <c r="M618" t="s">
        <v>61</v>
      </c>
      <c r="N618" t="s">
        <v>61</v>
      </c>
      <c r="O618" t="s">
        <v>94</v>
      </c>
      <c r="P618">
        <v>0</v>
      </c>
      <c r="Q618">
        <v>0</v>
      </c>
      <c r="R618">
        <v>0</v>
      </c>
      <c r="S618">
        <v>0</v>
      </c>
      <c r="T618">
        <v>0</v>
      </c>
      <c r="U618">
        <v>0</v>
      </c>
      <c r="V618">
        <v>0</v>
      </c>
      <c r="W618">
        <v>0</v>
      </c>
      <c r="X618" t="s">
        <v>95</v>
      </c>
      <c r="Y618" t="s">
        <v>61</v>
      </c>
      <c r="Z618">
        <v>0</v>
      </c>
      <c r="AA618">
        <v>0</v>
      </c>
      <c r="AB618">
        <v>0</v>
      </c>
      <c r="AC618">
        <v>0</v>
      </c>
      <c r="AD618">
        <v>0</v>
      </c>
      <c r="AE618">
        <v>0</v>
      </c>
      <c r="AF618">
        <v>0</v>
      </c>
      <c r="AG618">
        <v>2</v>
      </c>
      <c r="AH618">
        <v>0</v>
      </c>
      <c r="AI618">
        <v>0</v>
      </c>
      <c r="AJ618">
        <v>0</v>
      </c>
      <c r="AK618">
        <v>0</v>
      </c>
      <c r="AL618">
        <v>0</v>
      </c>
      <c r="AM618">
        <v>0</v>
      </c>
      <c r="AN618">
        <v>0</v>
      </c>
      <c r="AO618">
        <v>0</v>
      </c>
      <c r="AP618">
        <v>0</v>
      </c>
      <c r="AQ618">
        <v>0</v>
      </c>
      <c r="AR618">
        <v>0</v>
      </c>
      <c r="AS618">
        <v>0</v>
      </c>
      <c r="AT618">
        <v>0</v>
      </c>
      <c r="AU618">
        <v>0</v>
      </c>
      <c r="AV618">
        <v>0</v>
      </c>
      <c r="AW618">
        <v>0</v>
      </c>
      <c r="AX618" t="s">
        <v>61</v>
      </c>
      <c r="AY618">
        <v>0</v>
      </c>
      <c r="AZ618">
        <v>0</v>
      </c>
      <c r="BA618">
        <v>0</v>
      </c>
      <c r="BB618">
        <v>0</v>
      </c>
      <c r="BC618" t="s">
        <v>61</v>
      </c>
      <c r="BD618" t="s">
        <v>61</v>
      </c>
      <c r="BE618">
        <v>100</v>
      </c>
      <c r="BF618" t="s">
        <v>61</v>
      </c>
      <c r="BG618" t="s">
        <v>3388</v>
      </c>
      <c r="BH618" t="s">
        <v>3389</v>
      </c>
      <c r="BI618" t="s">
        <v>3393</v>
      </c>
    </row>
    <row r="619" spans="1:61" x14ac:dyDescent="0.2">
      <c r="A619" t="s">
        <v>3394</v>
      </c>
      <c r="B619" t="s">
        <v>171</v>
      </c>
      <c r="C619" t="s">
        <v>61</v>
      </c>
      <c r="D619" t="s">
        <v>61</v>
      </c>
      <c r="E619" t="s">
        <v>869</v>
      </c>
      <c r="F619" t="s">
        <v>2990</v>
      </c>
      <c r="G619" t="s">
        <v>3385</v>
      </c>
      <c r="H619" t="s">
        <v>2954</v>
      </c>
      <c r="I619" t="s">
        <v>3392</v>
      </c>
      <c r="J619" t="s">
        <v>3922</v>
      </c>
      <c r="K619" t="s">
        <v>3395</v>
      </c>
      <c r="L619" t="s">
        <v>61</v>
      </c>
      <c r="M619" t="s">
        <v>61</v>
      </c>
      <c r="N619" t="s">
        <v>61</v>
      </c>
      <c r="O619" t="s">
        <v>94</v>
      </c>
      <c r="P619">
        <v>0</v>
      </c>
      <c r="Q619">
        <v>378</v>
      </c>
      <c r="R619">
        <v>0</v>
      </c>
      <c r="S619">
        <v>0</v>
      </c>
      <c r="T619">
        <v>0</v>
      </c>
      <c r="U619">
        <v>0</v>
      </c>
      <c r="V619">
        <v>0</v>
      </c>
      <c r="W619">
        <v>0</v>
      </c>
      <c r="X619" t="s">
        <v>95</v>
      </c>
      <c r="Y619" t="s">
        <v>61</v>
      </c>
      <c r="Z619">
        <v>20</v>
      </c>
      <c r="AA619">
        <v>60</v>
      </c>
      <c r="AB619">
        <v>1</v>
      </c>
      <c r="AC619">
        <v>0</v>
      </c>
      <c r="AD619">
        <v>0</v>
      </c>
      <c r="AE619">
        <v>0</v>
      </c>
      <c r="AF619">
        <v>0.5</v>
      </c>
      <c r="AG619">
        <v>0</v>
      </c>
      <c r="AH619">
        <v>0</v>
      </c>
      <c r="AI619">
        <v>0</v>
      </c>
      <c r="AJ619">
        <v>0</v>
      </c>
      <c r="AK619">
        <v>0</v>
      </c>
      <c r="AL619">
        <v>0</v>
      </c>
      <c r="AM619">
        <v>0</v>
      </c>
      <c r="AN619">
        <v>0</v>
      </c>
      <c r="AO619">
        <v>0</v>
      </c>
      <c r="AP619">
        <v>0</v>
      </c>
      <c r="AQ619">
        <v>0</v>
      </c>
      <c r="AR619">
        <v>0</v>
      </c>
      <c r="AS619">
        <v>0</v>
      </c>
      <c r="AT619">
        <v>0</v>
      </c>
      <c r="AU619">
        <v>0</v>
      </c>
      <c r="AV619">
        <v>0</v>
      </c>
      <c r="AW619">
        <v>0</v>
      </c>
      <c r="AX619" t="s">
        <v>61</v>
      </c>
      <c r="AY619">
        <v>0</v>
      </c>
      <c r="AZ619">
        <v>0</v>
      </c>
      <c r="BA619">
        <v>0</v>
      </c>
      <c r="BB619">
        <v>0</v>
      </c>
      <c r="BC619" t="s">
        <v>61</v>
      </c>
      <c r="BD619" t="s">
        <v>61</v>
      </c>
      <c r="BE619">
        <v>100</v>
      </c>
      <c r="BF619" t="s">
        <v>61</v>
      </c>
      <c r="BG619" t="s">
        <v>3388</v>
      </c>
      <c r="BH619" t="s">
        <v>3389</v>
      </c>
      <c r="BI619" t="s">
        <v>3396</v>
      </c>
    </row>
    <row r="620" spans="1:61" x14ac:dyDescent="0.2">
      <c r="A620" t="s">
        <v>3397</v>
      </c>
      <c r="B620" t="s">
        <v>1496</v>
      </c>
      <c r="C620" t="s">
        <v>61</v>
      </c>
      <c r="D620" t="s">
        <v>61</v>
      </c>
      <c r="E620" t="s">
        <v>3398</v>
      </c>
      <c r="F620" t="s">
        <v>2990</v>
      </c>
      <c r="G620" t="s">
        <v>3385</v>
      </c>
      <c r="H620" t="s">
        <v>2954</v>
      </c>
      <c r="I620" t="s">
        <v>3392</v>
      </c>
      <c r="J620" t="s">
        <v>3922</v>
      </c>
      <c r="K620" t="s">
        <v>3395</v>
      </c>
      <c r="L620" t="s">
        <v>61</v>
      </c>
      <c r="M620" t="s">
        <v>61</v>
      </c>
      <c r="N620" t="s">
        <v>61</v>
      </c>
      <c r="O620" t="s">
        <v>94</v>
      </c>
      <c r="P620">
        <v>0</v>
      </c>
      <c r="Q620">
        <v>452</v>
      </c>
      <c r="R620">
        <v>0</v>
      </c>
      <c r="S620">
        <v>0</v>
      </c>
      <c r="T620">
        <v>0</v>
      </c>
      <c r="U620">
        <v>0</v>
      </c>
      <c r="V620">
        <v>0</v>
      </c>
      <c r="W620">
        <v>0</v>
      </c>
      <c r="X620" t="s">
        <v>95</v>
      </c>
      <c r="Y620" t="s">
        <v>61</v>
      </c>
      <c r="Z620">
        <v>0</v>
      </c>
      <c r="AA620">
        <v>0</v>
      </c>
      <c r="AB620">
        <v>1</v>
      </c>
      <c r="AC620">
        <v>0</v>
      </c>
      <c r="AD620">
        <v>0</v>
      </c>
      <c r="AE620">
        <v>0</v>
      </c>
      <c r="AF620">
        <v>0</v>
      </c>
      <c r="AG620">
        <v>1</v>
      </c>
      <c r="AH620">
        <v>0</v>
      </c>
      <c r="AI620">
        <v>0</v>
      </c>
      <c r="AJ620">
        <v>0</v>
      </c>
      <c r="AK620">
        <v>0.1</v>
      </c>
      <c r="AL620">
        <v>0</v>
      </c>
      <c r="AM620">
        <v>0</v>
      </c>
      <c r="AN620">
        <v>0</v>
      </c>
      <c r="AO620">
        <v>0</v>
      </c>
      <c r="AP620">
        <v>0</v>
      </c>
      <c r="AQ620">
        <v>0</v>
      </c>
      <c r="AR620">
        <v>0</v>
      </c>
      <c r="AS620">
        <v>0</v>
      </c>
      <c r="AT620">
        <v>0</v>
      </c>
      <c r="AU620">
        <v>0</v>
      </c>
      <c r="AV620">
        <v>0</v>
      </c>
      <c r="AW620">
        <v>0</v>
      </c>
      <c r="AX620" t="s">
        <v>61</v>
      </c>
      <c r="AY620">
        <v>0</v>
      </c>
      <c r="AZ620">
        <v>0</v>
      </c>
      <c r="BA620">
        <v>0</v>
      </c>
      <c r="BB620">
        <v>0</v>
      </c>
      <c r="BC620" t="s">
        <v>61</v>
      </c>
      <c r="BD620" t="s">
        <v>61</v>
      </c>
      <c r="BE620">
        <v>100</v>
      </c>
      <c r="BF620" t="s">
        <v>61</v>
      </c>
      <c r="BG620" t="s">
        <v>3388</v>
      </c>
      <c r="BH620" t="s">
        <v>3389</v>
      </c>
      <c r="BI620" t="s">
        <v>3399</v>
      </c>
    </row>
    <row r="621" spans="1:61" x14ac:dyDescent="0.2">
      <c r="A621" t="s">
        <v>3400</v>
      </c>
      <c r="B621" t="s">
        <v>1496</v>
      </c>
      <c r="C621" t="s">
        <v>61</v>
      </c>
      <c r="D621" t="s">
        <v>61</v>
      </c>
      <c r="E621" t="s">
        <v>3401</v>
      </c>
      <c r="F621" t="s">
        <v>2990</v>
      </c>
      <c r="G621" t="s">
        <v>152</v>
      </c>
      <c r="H621" t="s">
        <v>2954</v>
      </c>
      <c r="I621" t="s">
        <v>3402</v>
      </c>
      <c r="J621" t="s">
        <v>3922</v>
      </c>
      <c r="K621" t="s">
        <v>154</v>
      </c>
      <c r="L621" t="s">
        <v>61</v>
      </c>
      <c r="M621" t="s">
        <v>61</v>
      </c>
      <c r="N621" t="s">
        <v>61</v>
      </c>
      <c r="O621" t="s">
        <v>94</v>
      </c>
      <c r="P621">
        <v>0</v>
      </c>
      <c r="Q621">
        <v>627</v>
      </c>
      <c r="R621">
        <v>0</v>
      </c>
      <c r="S621">
        <v>0</v>
      </c>
      <c r="T621">
        <v>0</v>
      </c>
      <c r="U621">
        <v>0</v>
      </c>
      <c r="V621">
        <v>0</v>
      </c>
      <c r="W621">
        <v>0</v>
      </c>
      <c r="X621" t="s">
        <v>95</v>
      </c>
      <c r="Y621" t="s">
        <v>61</v>
      </c>
      <c r="Z621">
        <v>0</v>
      </c>
      <c r="AA621">
        <v>0</v>
      </c>
      <c r="AB621">
        <v>1</v>
      </c>
      <c r="AC621">
        <v>0</v>
      </c>
      <c r="AD621">
        <v>0</v>
      </c>
      <c r="AE621">
        <v>0</v>
      </c>
      <c r="AF621">
        <v>0</v>
      </c>
      <c r="AG621">
        <v>1</v>
      </c>
      <c r="AH621">
        <v>0</v>
      </c>
      <c r="AI621">
        <v>0</v>
      </c>
      <c r="AJ621">
        <v>1</v>
      </c>
      <c r="AK621">
        <v>0</v>
      </c>
      <c r="AL621">
        <v>0</v>
      </c>
      <c r="AM621">
        <v>1</v>
      </c>
      <c r="AN621">
        <v>1</v>
      </c>
      <c r="AO621">
        <v>0</v>
      </c>
      <c r="AP621">
        <v>0</v>
      </c>
      <c r="AQ621">
        <v>0</v>
      </c>
      <c r="AR621">
        <v>0</v>
      </c>
      <c r="AS621">
        <v>0</v>
      </c>
      <c r="AT621">
        <v>0</v>
      </c>
      <c r="AU621">
        <v>0</v>
      </c>
      <c r="AV621">
        <v>0</v>
      </c>
      <c r="AW621">
        <v>0</v>
      </c>
      <c r="AX621" t="s">
        <v>61</v>
      </c>
      <c r="AY621">
        <v>0</v>
      </c>
      <c r="AZ621">
        <v>0</v>
      </c>
      <c r="BA621">
        <v>0</v>
      </c>
      <c r="BB621">
        <v>0</v>
      </c>
      <c r="BC621" t="s">
        <v>61</v>
      </c>
      <c r="BD621" t="s">
        <v>61</v>
      </c>
      <c r="BE621">
        <v>100</v>
      </c>
      <c r="BF621" t="s">
        <v>61</v>
      </c>
      <c r="BG621" t="s">
        <v>3388</v>
      </c>
      <c r="BH621" t="s">
        <v>3389</v>
      </c>
      <c r="BI621" t="s">
        <v>3403</v>
      </c>
    </row>
    <row r="622" spans="1:61" x14ac:dyDescent="0.2">
      <c r="A622" t="s">
        <v>3404</v>
      </c>
      <c r="B622" t="s">
        <v>1496</v>
      </c>
      <c r="C622" t="s">
        <v>61</v>
      </c>
      <c r="D622" t="s">
        <v>61</v>
      </c>
      <c r="E622" t="s">
        <v>3405</v>
      </c>
      <c r="F622" t="s">
        <v>2990</v>
      </c>
      <c r="G622" t="s">
        <v>3406</v>
      </c>
      <c r="H622" t="s">
        <v>2954</v>
      </c>
      <c r="I622" t="s">
        <v>3407</v>
      </c>
      <c r="J622" t="s">
        <v>3922</v>
      </c>
      <c r="K622" t="s">
        <v>3408</v>
      </c>
      <c r="L622" t="s">
        <v>61</v>
      </c>
      <c r="M622" t="s">
        <v>61</v>
      </c>
      <c r="N622" t="s">
        <v>61</v>
      </c>
      <c r="O622" t="s">
        <v>94</v>
      </c>
      <c r="P622">
        <v>0</v>
      </c>
      <c r="Q622">
        <v>0</v>
      </c>
      <c r="R622">
        <v>0</v>
      </c>
      <c r="S622">
        <v>0</v>
      </c>
      <c r="T622">
        <v>0</v>
      </c>
      <c r="U622">
        <v>0</v>
      </c>
      <c r="V622">
        <v>0</v>
      </c>
      <c r="W622">
        <v>0</v>
      </c>
      <c r="X622" t="s">
        <v>95</v>
      </c>
      <c r="Y622" t="s">
        <v>61</v>
      </c>
      <c r="Z622">
        <v>0</v>
      </c>
      <c r="AA622">
        <v>0</v>
      </c>
      <c r="AB622">
        <v>1</v>
      </c>
      <c r="AC622">
        <v>0</v>
      </c>
      <c r="AD622">
        <v>0</v>
      </c>
      <c r="AE622">
        <v>0</v>
      </c>
      <c r="AF622">
        <v>0</v>
      </c>
      <c r="AG622">
        <v>0</v>
      </c>
      <c r="AH622">
        <v>0</v>
      </c>
      <c r="AI622">
        <v>0</v>
      </c>
      <c r="AJ622">
        <v>0</v>
      </c>
      <c r="AK622">
        <v>0</v>
      </c>
      <c r="AL622">
        <v>0</v>
      </c>
      <c r="AM622">
        <v>0</v>
      </c>
      <c r="AN622">
        <v>0</v>
      </c>
      <c r="AO622">
        <v>0</v>
      </c>
      <c r="AP622">
        <v>0</v>
      </c>
      <c r="AQ622">
        <v>0</v>
      </c>
      <c r="AR622">
        <v>0</v>
      </c>
      <c r="AS622">
        <v>0</v>
      </c>
      <c r="AT622">
        <v>0</v>
      </c>
      <c r="AU622">
        <v>0</v>
      </c>
      <c r="AV622">
        <v>0</v>
      </c>
      <c r="AW622">
        <v>0</v>
      </c>
      <c r="AX622" t="s">
        <v>61</v>
      </c>
      <c r="AY622">
        <v>0</v>
      </c>
      <c r="AZ622">
        <v>0</v>
      </c>
      <c r="BA622">
        <v>0</v>
      </c>
      <c r="BB622">
        <v>0</v>
      </c>
      <c r="BC622" t="s">
        <v>61</v>
      </c>
      <c r="BD622" t="s">
        <v>61</v>
      </c>
      <c r="BE622">
        <v>100</v>
      </c>
      <c r="BF622" t="s">
        <v>61</v>
      </c>
      <c r="BG622" t="s">
        <v>3388</v>
      </c>
      <c r="BH622" t="s">
        <v>3389</v>
      </c>
      <c r="BI622" t="s">
        <v>3409</v>
      </c>
    </row>
    <row r="623" spans="1:61" x14ac:dyDescent="0.2">
      <c r="A623" t="s">
        <v>3410</v>
      </c>
      <c r="B623" t="s">
        <v>1496</v>
      </c>
      <c r="C623" t="s">
        <v>61</v>
      </c>
      <c r="D623" t="s">
        <v>61</v>
      </c>
      <c r="E623" t="s">
        <v>3405</v>
      </c>
      <c r="F623" t="s">
        <v>2990</v>
      </c>
      <c r="G623" t="s">
        <v>572</v>
      </c>
      <c r="H623" t="s">
        <v>2954</v>
      </c>
      <c r="I623" t="s">
        <v>3411</v>
      </c>
      <c r="J623" t="s">
        <v>3922</v>
      </c>
      <c r="K623" t="s">
        <v>574</v>
      </c>
      <c r="L623" t="s">
        <v>61</v>
      </c>
      <c r="M623" t="s">
        <v>61</v>
      </c>
      <c r="N623" t="s">
        <v>61</v>
      </c>
      <c r="O623" t="s">
        <v>94</v>
      </c>
      <c r="P623">
        <v>0</v>
      </c>
      <c r="Q623">
        <v>123</v>
      </c>
      <c r="R623">
        <v>0</v>
      </c>
      <c r="S623">
        <v>0</v>
      </c>
      <c r="T623">
        <v>0</v>
      </c>
      <c r="U623">
        <v>0</v>
      </c>
      <c r="V623">
        <v>0</v>
      </c>
      <c r="W623">
        <v>0</v>
      </c>
      <c r="X623" t="s">
        <v>95</v>
      </c>
      <c r="Y623" t="s">
        <v>61</v>
      </c>
      <c r="Z623">
        <v>0</v>
      </c>
      <c r="AA623">
        <v>0</v>
      </c>
      <c r="AB623">
        <v>1</v>
      </c>
      <c r="AC623">
        <v>0</v>
      </c>
      <c r="AD623">
        <v>0</v>
      </c>
      <c r="AE623">
        <v>0</v>
      </c>
      <c r="AF623">
        <v>0</v>
      </c>
      <c r="AG623">
        <v>0</v>
      </c>
      <c r="AH623">
        <v>0</v>
      </c>
      <c r="AI623">
        <v>0</v>
      </c>
      <c r="AJ623">
        <v>0</v>
      </c>
      <c r="AK623">
        <v>0</v>
      </c>
      <c r="AL623">
        <v>0</v>
      </c>
      <c r="AM623">
        <v>0</v>
      </c>
      <c r="AN623">
        <v>0</v>
      </c>
      <c r="AO623">
        <v>0</v>
      </c>
      <c r="AP623">
        <v>0</v>
      </c>
      <c r="AQ623">
        <v>0</v>
      </c>
      <c r="AR623">
        <v>0</v>
      </c>
      <c r="AS623">
        <v>0</v>
      </c>
      <c r="AT623">
        <v>0</v>
      </c>
      <c r="AU623">
        <v>0</v>
      </c>
      <c r="AV623">
        <v>0</v>
      </c>
      <c r="AW623">
        <v>0</v>
      </c>
      <c r="AX623" t="s">
        <v>61</v>
      </c>
      <c r="AY623">
        <v>0</v>
      </c>
      <c r="AZ623">
        <v>0</v>
      </c>
      <c r="BA623">
        <v>0</v>
      </c>
      <c r="BB623">
        <v>0</v>
      </c>
      <c r="BC623" t="s">
        <v>61</v>
      </c>
      <c r="BD623" t="s">
        <v>61</v>
      </c>
      <c r="BE623">
        <v>100</v>
      </c>
      <c r="BF623" t="s">
        <v>61</v>
      </c>
      <c r="BG623" t="s">
        <v>3388</v>
      </c>
      <c r="BH623" t="s">
        <v>3389</v>
      </c>
      <c r="BI623" t="s">
        <v>3412</v>
      </c>
    </row>
    <row r="624" spans="1:61" x14ac:dyDescent="0.2">
      <c r="A624" t="s">
        <v>3413</v>
      </c>
      <c r="B624" t="s">
        <v>1496</v>
      </c>
      <c r="C624" t="s">
        <v>61</v>
      </c>
      <c r="D624" t="s">
        <v>61</v>
      </c>
      <c r="E624" t="s">
        <v>3405</v>
      </c>
      <c r="F624" t="s">
        <v>2990</v>
      </c>
      <c r="G624" t="s">
        <v>3414</v>
      </c>
      <c r="H624" t="s">
        <v>2954</v>
      </c>
      <c r="I624" t="s">
        <v>3415</v>
      </c>
      <c r="J624" t="s">
        <v>3922</v>
      </c>
      <c r="K624" t="s">
        <v>2483</v>
      </c>
      <c r="L624" t="s">
        <v>61</v>
      </c>
      <c r="M624" t="s">
        <v>61</v>
      </c>
      <c r="N624" t="s">
        <v>61</v>
      </c>
      <c r="O624" t="s">
        <v>94</v>
      </c>
      <c r="P624">
        <v>0</v>
      </c>
      <c r="Q624">
        <v>0</v>
      </c>
      <c r="R624">
        <v>0</v>
      </c>
      <c r="S624">
        <v>0</v>
      </c>
      <c r="T624">
        <v>0</v>
      </c>
      <c r="U624">
        <v>0</v>
      </c>
      <c r="V624">
        <v>0</v>
      </c>
      <c r="W624">
        <v>0</v>
      </c>
      <c r="X624" t="s">
        <v>95</v>
      </c>
      <c r="Y624" t="s">
        <v>61</v>
      </c>
      <c r="Z624">
        <v>0</v>
      </c>
      <c r="AA624">
        <v>0</v>
      </c>
      <c r="AB624">
        <v>0.2</v>
      </c>
      <c r="AC624">
        <v>0</v>
      </c>
      <c r="AD624">
        <v>0</v>
      </c>
      <c r="AE624">
        <v>0</v>
      </c>
      <c r="AF624">
        <v>0</v>
      </c>
      <c r="AG624">
        <v>0</v>
      </c>
      <c r="AH624">
        <v>0</v>
      </c>
      <c r="AI624">
        <v>0</v>
      </c>
      <c r="AJ624">
        <v>0</v>
      </c>
      <c r="AK624">
        <v>0</v>
      </c>
      <c r="AL624">
        <v>0</v>
      </c>
      <c r="AM624">
        <v>0</v>
      </c>
      <c r="AN624">
        <v>0</v>
      </c>
      <c r="AO624">
        <v>0</v>
      </c>
      <c r="AP624">
        <v>0</v>
      </c>
      <c r="AQ624">
        <v>0</v>
      </c>
      <c r="AR624">
        <v>0</v>
      </c>
      <c r="AS624">
        <v>0</v>
      </c>
      <c r="AT624">
        <v>0</v>
      </c>
      <c r="AU624">
        <v>0</v>
      </c>
      <c r="AV624">
        <v>0</v>
      </c>
      <c r="AW624">
        <v>0</v>
      </c>
      <c r="AX624" t="s">
        <v>61</v>
      </c>
      <c r="AY624">
        <v>0</v>
      </c>
      <c r="AZ624">
        <v>0</v>
      </c>
      <c r="BA624">
        <v>0</v>
      </c>
      <c r="BB624">
        <v>0</v>
      </c>
      <c r="BC624" t="s">
        <v>61</v>
      </c>
      <c r="BD624" t="s">
        <v>61</v>
      </c>
      <c r="BE624">
        <v>100</v>
      </c>
      <c r="BF624" t="s">
        <v>61</v>
      </c>
      <c r="BG624" t="s">
        <v>3388</v>
      </c>
      <c r="BH624" t="s">
        <v>3389</v>
      </c>
      <c r="BI624" t="s">
        <v>3416</v>
      </c>
    </row>
    <row r="625" spans="1:61" x14ac:dyDescent="0.2">
      <c r="A625" t="s">
        <v>3417</v>
      </c>
      <c r="B625" t="s">
        <v>196</v>
      </c>
      <c r="C625" t="s">
        <v>61</v>
      </c>
      <c r="D625" t="s">
        <v>61</v>
      </c>
      <c r="E625" t="s">
        <v>524</v>
      </c>
      <c r="F625" t="s">
        <v>2990</v>
      </c>
      <c r="G625" t="s">
        <v>2629</v>
      </c>
      <c r="H625" t="s">
        <v>2954</v>
      </c>
      <c r="I625" t="s">
        <v>2630</v>
      </c>
      <c r="J625" t="s">
        <v>3922</v>
      </c>
      <c r="K625" t="s">
        <v>248</v>
      </c>
      <c r="L625" t="s">
        <v>61</v>
      </c>
      <c r="M625" t="s">
        <v>61</v>
      </c>
      <c r="N625" t="s">
        <v>2484</v>
      </c>
      <c r="O625" t="s">
        <v>94</v>
      </c>
      <c r="P625">
        <v>0</v>
      </c>
      <c r="Q625">
        <v>264</v>
      </c>
      <c r="R625">
        <v>0</v>
      </c>
      <c r="S625">
        <v>0</v>
      </c>
      <c r="T625">
        <v>0</v>
      </c>
      <c r="U625">
        <v>42</v>
      </c>
      <c r="V625">
        <v>98</v>
      </c>
      <c r="W625">
        <v>40</v>
      </c>
      <c r="X625" t="s">
        <v>68</v>
      </c>
      <c r="Y625" t="s">
        <v>61</v>
      </c>
      <c r="Z625">
        <v>0</v>
      </c>
      <c r="AA625">
        <v>0</v>
      </c>
      <c r="AB625">
        <v>0</v>
      </c>
      <c r="AC625">
        <v>0</v>
      </c>
      <c r="AD625">
        <v>0</v>
      </c>
      <c r="AE625">
        <v>0</v>
      </c>
      <c r="AF625">
        <v>0</v>
      </c>
      <c r="AG625">
        <v>0</v>
      </c>
      <c r="AH625">
        <v>0</v>
      </c>
      <c r="AI625">
        <v>1</v>
      </c>
      <c r="AJ625">
        <v>0.5</v>
      </c>
      <c r="AK625">
        <v>0.6</v>
      </c>
      <c r="AL625">
        <v>0</v>
      </c>
      <c r="AM625">
        <v>2</v>
      </c>
      <c r="AN625">
        <v>1.5</v>
      </c>
      <c r="AO625">
        <v>0</v>
      </c>
      <c r="AP625">
        <v>1</v>
      </c>
      <c r="AQ625">
        <v>0.5</v>
      </c>
      <c r="AR625">
        <v>0.5</v>
      </c>
      <c r="AS625">
        <v>0</v>
      </c>
      <c r="AT625">
        <v>0</v>
      </c>
      <c r="AU625">
        <v>0</v>
      </c>
      <c r="AV625">
        <v>8</v>
      </c>
      <c r="AW625">
        <v>0.6</v>
      </c>
      <c r="AX625" t="s">
        <v>3418</v>
      </c>
      <c r="AY625">
        <v>1505</v>
      </c>
      <c r="AZ625">
        <v>0</v>
      </c>
      <c r="BA625">
        <v>0</v>
      </c>
      <c r="BB625">
        <v>0</v>
      </c>
      <c r="BC625" t="s">
        <v>61</v>
      </c>
      <c r="BD625" t="s">
        <v>61</v>
      </c>
      <c r="BE625">
        <v>0</v>
      </c>
      <c r="BF625" t="s">
        <v>61</v>
      </c>
      <c r="BG625" t="s">
        <v>2634</v>
      </c>
      <c r="BH625" t="s">
        <v>2635</v>
      </c>
      <c r="BI625" t="s">
        <v>3419</v>
      </c>
    </row>
    <row r="626" spans="1:61" x14ac:dyDescent="0.2">
      <c r="A626" t="s">
        <v>3420</v>
      </c>
      <c r="B626" t="s">
        <v>898</v>
      </c>
      <c r="C626" t="s">
        <v>61</v>
      </c>
      <c r="D626" t="s">
        <v>61</v>
      </c>
      <c r="E626" t="s">
        <v>3421</v>
      </c>
      <c r="F626" t="s">
        <v>731</v>
      </c>
      <c r="G626" t="s">
        <v>3899</v>
      </c>
      <c r="H626" t="s">
        <v>2954</v>
      </c>
      <c r="I626" t="s">
        <v>3422</v>
      </c>
      <c r="J626" t="s">
        <v>3922</v>
      </c>
      <c r="K626" t="s">
        <v>698</v>
      </c>
      <c r="L626" t="s">
        <v>61</v>
      </c>
      <c r="M626" t="s">
        <v>61</v>
      </c>
      <c r="N626" t="s">
        <v>3423</v>
      </c>
      <c r="O626" t="s">
        <v>191</v>
      </c>
      <c r="P626">
        <v>959</v>
      </c>
      <c r="Q626">
        <v>512</v>
      </c>
      <c r="R626">
        <v>0</v>
      </c>
      <c r="S626">
        <v>0</v>
      </c>
      <c r="T626">
        <v>0</v>
      </c>
      <c r="U626">
        <v>0</v>
      </c>
      <c r="V626">
        <v>0</v>
      </c>
      <c r="W626">
        <v>4020</v>
      </c>
      <c r="X626" t="s">
        <v>68</v>
      </c>
      <c r="Y626" t="s">
        <v>61</v>
      </c>
      <c r="Z626">
        <v>20</v>
      </c>
      <c r="AA626">
        <v>14</v>
      </c>
      <c r="AB626">
        <v>0.1</v>
      </c>
      <c r="AC626">
        <v>0</v>
      </c>
      <c r="AD626">
        <v>0</v>
      </c>
      <c r="AE626">
        <v>0</v>
      </c>
      <c r="AF626">
        <v>0.5</v>
      </c>
      <c r="AG626">
        <v>1.6</v>
      </c>
      <c r="AH626">
        <v>0</v>
      </c>
      <c r="AI626">
        <v>0</v>
      </c>
      <c r="AJ626">
        <v>0</v>
      </c>
      <c r="AK626">
        <v>0</v>
      </c>
      <c r="AL626">
        <v>0</v>
      </c>
      <c r="AM626">
        <v>0</v>
      </c>
      <c r="AN626">
        <v>1</v>
      </c>
      <c r="AO626">
        <v>0</v>
      </c>
      <c r="AP626">
        <v>0.4</v>
      </c>
      <c r="AQ626">
        <v>0</v>
      </c>
      <c r="AR626">
        <v>0</v>
      </c>
      <c r="AS626">
        <v>0</v>
      </c>
      <c r="AT626">
        <v>0</v>
      </c>
      <c r="AU626">
        <v>0</v>
      </c>
      <c r="AV626">
        <v>0</v>
      </c>
      <c r="AW626">
        <v>0</v>
      </c>
      <c r="AX626" t="s">
        <v>61</v>
      </c>
      <c r="AY626">
        <v>959</v>
      </c>
      <c r="AZ626">
        <v>850</v>
      </c>
      <c r="BA626">
        <v>0</v>
      </c>
      <c r="BB626">
        <v>0</v>
      </c>
      <c r="BC626" t="s">
        <v>2407</v>
      </c>
      <c r="BD626" t="s">
        <v>61</v>
      </c>
      <c r="BE626">
        <v>26</v>
      </c>
      <c r="BF626" t="s">
        <v>3424</v>
      </c>
      <c r="BG626" t="s">
        <v>3425</v>
      </c>
      <c r="BH626" t="s">
        <v>3426</v>
      </c>
      <c r="BI626" t="s">
        <v>3427</v>
      </c>
    </row>
    <row r="627" spans="1:61" x14ac:dyDescent="0.2">
      <c r="A627" t="s">
        <v>3428</v>
      </c>
      <c r="B627" t="s">
        <v>171</v>
      </c>
      <c r="C627" t="s">
        <v>61</v>
      </c>
      <c r="D627" t="s">
        <v>61</v>
      </c>
      <c r="E627" t="s">
        <v>3429</v>
      </c>
      <c r="F627" t="s">
        <v>2990</v>
      </c>
      <c r="G627" t="s">
        <v>3430</v>
      </c>
      <c r="H627" t="s">
        <v>2954</v>
      </c>
      <c r="I627" t="s">
        <v>3431</v>
      </c>
      <c r="J627" t="s">
        <v>3922</v>
      </c>
      <c r="K627" t="s">
        <v>3432</v>
      </c>
      <c r="L627" t="s">
        <v>61</v>
      </c>
      <c r="M627" t="s">
        <v>61</v>
      </c>
      <c r="N627" t="s">
        <v>61</v>
      </c>
      <c r="O627" t="s">
        <v>94</v>
      </c>
      <c r="P627">
        <v>0</v>
      </c>
      <c r="Q627">
        <v>332</v>
      </c>
      <c r="R627">
        <v>0</v>
      </c>
      <c r="S627">
        <v>0</v>
      </c>
      <c r="T627">
        <v>0</v>
      </c>
      <c r="U627">
        <v>0</v>
      </c>
      <c r="V627">
        <v>0</v>
      </c>
      <c r="W627">
        <v>0</v>
      </c>
      <c r="X627" t="s">
        <v>95</v>
      </c>
      <c r="Y627" t="s">
        <v>61</v>
      </c>
      <c r="Z627">
        <v>0</v>
      </c>
      <c r="AA627">
        <v>0</v>
      </c>
      <c r="AB627">
        <v>0.5</v>
      </c>
      <c r="AC627">
        <v>0</v>
      </c>
      <c r="AD627">
        <v>0</v>
      </c>
      <c r="AE627">
        <v>0</v>
      </c>
      <c r="AF627">
        <v>0</v>
      </c>
      <c r="AG627">
        <v>1.5</v>
      </c>
      <c r="AH627">
        <v>0</v>
      </c>
      <c r="AI627">
        <v>0</v>
      </c>
      <c r="AJ627">
        <v>0.1</v>
      </c>
      <c r="AK627">
        <v>0</v>
      </c>
      <c r="AL627">
        <v>0</v>
      </c>
      <c r="AM627">
        <v>0</v>
      </c>
      <c r="AN627">
        <v>0</v>
      </c>
      <c r="AO627">
        <v>0</v>
      </c>
      <c r="AP627">
        <v>0</v>
      </c>
      <c r="AQ627">
        <v>0</v>
      </c>
      <c r="AR627">
        <v>0</v>
      </c>
      <c r="AS627">
        <v>0</v>
      </c>
      <c r="AT627">
        <v>0</v>
      </c>
      <c r="AU627">
        <v>0</v>
      </c>
      <c r="AV627">
        <v>0</v>
      </c>
      <c r="AW627">
        <v>0</v>
      </c>
      <c r="AX627" t="s">
        <v>61</v>
      </c>
      <c r="AY627">
        <v>544</v>
      </c>
      <c r="AZ627">
        <v>0</v>
      </c>
      <c r="BA627">
        <v>0</v>
      </c>
      <c r="BB627">
        <v>0</v>
      </c>
      <c r="BC627" t="s">
        <v>61</v>
      </c>
      <c r="BD627" t="s">
        <v>61</v>
      </c>
      <c r="BE627">
        <v>100</v>
      </c>
      <c r="BF627" t="s">
        <v>61</v>
      </c>
      <c r="BG627" t="s">
        <v>3388</v>
      </c>
      <c r="BH627" t="s">
        <v>3389</v>
      </c>
      <c r="BI627" t="s">
        <v>2560</v>
      </c>
    </row>
    <row r="628" spans="1:61" x14ac:dyDescent="0.2">
      <c r="A628" t="s">
        <v>3433</v>
      </c>
      <c r="B628" t="s">
        <v>1241</v>
      </c>
      <c r="C628" t="s">
        <v>61</v>
      </c>
      <c r="D628" t="s">
        <v>61</v>
      </c>
      <c r="E628" t="s">
        <v>3434</v>
      </c>
      <c r="F628" t="s">
        <v>2990</v>
      </c>
      <c r="G628" t="s">
        <v>572</v>
      </c>
      <c r="H628" t="s">
        <v>2954</v>
      </c>
      <c r="I628" t="s">
        <v>3411</v>
      </c>
      <c r="J628" t="s">
        <v>3922</v>
      </c>
      <c r="K628" t="s">
        <v>574</v>
      </c>
      <c r="L628" t="s">
        <v>61</v>
      </c>
      <c r="M628" t="s">
        <v>61</v>
      </c>
      <c r="N628" t="s">
        <v>61</v>
      </c>
      <c r="O628" t="s">
        <v>94</v>
      </c>
      <c r="P628">
        <v>0</v>
      </c>
      <c r="Q628">
        <v>55</v>
      </c>
      <c r="R628">
        <v>0</v>
      </c>
      <c r="S628">
        <v>0</v>
      </c>
      <c r="T628">
        <v>0</v>
      </c>
      <c r="U628">
        <v>0</v>
      </c>
      <c r="V628">
        <v>0</v>
      </c>
      <c r="W628">
        <v>0</v>
      </c>
      <c r="X628" t="s">
        <v>95</v>
      </c>
      <c r="Y628" t="s">
        <v>61</v>
      </c>
      <c r="Z628">
        <v>0</v>
      </c>
      <c r="AA628">
        <v>0</v>
      </c>
      <c r="AB628">
        <v>0.2</v>
      </c>
      <c r="AC628">
        <v>0</v>
      </c>
      <c r="AD628">
        <v>0</v>
      </c>
      <c r="AE628">
        <v>0</v>
      </c>
      <c r="AF628">
        <v>0</v>
      </c>
      <c r="AG628">
        <v>0</v>
      </c>
      <c r="AH628">
        <v>0</v>
      </c>
      <c r="AI628">
        <v>0</v>
      </c>
      <c r="AJ628">
        <v>0</v>
      </c>
      <c r="AK628">
        <v>0</v>
      </c>
      <c r="AL628">
        <v>0</v>
      </c>
      <c r="AM628">
        <v>0</v>
      </c>
      <c r="AN628">
        <v>0</v>
      </c>
      <c r="AO628">
        <v>0</v>
      </c>
      <c r="AP628">
        <v>0</v>
      </c>
      <c r="AQ628">
        <v>0</v>
      </c>
      <c r="AR628">
        <v>0</v>
      </c>
      <c r="AS628">
        <v>0</v>
      </c>
      <c r="AT628">
        <v>0</v>
      </c>
      <c r="AU628">
        <v>0</v>
      </c>
      <c r="AV628">
        <v>0</v>
      </c>
      <c r="AW628">
        <v>0</v>
      </c>
      <c r="AX628" t="s">
        <v>61</v>
      </c>
      <c r="AY628">
        <v>345</v>
      </c>
      <c r="AZ628">
        <v>0</v>
      </c>
      <c r="BA628">
        <v>0</v>
      </c>
      <c r="BB628">
        <v>0</v>
      </c>
      <c r="BC628" t="s">
        <v>61</v>
      </c>
      <c r="BD628" t="s">
        <v>61</v>
      </c>
      <c r="BE628">
        <v>100</v>
      </c>
      <c r="BF628" t="s">
        <v>61</v>
      </c>
      <c r="BG628" t="s">
        <v>3388</v>
      </c>
      <c r="BH628" t="s">
        <v>3389</v>
      </c>
      <c r="BI628" t="s">
        <v>3435</v>
      </c>
    </row>
    <row r="629" spans="1:61" x14ac:dyDescent="0.2">
      <c r="A629" t="s">
        <v>3436</v>
      </c>
      <c r="B629" t="s">
        <v>1950</v>
      </c>
      <c r="C629" t="s">
        <v>61</v>
      </c>
      <c r="D629" t="s">
        <v>61</v>
      </c>
      <c r="E629" t="s">
        <v>3437</v>
      </c>
      <c r="F629" t="s">
        <v>2990</v>
      </c>
      <c r="G629" t="s">
        <v>152</v>
      </c>
      <c r="H629" t="s">
        <v>2954</v>
      </c>
      <c r="I629" t="s">
        <v>3438</v>
      </c>
      <c r="J629" t="s">
        <v>3922</v>
      </c>
      <c r="K629" t="s">
        <v>154</v>
      </c>
      <c r="L629" t="s">
        <v>61</v>
      </c>
      <c r="M629" t="s">
        <v>61</v>
      </c>
      <c r="N629" t="s">
        <v>61</v>
      </c>
      <c r="O629" t="s">
        <v>94</v>
      </c>
      <c r="P629">
        <v>0</v>
      </c>
      <c r="Q629">
        <v>0</v>
      </c>
      <c r="R629">
        <v>0</v>
      </c>
      <c r="S629">
        <v>0</v>
      </c>
      <c r="T629">
        <v>0</v>
      </c>
      <c r="U629">
        <v>0</v>
      </c>
      <c r="V629">
        <v>0</v>
      </c>
      <c r="W629">
        <v>0</v>
      </c>
      <c r="X629" t="s">
        <v>95</v>
      </c>
      <c r="Y629" t="s">
        <v>61</v>
      </c>
      <c r="Z629">
        <v>0</v>
      </c>
      <c r="AA629">
        <v>0</v>
      </c>
      <c r="AB629">
        <v>0</v>
      </c>
      <c r="AC629">
        <v>0</v>
      </c>
      <c r="AD629">
        <v>0</v>
      </c>
      <c r="AE629">
        <v>0</v>
      </c>
      <c r="AF629">
        <v>0</v>
      </c>
      <c r="AG629">
        <v>0</v>
      </c>
      <c r="AH629">
        <v>0</v>
      </c>
      <c r="AI629">
        <v>0</v>
      </c>
      <c r="AJ629">
        <v>0</v>
      </c>
      <c r="AK629">
        <v>0</v>
      </c>
      <c r="AL629">
        <v>0</v>
      </c>
      <c r="AM629">
        <v>0</v>
      </c>
      <c r="AN629">
        <v>0</v>
      </c>
      <c r="AO629">
        <v>0</v>
      </c>
      <c r="AP629">
        <v>0</v>
      </c>
      <c r="AQ629">
        <v>0</v>
      </c>
      <c r="AR629">
        <v>0</v>
      </c>
      <c r="AS629">
        <v>0</v>
      </c>
      <c r="AT629">
        <v>0</v>
      </c>
      <c r="AU629">
        <v>0</v>
      </c>
      <c r="AV629">
        <v>0</v>
      </c>
      <c r="AW629">
        <v>0</v>
      </c>
      <c r="AX629" t="s">
        <v>61</v>
      </c>
      <c r="AY629">
        <v>0</v>
      </c>
      <c r="AZ629">
        <v>0</v>
      </c>
      <c r="BA629">
        <v>0</v>
      </c>
      <c r="BB629">
        <v>0</v>
      </c>
      <c r="BC629" t="s">
        <v>61</v>
      </c>
      <c r="BD629" t="s">
        <v>61</v>
      </c>
      <c r="BE629">
        <v>0</v>
      </c>
      <c r="BF629" t="s">
        <v>61</v>
      </c>
      <c r="BG629" t="s">
        <v>3388</v>
      </c>
      <c r="BH629" t="s">
        <v>3389</v>
      </c>
      <c r="BI629" t="s">
        <v>3439</v>
      </c>
    </row>
    <row r="630" spans="1:61" x14ac:dyDescent="0.2">
      <c r="A630" t="s">
        <v>3440</v>
      </c>
      <c r="B630" t="s">
        <v>1938</v>
      </c>
      <c r="C630" t="s">
        <v>61</v>
      </c>
      <c r="D630" t="s">
        <v>61</v>
      </c>
      <c r="E630" t="s">
        <v>3441</v>
      </c>
      <c r="F630" t="s">
        <v>2990</v>
      </c>
      <c r="G630" t="s">
        <v>572</v>
      </c>
      <c r="H630" t="s">
        <v>2954</v>
      </c>
      <c r="I630" t="s">
        <v>3411</v>
      </c>
      <c r="J630" t="s">
        <v>3922</v>
      </c>
      <c r="K630" t="s">
        <v>574</v>
      </c>
      <c r="L630" t="s">
        <v>61</v>
      </c>
      <c r="M630" t="s">
        <v>61</v>
      </c>
      <c r="N630" t="s">
        <v>61</v>
      </c>
      <c r="O630" t="s">
        <v>94</v>
      </c>
      <c r="P630">
        <v>0</v>
      </c>
      <c r="Q630">
        <v>0</v>
      </c>
      <c r="R630">
        <v>0</v>
      </c>
      <c r="S630">
        <v>0</v>
      </c>
      <c r="T630">
        <v>0</v>
      </c>
      <c r="U630">
        <v>0</v>
      </c>
      <c r="V630">
        <v>0</v>
      </c>
      <c r="W630">
        <v>0</v>
      </c>
      <c r="X630" t="s">
        <v>95</v>
      </c>
      <c r="Y630" t="s">
        <v>61</v>
      </c>
      <c r="Z630">
        <v>0</v>
      </c>
      <c r="AA630">
        <v>0</v>
      </c>
      <c r="AB630">
        <v>0.1</v>
      </c>
      <c r="AC630">
        <v>0.1</v>
      </c>
      <c r="AD630">
        <v>0</v>
      </c>
      <c r="AE630">
        <v>0</v>
      </c>
      <c r="AF630">
        <v>0</v>
      </c>
      <c r="AG630">
        <v>0</v>
      </c>
      <c r="AH630">
        <v>0</v>
      </c>
      <c r="AI630">
        <v>0</v>
      </c>
      <c r="AJ630">
        <v>0</v>
      </c>
      <c r="AK630">
        <v>0</v>
      </c>
      <c r="AL630">
        <v>0</v>
      </c>
      <c r="AM630">
        <v>0</v>
      </c>
      <c r="AN630">
        <v>0</v>
      </c>
      <c r="AO630">
        <v>0</v>
      </c>
      <c r="AP630">
        <v>0</v>
      </c>
      <c r="AQ630">
        <v>0</v>
      </c>
      <c r="AR630">
        <v>0</v>
      </c>
      <c r="AS630">
        <v>0</v>
      </c>
      <c r="AT630">
        <v>0</v>
      </c>
      <c r="AU630">
        <v>0</v>
      </c>
      <c r="AV630">
        <v>0</v>
      </c>
      <c r="AW630">
        <v>0</v>
      </c>
      <c r="AX630" t="s">
        <v>61</v>
      </c>
      <c r="AY630">
        <v>0</v>
      </c>
      <c r="AZ630">
        <v>0</v>
      </c>
      <c r="BA630">
        <v>0</v>
      </c>
      <c r="BB630">
        <v>0</v>
      </c>
      <c r="BC630" t="s">
        <v>61</v>
      </c>
      <c r="BD630" t="s">
        <v>61</v>
      </c>
      <c r="BE630">
        <v>0</v>
      </c>
      <c r="BF630" t="s">
        <v>61</v>
      </c>
      <c r="BG630" t="s">
        <v>3388</v>
      </c>
      <c r="BH630" t="s">
        <v>3389</v>
      </c>
      <c r="BI630" t="s">
        <v>2567</v>
      </c>
    </row>
    <row r="631" spans="1:61" x14ac:dyDescent="0.2">
      <c r="A631" t="s">
        <v>3442</v>
      </c>
      <c r="B631" t="s">
        <v>1496</v>
      </c>
      <c r="C631" t="s">
        <v>61</v>
      </c>
      <c r="D631" t="s">
        <v>61</v>
      </c>
      <c r="E631" t="s">
        <v>123</v>
      </c>
      <c r="F631" t="s">
        <v>2990</v>
      </c>
      <c r="G631" t="s">
        <v>124</v>
      </c>
      <c r="H631" t="s">
        <v>2954</v>
      </c>
      <c r="I631" t="s">
        <v>125</v>
      </c>
      <c r="J631" t="s">
        <v>3922</v>
      </c>
      <c r="K631" t="s">
        <v>126</v>
      </c>
      <c r="L631" t="s">
        <v>61</v>
      </c>
      <c r="M631" t="s">
        <v>61</v>
      </c>
      <c r="N631" t="s">
        <v>258</v>
      </c>
      <c r="O631" t="s">
        <v>127</v>
      </c>
      <c r="P631">
        <v>0</v>
      </c>
      <c r="Q631">
        <v>583</v>
      </c>
      <c r="R631">
        <v>0</v>
      </c>
      <c r="S631">
        <v>0</v>
      </c>
      <c r="T631">
        <v>0</v>
      </c>
      <c r="U631">
        <v>0</v>
      </c>
      <c r="V631">
        <v>0</v>
      </c>
      <c r="W631">
        <v>0</v>
      </c>
      <c r="X631" t="s">
        <v>95</v>
      </c>
      <c r="Y631" t="s">
        <v>61</v>
      </c>
      <c r="Z631">
        <v>0</v>
      </c>
      <c r="AA631">
        <v>0</v>
      </c>
      <c r="AB631">
        <v>2</v>
      </c>
      <c r="AC631">
        <v>0</v>
      </c>
      <c r="AD631">
        <v>0</v>
      </c>
      <c r="AE631">
        <v>0</v>
      </c>
      <c r="AF631">
        <v>0</v>
      </c>
      <c r="AG631">
        <v>2</v>
      </c>
      <c r="AH631">
        <v>0</v>
      </c>
      <c r="AI631">
        <v>0</v>
      </c>
      <c r="AJ631">
        <v>0</v>
      </c>
      <c r="AK631">
        <v>0</v>
      </c>
      <c r="AL631">
        <v>0</v>
      </c>
      <c r="AM631">
        <v>0</v>
      </c>
      <c r="AN631">
        <v>0</v>
      </c>
      <c r="AO631">
        <v>0</v>
      </c>
      <c r="AP631">
        <v>0</v>
      </c>
      <c r="AQ631">
        <v>0</v>
      </c>
      <c r="AR631">
        <v>0</v>
      </c>
      <c r="AS631">
        <v>0</v>
      </c>
      <c r="AT631">
        <v>0</v>
      </c>
      <c r="AU631">
        <v>0</v>
      </c>
      <c r="AV631">
        <v>0</v>
      </c>
      <c r="AW631">
        <v>0</v>
      </c>
      <c r="AX631" t="s">
        <v>61</v>
      </c>
      <c r="AY631">
        <v>600</v>
      </c>
      <c r="AZ631">
        <v>0</v>
      </c>
      <c r="BA631">
        <v>0</v>
      </c>
      <c r="BB631">
        <v>0</v>
      </c>
      <c r="BC631" t="s">
        <v>46</v>
      </c>
      <c r="BD631" t="s">
        <v>1535</v>
      </c>
      <c r="BE631">
        <v>100</v>
      </c>
      <c r="BF631" t="s">
        <v>3443</v>
      </c>
      <c r="BG631" t="s">
        <v>628</v>
      </c>
      <c r="BH631" t="s">
        <v>629</v>
      </c>
      <c r="BI631" t="s">
        <v>3444</v>
      </c>
    </row>
    <row r="632" spans="1:61" x14ac:dyDescent="0.2">
      <c r="A632" t="s">
        <v>3445</v>
      </c>
      <c r="B632" t="s">
        <v>1496</v>
      </c>
      <c r="C632" t="s">
        <v>61</v>
      </c>
      <c r="D632" t="s">
        <v>61</v>
      </c>
      <c r="E632" t="s">
        <v>1562</v>
      </c>
      <c r="F632" t="s">
        <v>2990</v>
      </c>
      <c r="G632" t="s">
        <v>143</v>
      </c>
      <c r="H632" t="s">
        <v>2954</v>
      </c>
      <c r="I632" t="s">
        <v>2585</v>
      </c>
      <c r="J632" t="s">
        <v>3922</v>
      </c>
      <c r="K632" t="s">
        <v>1656</v>
      </c>
      <c r="L632" t="s">
        <v>2586</v>
      </c>
      <c r="M632" t="s">
        <v>467</v>
      </c>
      <c r="N632" t="s">
        <v>61</v>
      </c>
      <c r="O632" t="s">
        <v>127</v>
      </c>
      <c r="P632">
        <v>0</v>
      </c>
      <c r="Q632">
        <v>1993</v>
      </c>
      <c r="R632">
        <v>0</v>
      </c>
      <c r="S632">
        <v>0</v>
      </c>
      <c r="T632">
        <v>0</v>
      </c>
      <c r="U632">
        <v>0</v>
      </c>
      <c r="V632">
        <v>0</v>
      </c>
      <c r="W632">
        <v>40</v>
      </c>
      <c r="X632" t="s">
        <v>68</v>
      </c>
      <c r="Y632" t="s">
        <v>61</v>
      </c>
      <c r="Z632">
        <v>0</v>
      </c>
      <c r="AA632">
        <v>0</v>
      </c>
      <c r="AB632">
        <v>2</v>
      </c>
      <c r="AC632">
        <v>0</v>
      </c>
      <c r="AD632">
        <v>0</v>
      </c>
      <c r="AE632">
        <v>0</v>
      </c>
      <c r="AF632">
        <v>0</v>
      </c>
      <c r="AG632">
        <v>3</v>
      </c>
      <c r="AH632">
        <v>0</v>
      </c>
      <c r="AI632">
        <v>0</v>
      </c>
      <c r="AJ632">
        <v>0</v>
      </c>
      <c r="AK632">
        <v>0</v>
      </c>
      <c r="AL632">
        <v>0</v>
      </c>
      <c r="AM632">
        <v>1</v>
      </c>
      <c r="AN632">
        <v>0</v>
      </c>
      <c r="AO632">
        <v>0</v>
      </c>
      <c r="AP632">
        <v>0</v>
      </c>
      <c r="AQ632">
        <v>0</v>
      </c>
      <c r="AR632">
        <v>0</v>
      </c>
      <c r="AS632">
        <v>0</v>
      </c>
      <c r="AT632">
        <v>0</v>
      </c>
      <c r="AU632">
        <v>0</v>
      </c>
      <c r="AV632">
        <v>0</v>
      </c>
      <c r="AW632">
        <v>0</v>
      </c>
      <c r="AX632" t="s">
        <v>61</v>
      </c>
      <c r="AY632">
        <v>4059</v>
      </c>
      <c r="AZ632">
        <v>0</v>
      </c>
      <c r="BA632">
        <v>0</v>
      </c>
      <c r="BB632">
        <v>0</v>
      </c>
      <c r="BC632" t="s">
        <v>84</v>
      </c>
      <c r="BD632" t="s">
        <v>3446</v>
      </c>
      <c r="BE632">
        <v>100</v>
      </c>
      <c r="BF632" t="s">
        <v>2588</v>
      </c>
      <c r="BG632" t="s">
        <v>1564</v>
      </c>
      <c r="BH632" t="s">
        <v>1565</v>
      </c>
      <c r="BI632" t="s">
        <v>2589</v>
      </c>
    </row>
    <row r="633" spans="1:61" x14ac:dyDescent="0.2">
      <c r="A633" t="s">
        <v>3447</v>
      </c>
      <c r="B633" t="s">
        <v>1618</v>
      </c>
      <c r="C633" t="s">
        <v>2591</v>
      </c>
      <c r="D633" t="s">
        <v>61</v>
      </c>
      <c r="E633" t="s">
        <v>2591</v>
      </c>
      <c r="F633" t="s">
        <v>2990</v>
      </c>
      <c r="G633" t="s">
        <v>143</v>
      </c>
      <c r="H633" t="s">
        <v>2954</v>
      </c>
      <c r="I633" t="s">
        <v>2585</v>
      </c>
      <c r="J633" t="s">
        <v>3922</v>
      </c>
      <c r="K633" t="s">
        <v>1656</v>
      </c>
      <c r="L633" t="s">
        <v>2586</v>
      </c>
      <c r="M633" t="s">
        <v>467</v>
      </c>
      <c r="N633" t="s">
        <v>61</v>
      </c>
      <c r="O633" t="s">
        <v>127</v>
      </c>
      <c r="P633">
        <v>0</v>
      </c>
      <c r="Q633">
        <v>760</v>
      </c>
      <c r="R633">
        <v>216</v>
      </c>
      <c r="S633">
        <v>0</v>
      </c>
      <c r="T633">
        <v>0</v>
      </c>
      <c r="U633">
        <v>0</v>
      </c>
      <c r="V633">
        <v>0</v>
      </c>
      <c r="W633">
        <v>40</v>
      </c>
      <c r="X633" t="s">
        <v>68</v>
      </c>
      <c r="Y633" t="s">
        <v>61</v>
      </c>
      <c r="Z633">
        <v>0</v>
      </c>
      <c r="AA633">
        <v>0</v>
      </c>
      <c r="AB633">
        <v>0</v>
      </c>
      <c r="AC633">
        <v>2</v>
      </c>
      <c r="AD633">
        <v>0</v>
      </c>
      <c r="AE633">
        <v>0</v>
      </c>
      <c r="AF633">
        <v>0</v>
      </c>
      <c r="AG633">
        <v>3</v>
      </c>
      <c r="AH633">
        <v>0</v>
      </c>
      <c r="AI633">
        <v>0</v>
      </c>
      <c r="AJ633">
        <v>0</v>
      </c>
      <c r="AK633">
        <v>0</v>
      </c>
      <c r="AL633">
        <v>0</v>
      </c>
      <c r="AM633">
        <v>0</v>
      </c>
      <c r="AN633">
        <v>0</v>
      </c>
      <c r="AO633">
        <v>0</v>
      </c>
      <c r="AP633">
        <v>0</v>
      </c>
      <c r="AQ633">
        <v>0</v>
      </c>
      <c r="AR633">
        <v>0</v>
      </c>
      <c r="AS633">
        <v>0</v>
      </c>
      <c r="AT633">
        <v>0</v>
      </c>
      <c r="AU633">
        <v>0</v>
      </c>
      <c r="AV633">
        <v>0</v>
      </c>
      <c r="AW633">
        <v>0</v>
      </c>
      <c r="AX633" t="s">
        <v>61</v>
      </c>
      <c r="AY633">
        <v>3620</v>
      </c>
      <c r="AZ633">
        <v>0</v>
      </c>
      <c r="BA633">
        <v>0</v>
      </c>
      <c r="BB633">
        <v>0</v>
      </c>
      <c r="BC633" t="s">
        <v>84</v>
      </c>
      <c r="BD633" t="s">
        <v>3448</v>
      </c>
      <c r="BE633">
        <v>100</v>
      </c>
      <c r="BF633" t="s">
        <v>2593</v>
      </c>
      <c r="BG633" t="s">
        <v>1564</v>
      </c>
      <c r="BH633" t="s">
        <v>1565</v>
      </c>
      <c r="BI633" t="s">
        <v>3449</v>
      </c>
    </row>
    <row r="634" spans="1:61" x14ac:dyDescent="0.2">
      <c r="A634" t="s">
        <v>3450</v>
      </c>
      <c r="B634" t="s">
        <v>898</v>
      </c>
      <c r="C634" t="s">
        <v>61</v>
      </c>
      <c r="D634" t="s">
        <v>61</v>
      </c>
      <c r="E634" t="s">
        <v>2596</v>
      </c>
      <c r="F634" t="s">
        <v>2990</v>
      </c>
      <c r="G634" t="s">
        <v>63</v>
      </c>
      <c r="H634" t="s">
        <v>2954</v>
      </c>
      <c r="I634" t="s">
        <v>2352</v>
      </c>
      <c r="J634" t="s">
        <v>3922</v>
      </c>
      <c r="K634" t="s">
        <v>2353</v>
      </c>
      <c r="L634" t="s">
        <v>61</v>
      </c>
      <c r="M634" t="s">
        <v>61</v>
      </c>
      <c r="N634" t="s">
        <v>67</v>
      </c>
      <c r="O634" t="s">
        <v>191</v>
      </c>
      <c r="P634">
        <v>0</v>
      </c>
      <c r="Q634">
        <v>1016</v>
      </c>
      <c r="R634">
        <v>0</v>
      </c>
      <c r="S634">
        <v>0</v>
      </c>
      <c r="T634">
        <v>0</v>
      </c>
      <c r="U634">
        <v>0</v>
      </c>
      <c r="V634">
        <v>0</v>
      </c>
      <c r="W634">
        <v>37.5</v>
      </c>
      <c r="X634" t="s">
        <v>68</v>
      </c>
      <c r="Y634" t="s">
        <v>61</v>
      </c>
      <c r="Z634">
        <v>0</v>
      </c>
      <c r="AA634">
        <v>0</v>
      </c>
      <c r="AB634">
        <v>0</v>
      </c>
      <c r="AC634">
        <v>0</v>
      </c>
      <c r="AD634">
        <v>0</v>
      </c>
      <c r="AE634">
        <v>0</v>
      </c>
      <c r="AF634">
        <v>1</v>
      </c>
      <c r="AG634">
        <v>2</v>
      </c>
      <c r="AH634">
        <v>0.7</v>
      </c>
      <c r="AI634">
        <v>0</v>
      </c>
      <c r="AJ634">
        <v>0</v>
      </c>
      <c r="AK634">
        <v>0</v>
      </c>
      <c r="AL634">
        <v>0</v>
      </c>
      <c r="AM634">
        <v>2</v>
      </c>
      <c r="AN634">
        <v>0.5</v>
      </c>
      <c r="AO634">
        <v>0</v>
      </c>
      <c r="AP634">
        <v>1.5</v>
      </c>
      <c r="AQ634">
        <v>0</v>
      </c>
      <c r="AR634">
        <v>0</v>
      </c>
      <c r="AS634">
        <v>0</v>
      </c>
      <c r="AT634">
        <v>0</v>
      </c>
      <c r="AU634">
        <v>0</v>
      </c>
      <c r="AV634">
        <v>0</v>
      </c>
      <c r="AW634">
        <v>0</v>
      </c>
      <c r="AX634" t="s">
        <v>2597</v>
      </c>
      <c r="AY634">
        <v>1831</v>
      </c>
      <c r="AZ634">
        <v>0</v>
      </c>
      <c r="BA634">
        <v>0</v>
      </c>
      <c r="BB634">
        <v>0</v>
      </c>
      <c r="BC634" t="s">
        <v>46</v>
      </c>
      <c r="BD634" t="s">
        <v>2367</v>
      </c>
      <c r="BE634">
        <v>100</v>
      </c>
      <c r="BF634" t="s">
        <v>61</v>
      </c>
      <c r="BG634" t="s">
        <v>2356</v>
      </c>
      <c r="BH634" t="s">
        <v>2357</v>
      </c>
      <c r="BI634" t="s">
        <v>3451</v>
      </c>
    </row>
    <row r="635" spans="1:61" x14ac:dyDescent="0.2">
      <c r="A635" t="s">
        <v>3452</v>
      </c>
      <c r="B635" t="s">
        <v>196</v>
      </c>
      <c r="C635" t="s">
        <v>2364</v>
      </c>
      <c r="D635" t="s">
        <v>61</v>
      </c>
      <c r="E635" t="s">
        <v>2365</v>
      </c>
      <c r="F635" t="s">
        <v>2990</v>
      </c>
      <c r="G635" t="s">
        <v>63</v>
      </c>
      <c r="H635" t="s">
        <v>2954</v>
      </c>
      <c r="I635" t="s">
        <v>2352</v>
      </c>
      <c r="J635" t="s">
        <v>3922</v>
      </c>
      <c r="K635" t="s">
        <v>2353</v>
      </c>
      <c r="L635" t="s">
        <v>61</v>
      </c>
      <c r="M635" t="s">
        <v>61</v>
      </c>
      <c r="N635" t="s">
        <v>67</v>
      </c>
      <c r="O635" t="s">
        <v>191</v>
      </c>
      <c r="P635">
        <v>0</v>
      </c>
      <c r="Q635">
        <v>301</v>
      </c>
      <c r="R635">
        <v>0</v>
      </c>
      <c r="S635">
        <v>0</v>
      </c>
      <c r="T635">
        <v>0</v>
      </c>
      <c r="U635">
        <v>0</v>
      </c>
      <c r="V635">
        <v>0</v>
      </c>
      <c r="W635">
        <v>37.5</v>
      </c>
      <c r="X635" t="s">
        <v>68</v>
      </c>
      <c r="Y635" t="s">
        <v>61</v>
      </c>
      <c r="Z635">
        <v>0</v>
      </c>
      <c r="AA635">
        <v>0</v>
      </c>
      <c r="AB635">
        <v>0</v>
      </c>
      <c r="AC635">
        <v>0</v>
      </c>
      <c r="AD635">
        <v>0</v>
      </c>
      <c r="AE635">
        <v>0</v>
      </c>
      <c r="AF635">
        <v>0</v>
      </c>
      <c r="AG635">
        <v>0</v>
      </c>
      <c r="AH635">
        <v>0</v>
      </c>
      <c r="AI635">
        <v>0</v>
      </c>
      <c r="AJ635">
        <v>0</v>
      </c>
      <c r="AK635">
        <v>0</v>
      </c>
      <c r="AL635">
        <v>0</v>
      </c>
      <c r="AM635">
        <v>0.2</v>
      </c>
      <c r="AN635">
        <v>0</v>
      </c>
      <c r="AO635">
        <v>0</v>
      </c>
      <c r="AP635">
        <v>0</v>
      </c>
      <c r="AQ635">
        <v>0</v>
      </c>
      <c r="AR635">
        <v>0</v>
      </c>
      <c r="AS635">
        <v>0</v>
      </c>
      <c r="AT635">
        <v>0</v>
      </c>
      <c r="AU635">
        <v>0</v>
      </c>
      <c r="AV635">
        <v>0</v>
      </c>
      <c r="AW635">
        <v>4.8</v>
      </c>
      <c r="AX635" t="s">
        <v>2366</v>
      </c>
      <c r="AY635">
        <v>2196</v>
      </c>
      <c r="AZ635">
        <v>0</v>
      </c>
      <c r="BA635">
        <v>0</v>
      </c>
      <c r="BB635">
        <v>0</v>
      </c>
      <c r="BC635" t="s">
        <v>46</v>
      </c>
      <c r="BD635" t="s">
        <v>2367</v>
      </c>
      <c r="BE635">
        <v>100</v>
      </c>
      <c r="BF635" t="s">
        <v>61</v>
      </c>
      <c r="BG635" t="s">
        <v>2356</v>
      </c>
      <c r="BH635" t="s">
        <v>2357</v>
      </c>
      <c r="BI635" t="s">
        <v>3453</v>
      </c>
    </row>
    <row r="636" spans="1:61" x14ac:dyDescent="0.2">
      <c r="A636" t="s">
        <v>3454</v>
      </c>
      <c r="B636" t="s">
        <v>171</v>
      </c>
      <c r="C636" t="s">
        <v>61</v>
      </c>
      <c r="D636" t="s">
        <v>61</v>
      </c>
      <c r="E636" t="s">
        <v>2600</v>
      </c>
      <c r="F636" t="s">
        <v>2990</v>
      </c>
      <c r="G636" t="s">
        <v>821</v>
      </c>
      <c r="H636" t="s">
        <v>2954</v>
      </c>
      <c r="I636" t="s">
        <v>3455</v>
      </c>
      <c r="J636" t="s">
        <v>3922</v>
      </c>
      <c r="K636" t="s">
        <v>2602</v>
      </c>
      <c r="L636" t="s">
        <v>61</v>
      </c>
      <c r="M636" t="s">
        <v>61</v>
      </c>
      <c r="N636" t="s">
        <v>833</v>
      </c>
      <c r="O636" t="s">
        <v>878</v>
      </c>
      <c r="P636">
        <v>0</v>
      </c>
      <c r="Q636">
        <v>530</v>
      </c>
      <c r="R636">
        <v>344</v>
      </c>
      <c r="S636">
        <v>0</v>
      </c>
      <c r="T636">
        <v>0</v>
      </c>
      <c r="U636">
        <v>0</v>
      </c>
      <c r="V636">
        <v>0</v>
      </c>
      <c r="W636">
        <v>12</v>
      </c>
      <c r="X636" t="s">
        <v>95</v>
      </c>
      <c r="Y636" t="s">
        <v>61</v>
      </c>
      <c r="Z636">
        <v>0</v>
      </c>
      <c r="AA636">
        <v>280</v>
      </c>
      <c r="AB636">
        <v>0.4</v>
      </c>
      <c r="AC636">
        <v>0</v>
      </c>
      <c r="AD636">
        <v>0</v>
      </c>
      <c r="AE636">
        <v>0</v>
      </c>
      <c r="AF636">
        <v>0</v>
      </c>
      <c r="AG636">
        <v>0</v>
      </c>
      <c r="AH636">
        <v>0.4</v>
      </c>
      <c r="AI636">
        <v>0</v>
      </c>
      <c r="AJ636">
        <v>0</v>
      </c>
      <c r="AK636">
        <v>0</v>
      </c>
      <c r="AL636">
        <v>0</v>
      </c>
      <c r="AM636">
        <v>0</v>
      </c>
      <c r="AN636">
        <v>0</v>
      </c>
      <c r="AO636">
        <v>0</v>
      </c>
      <c r="AP636">
        <v>0</v>
      </c>
      <c r="AQ636">
        <v>0</v>
      </c>
      <c r="AR636">
        <v>0</v>
      </c>
      <c r="AS636">
        <v>0</v>
      </c>
      <c r="AT636">
        <v>0</v>
      </c>
      <c r="AU636">
        <v>0</v>
      </c>
      <c r="AV636">
        <v>0.1</v>
      </c>
      <c r="AW636">
        <v>0</v>
      </c>
      <c r="AX636" t="s">
        <v>61</v>
      </c>
      <c r="AY636">
        <v>726</v>
      </c>
      <c r="AZ636">
        <v>60</v>
      </c>
      <c r="BA636">
        <v>330</v>
      </c>
      <c r="BB636">
        <v>0</v>
      </c>
      <c r="BC636" t="s">
        <v>2642</v>
      </c>
      <c r="BD636" t="s">
        <v>2604</v>
      </c>
      <c r="BE636">
        <v>99</v>
      </c>
      <c r="BF636" t="s">
        <v>61</v>
      </c>
      <c r="BG636" t="s">
        <v>2605</v>
      </c>
      <c r="BH636" t="s">
        <v>2606</v>
      </c>
      <c r="BI636" t="s">
        <v>3456</v>
      </c>
    </row>
    <row r="637" spans="1:61" x14ac:dyDescent="0.2">
      <c r="A637" t="s">
        <v>3457</v>
      </c>
      <c r="B637" t="s">
        <v>1403</v>
      </c>
      <c r="C637" t="s">
        <v>61</v>
      </c>
      <c r="D637" t="s">
        <v>61</v>
      </c>
      <c r="E637" t="s">
        <v>829</v>
      </c>
      <c r="F637" t="s">
        <v>2990</v>
      </c>
      <c r="G637" t="s">
        <v>830</v>
      </c>
      <c r="H637" t="s">
        <v>2954</v>
      </c>
      <c r="I637" t="s">
        <v>2609</v>
      </c>
      <c r="J637" t="s">
        <v>3922</v>
      </c>
      <c r="K637" t="s">
        <v>3458</v>
      </c>
      <c r="L637" t="s">
        <v>61</v>
      </c>
      <c r="M637" t="s">
        <v>61</v>
      </c>
      <c r="N637" t="s">
        <v>833</v>
      </c>
      <c r="O637" t="s">
        <v>878</v>
      </c>
      <c r="P637">
        <v>774</v>
      </c>
      <c r="Q637">
        <v>769</v>
      </c>
      <c r="R637">
        <v>0</v>
      </c>
      <c r="S637">
        <v>0</v>
      </c>
      <c r="T637">
        <v>0</v>
      </c>
      <c r="U637">
        <v>0</v>
      </c>
      <c r="V637">
        <v>0</v>
      </c>
      <c r="W637">
        <v>30</v>
      </c>
      <c r="X637" t="s">
        <v>68</v>
      </c>
      <c r="Y637" t="s">
        <v>61</v>
      </c>
      <c r="Z637">
        <v>0</v>
      </c>
      <c r="AA637">
        <v>72</v>
      </c>
      <c r="AB637">
        <v>0.8</v>
      </c>
      <c r="AC637">
        <v>0</v>
      </c>
      <c r="AD637">
        <v>0</v>
      </c>
      <c r="AE637">
        <v>0</v>
      </c>
      <c r="AF637">
        <v>0</v>
      </c>
      <c r="AG637">
        <v>0</v>
      </c>
      <c r="AH637">
        <v>1.3</v>
      </c>
      <c r="AI637">
        <v>0</v>
      </c>
      <c r="AJ637">
        <v>0</v>
      </c>
      <c r="AK637">
        <v>0</v>
      </c>
      <c r="AL637">
        <v>0</v>
      </c>
      <c r="AM637">
        <v>0</v>
      </c>
      <c r="AN637">
        <v>0</v>
      </c>
      <c r="AO637">
        <v>0</v>
      </c>
      <c r="AP637">
        <v>0.64</v>
      </c>
      <c r="AQ637">
        <v>0</v>
      </c>
      <c r="AR637">
        <v>0</v>
      </c>
      <c r="AS637">
        <v>0</v>
      </c>
      <c r="AT637">
        <v>0</v>
      </c>
      <c r="AU637">
        <v>0</v>
      </c>
      <c r="AV637">
        <v>0</v>
      </c>
      <c r="AW637">
        <v>0</v>
      </c>
      <c r="AX637" t="s">
        <v>61</v>
      </c>
      <c r="AY637">
        <v>759</v>
      </c>
      <c r="AZ637">
        <v>15</v>
      </c>
      <c r="BA637">
        <v>7</v>
      </c>
      <c r="BB637">
        <v>0</v>
      </c>
      <c r="BC637" t="s">
        <v>2603</v>
      </c>
      <c r="BD637" t="s">
        <v>2604</v>
      </c>
      <c r="BE637">
        <v>99</v>
      </c>
      <c r="BF637" t="s">
        <v>61</v>
      </c>
      <c r="BG637" t="s">
        <v>2605</v>
      </c>
      <c r="BH637" t="s">
        <v>2606</v>
      </c>
      <c r="BI637" t="s">
        <v>3459</v>
      </c>
    </row>
    <row r="638" spans="1:61" x14ac:dyDescent="0.2">
      <c r="A638" t="s">
        <v>3460</v>
      </c>
      <c r="B638" t="s">
        <v>1766</v>
      </c>
      <c r="C638" t="s">
        <v>61</v>
      </c>
      <c r="D638" t="s">
        <v>61</v>
      </c>
      <c r="E638" t="s">
        <v>2116</v>
      </c>
      <c r="F638" t="s">
        <v>731</v>
      </c>
      <c r="G638" t="s">
        <v>2117</v>
      </c>
      <c r="H638" t="s">
        <v>2954</v>
      </c>
      <c r="I638" t="s">
        <v>2118</v>
      </c>
      <c r="J638" t="s">
        <v>3922</v>
      </c>
      <c r="K638" t="s">
        <v>2119</v>
      </c>
      <c r="L638" t="s">
        <v>61</v>
      </c>
      <c r="M638" t="s">
        <v>61</v>
      </c>
      <c r="N638" t="s">
        <v>82</v>
      </c>
      <c r="O638" t="s">
        <v>878</v>
      </c>
      <c r="P638">
        <v>0</v>
      </c>
      <c r="Q638">
        <v>106</v>
      </c>
      <c r="R638">
        <v>59</v>
      </c>
      <c r="S638">
        <v>0</v>
      </c>
      <c r="T638">
        <v>0</v>
      </c>
      <c r="U638">
        <v>0</v>
      </c>
      <c r="V638">
        <v>0</v>
      </c>
      <c r="W638">
        <v>1.8</v>
      </c>
      <c r="X638" t="s">
        <v>68</v>
      </c>
      <c r="Y638" t="s">
        <v>61</v>
      </c>
      <c r="Z638">
        <v>0</v>
      </c>
      <c r="AA638">
        <v>0</v>
      </c>
      <c r="AB638">
        <v>0</v>
      </c>
      <c r="AC638">
        <v>0</v>
      </c>
      <c r="AD638">
        <v>0</v>
      </c>
      <c r="AE638">
        <v>0</v>
      </c>
      <c r="AF638">
        <v>0.2</v>
      </c>
      <c r="AG638">
        <v>0</v>
      </c>
      <c r="AH638">
        <v>0</v>
      </c>
      <c r="AI638">
        <v>0</v>
      </c>
      <c r="AJ638">
        <v>0.1</v>
      </c>
      <c r="AK638">
        <v>0.15</v>
      </c>
      <c r="AL638">
        <v>0</v>
      </c>
      <c r="AM638">
        <v>0</v>
      </c>
      <c r="AN638">
        <v>0</v>
      </c>
      <c r="AO638">
        <v>0</v>
      </c>
      <c r="AP638">
        <v>0</v>
      </c>
      <c r="AQ638">
        <v>0</v>
      </c>
      <c r="AR638">
        <v>0</v>
      </c>
      <c r="AS638">
        <v>0</v>
      </c>
      <c r="AT638">
        <v>0</v>
      </c>
      <c r="AU638">
        <v>0</v>
      </c>
      <c r="AV638">
        <v>0</v>
      </c>
      <c r="AW638">
        <v>0</v>
      </c>
      <c r="AX638" t="s">
        <v>3461</v>
      </c>
      <c r="AY638">
        <v>345</v>
      </c>
      <c r="AZ638">
        <v>49</v>
      </c>
      <c r="BA638">
        <v>171</v>
      </c>
      <c r="BB638">
        <v>0</v>
      </c>
      <c r="BC638" t="s">
        <v>731</v>
      </c>
      <c r="BD638" t="s">
        <v>61</v>
      </c>
      <c r="BE638">
        <v>98</v>
      </c>
      <c r="BF638" t="s">
        <v>3462</v>
      </c>
      <c r="BG638" t="s">
        <v>86</v>
      </c>
      <c r="BH638" t="s">
        <v>87</v>
      </c>
      <c r="BI638" t="s">
        <v>3463</v>
      </c>
    </row>
    <row r="639" spans="1:61" x14ac:dyDescent="0.2">
      <c r="A639" t="s">
        <v>3464</v>
      </c>
      <c r="B639" t="s">
        <v>1465</v>
      </c>
      <c r="C639" t="s">
        <v>61</v>
      </c>
      <c r="D639" t="s">
        <v>61</v>
      </c>
      <c r="E639" t="s">
        <v>2612</v>
      </c>
      <c r="F639" t="s">
        <v>2990</v>
      </c>
      <c r="G639" t="s">
        <v>102</v>
      </c>
      <c r="H639" t="s">
        <v>2954</v>
      </c>
      <c r="I639" t="s">
        <v>2613</v>
      </c>
      <c r="J639" t="s">
        <v>3922</v>
      </c>
      <c r="K639" t="s">
        <v>104</v>
      </c>
      <c r="L639" t="s">
        <v>61</v>
      </c>
      <c r="M639" t="s">
        <v>61</v>
      </c>
      <c r="N639" t="s">
        <v>1397</v>
      </c>
      <c r="O639" t="s">
        <v>191</v>
      </c>
      <c r="P639">
        <v>0</v>
      </c>
      <c r="Q639">
        <v>0</v>
      </c>
      <c r="R639">
        <v>0</v>
      </c>
      <c r="S639">
        <v>0</v>
      </c>
      <c r="T639">
        <v>0</v>
      </c>
      <c r="U639">
        <v>0</v>
      </c>
      <c r="V639">
        <v>0</v>
      </c>
      <c r="W639">
        <v>40</v>
      </c>
      <c r="X639" t="s">
        <v>68</v>
      </c>
      <c r="Y639" t="s">
        <v>61</v>
      </c>
      <c r="Z639">
        <v>0</v>
      </c>
      <c r="AA639">
        <v>0</v>
      </c>
      <c r="AB639">
        <v>0.3</v>
      </c>
      <c r="AC639">
        <v>0</v>
      </c>
      <c r="AD639">
        <v>0</v>
      </c>
      <c r="AE639">
        <v>0</v>
      </c>
      <c r="AF639">
        <v>0</v>
      </c>
      <c r="AG639">
        <v>0.9</v>
      </c>
      <c r="AH639">
        <v>0</v>
      </c>
      <c r="AI639">
        <v>0</v>
      </c>
      <c r="AJ639">
        <v>0</v>
      </c>
      <c r="AK639">
        <v>0</v>
      </c>
      <c r="AL639">
        <v>0</v>
      </c>
      <c r="AM639">
        <v>0</v>
      </c>
      <c r="AN639">
        <v>0.8</v>
      </c>
      <c r="AO639">
        <v>0</v>
      </c>
      <c r="AP639">
        <v>0</v>
      </c>
      <c r="AQ639">
        <v>0</v>
      </c>
      <c r="AR639">
        <v>0</v>
      </c>
      <c r="AS639">
        <v>0.3</v>
      </c>
      <c r="AT639">
        <v>0</v>
      </c>
      <c r="AU639">
        <v>0</v>
      </c>
      <c r="AV639">
        <v>0</v>
      </c>
      <c r="AW639">
        <v>0</v>
      </c>
      <c r="AX639" t="s">
        <v>61</v>
      </c>
      <c r="AY639">
        <v>0</v>
      </c>
      <c r="AZ639">
        <v>0</v>
      </c>
      <c r="BA639">
        <v>0</v>
      </c>
      <c r="BB639">
        <v>0</v>
      </c>
      <c r="BC639" t="s">
        <v>128</v>
      </c>
      <c r="BD639" t="s">
        <v>61</v>
      </c>
      <c r="BE639">
        <v>98</v>
      </c>
      <c r="BF639" t="s">
        <v>2614</v>
      </c>
      <c r="BG639" t="s">
        <v>1399</v>
      </c>
      <c r="BH639" t="s">
        <v>1400</v>
      </c>
      <c r="BI639" t="s">
        <v>2615</v>
      </c>
    </row>
    <row r="640" spans="1:61" x14ac:dyDescent="0.2">
      <c r="A640" t="s">
        <v>3465</v>
      </c>
      <c r="B640" t="s">
        <v>1950</v>
      </c>
      <c r="C640" t="s">
        <v>61</v>
      </c>
      <c r="D640" t="s">
        <v>61</v>
      </c>
      <c r="E640" t="s">
        <v>1959</v>
      </c>
      <c r="F640" t="s">
        <v>2990</v>
      </c>
      <c r="G640" t="s">
        <v>514</v>
      </c>
      <c r="H640" t="s">
        <v>2954</v>
      </c>
      <c r="I640" t="s">
        <v>2370</v>
      </c>
      <c r="J640" t="s">
        <v>3922</v>
      </c>
      <c r="K640" t="s">
        <v>2371</v>
      </c>
      <c r="L640" t="s">
        <v>61</v>
      </c>
      <c r="M640" t="s">
        <v>61</v>
      </c>
      <c r="N640" t="s">
        <v>517</v>
      </c>
      <c r="O640" t="s">
        <v>127</v>
      </c>
      <c r="P640">
        <v>520</v>
      </c>
      <c r="Q640">
        <v>165</v>
      </c>
      <c r="R640">
        <v>165</v>
      </c>
      <c r="S640">
        <v>0</v>
      </c>
      <c r="T640">
        <v>0</v>
      </c>
      <c r="U640">
        <v>0</v>
      </c>
      <c r="V640">
        <v>0</v>
      </c>
      <c r="W640">
        <v>10</v>
      </c>
      <c r="X640" t="s">
        <v>68</v>
      </c>
      <c r="Y640" t="s">
        <v>61</v>
      </c>
      <c r="Z640">
        <v>5</v>
      </c>
      <c r="AA640">
        <v>15</v>
      </c>
      <c r="AB640">
        <v>0.5</v>
      </c>
      <c r="AC640">
        <v>0.2</v>
      </c>
      <c r="AD640">
        <v>0</v>
      </c>
      <c r="AE640">
        <v>0</v>
      </c>
      <c r="AF640">
        <v>0.4</v>
      </c>
      <c r="AG640">
        <v>0.5</v>
      </c>
      <c r="AH640">
        <v>0</v>
      </c>
      <c r="AI640">
        <v>0</v>
      </c>
      <c r="AJ640">
        <v>0</v>
      </c>
      <c r="AK640">
        <v>0</v>
      </c>
      <c r="AL640">
        <v>0</v>
      </c>
      <c r="AM640">
        <v>0</v>
      </c>
      <c r="AN640">
        <v>0</v>
      </c>
      <c r="AO640">
        <v>0</v>
      </c>
      <c r="AP640">
        <v>0</v>
      </c>
      <c r="AQ640">
        <v>0</v>
      </c>
      <c r="AR640">
        <v>0</v>
      </c>
      <c r="AS640">
        <v>0</v>
      </c>
      <c r="AT640">
        <v>0</v>
      </c>
      <c r="AU640">
        <v>0</v>
      </c>
      <c r="AV640">
        <v>0</v>
      </c>
      <c r="AW640">
        <v>0</v>
      </c>
      <c r="AX640" t="s">
        <v>61</v>
      </c>
      <c r="AY640">
        <v>304</v>
      </c>
      <c r="AZ640">
        <v>0</v>
      </c>
      <c r="BA640">
        <v>24</v>
      </c>
      <c r="BB640">
        <v>0</v>
      </c>
      <c r="BC640" t="s">
        <v>61</v>
      </c>
      <c r="BD640" t="s">
        <v>3466</v>
      </c>
      <c r="BE640">
        <v>0</v>
      </c>
      <c r="BF640" t="s">
        <v>3467</v>
      </c>
      <c r="BG640" t="s">
        <v>520</v>
      </c>
      <c r="BH640" t="s">
        <v>521</v>
      </c>
      <c r="BI640" t="s">
        <v>3468</v>
      </c>
    </row>
    <row r="641" spans="1:61" x14ac:dyDescent="0.2">
      <c r="A641" t="s">
        <v>3469</v>
      </c>
      <c r="B641" t="s">
        <v>1894</v>
      </c>
      <c r="C641" t="s">
        <v>61</v>
      </c>
      <c r="D641" t="s">
        <v>61</v>
      </c>
      <c r="E641" t="s">
        <v>1894</v>
      </c>
      <c r="F641" t="s">
        <v>2990</v>
      </c>
      <c r="G641" t="s">
        <v>514</v>
      </c>
      <c r="H641" t="s">
        <v>2954</v>
      </c>
      <c r="I641" t="s">
        <v>2522</v>
      </c>
      <c r="J641" t="s">
        <v>3922</v>
      </c>
      <c r="K641" t="s">
        <v>2371</v>
      </c>
      <c r="L641" t="s">
        <v>2617</v>
      </c>
      <c r="M641" t="s">
        <v>2618</v>
      </c>
      <c r="N641" t="s">
        <v>3470</v>
      </c>
      <c r="O641" t="s">
        <v>127</v>
      </c>
      <c r="P641">
        <v>0</v>
      </c>
      <c r="Q641">
        <v>0</v>
      </c>
      <c r="R641">
        <v>0</v>
      </c>
      <c r="S641">
        <v>0</v>
      </c>
      <c r="T641">
        <v>0</v>
      </c>
      <c r="U641">
        <v>0</v>
      </c>
      <c r="V641">
        <v>0</v>
      </c>
      <c r="W641">
        <v>0</v>
      </c>
      <c r="X641" t="s">
        <v>95</v>
      </c>
      <c r="Y641" t="s">
        <v>61</v>
      </c>
      <c r="Z641">
        <v>0</v>
      </c>
      <c r="AA641">
        <v>0</v>
      </c>
      <c r="AB641">
        <v>0</v>
      </c>
      <c r="AC641">
        <v>0</v>
      </c>
      <c r="AD641">
        <v>0</v>
      </c>
      <c r="AE641">
        <v>0</v>
      </c>
      <c r="AF641">
        <v>0</v>
      </c>
      <c r="AG641">
        <v>0</v>
      </c>
      <c r="AH641">
        <v>0</v>
      </c>
      <c r="AI641">
        <v>0</v>
      </c>
      <c r="AJ641">
        <v>0</v>
      </c>
      <c r="AK641">
        <v>0</v>
      </c>
      <c r="AL641">
        <v>0</v>
      </c>
      <c r="AM641">
        <v>0</v>
      </c>
      <c r="AN641">
        <v>0</v>
      </c>
      <c r="AO641">
        <v>0</v>
      </c>
      <c r="AP641">
        <v>0</v>
      </c>
      <c r="AQ641">
        <v>0</v>
      </c>
      <c r="AR641">
        <v>0</v>
      </c>
      <c r="AS641">
        <v>0</v>
      </c>
      <c r="AT641">
        <v>0</v>
      </c>
      <c r="AU641">
        <v>0</v>
      </c>
      <c r="AV641">
        <v>0</v>
      </c>
      <c r="AW641">
        <v>3</v>
      </c>
      <c r="AX641" t="s">
        <v>2619</v>
      </c>
      <c r="AY641">
        <v>0</v>
      </c>
      <c r="AZ641">
        <v>0</v>
      </c>
      <c r="BA641">
        <v>0</v>
      </c>
      <c r="BB641">
        <v>0</v>
      </c>
      <c r="BC641" t="s">
        <v>61</v>
      </c>
      <c r="BD641" t="s">
        <v>61</v>
      </c>
      <c r="BE641">
        <v>0</v>
      </c>
      <c r="BF641" t="s">
        <v>2620</v>
      </c>
      <c r="BG641" t="s">
        <v>520</v>
      </c>
      <c r="BH641" t="s">
        <v>521</v>
      </c>
      <c r="BI641" t="s">
        <v>3471</v>
      </c>
    </row>
    <row r="642" spans="1:61" x14ac:dyDescent="0.2">
      <c r="A642" t="s">
        <v>3472</v>
      </c>
      <c r="B642" t="s">
        <v>77</v>
      </c>
      <c r="C642" t="s">
        <v>61</v>
      </c>
      <c r="D642" t="s">
        <v>61</v>
      </c>
      <c r="E642" t="s">
        <v>2623</v>
      </c>
      <c r="F642" t="s">
        <v>2990</v>
      </c>
      <c r="G642" t="s">
        <v>102</v>
      </c>
      <c r="H642" t="s">
        <v>2954</v>
      </c>
      <c r="I642" t="s">
        <v>1396</v>
      </c>
      <c r="J642" t="s">
        <v>3922</v>
      </c>
      <c r="K642" t="s">
        <v>104</v>
      </c>
      <c r="L642" t="s">
        <v>61</v>
      </c>
      <c r="M642" t="s">
        <v>61</v>
      </c>
      <c r="N642" t="s">
        <v>1397</v>
      </c>
      <c r="O642" t="s">
        <v>191</v>
      </c>
      <c r="P642">
        <v>0</v>
      </c>
      <c r="Q642">
        <v>0</v>
      </c>
      <c r="R642">
        <v>0</v>
      </c>
      <c r="S642">
        <v>10</v>
      </c>
      <c r="T642">
        <v>85</v>
      </c>
      <c r="U642">
        <v>5</v>
      </c>
      <c r="V642">
        <v>0</v>
      </c>
      <c r="W642">
        <v>168</v>
      </c>
      <c r="X642" t="s">
        <v>68</v>
      </c>
      <c r="Y642" t="s">
        <v>69</v>
      </c>
      <c r="Z642">
        <v>0</v>
      </c>
      <c r="AA642">
        <v>0</v>
      </c>
      <c r="AB642">
        <v>0.1</v>
      </c>
      <c r="AC642">
        <v>0</v>
      </c>
      <c r="AD642">
        <v>0</v>
      </c>
      <c r="AE642">
        <v>0</v>
      </c>
      <c r="AF642">
        <v>0</v>
      </c>
      <c r="AG642">
        <v>0.1</v>
      </c>
      <c r="AH642">
        <v>0</v>
      </c>
      <c r="AI642">
        <v>0</v>
      </c>
      <c r="AJ642">
        <v>0</v>
      </c>
      <c r="AK642">
        <v>0</v>
      </c>
      <c r="AL642">
        <v>0</v>
      </c>
      <c r="AM642">
        <v>0</v>
      </c>
      <c r="AN642">
        <v>0.2</v>
      </c>
      <c r="AO642">
        <v>0</v>
      </c>
      <c r="AP642">
        <v>0</v>
      </c>
      <c r="AQ642">
        <v>0</v>
      </c>
      <c r="AR642">
        <v>0</v>
      </c>
      <c r="AS642">
        <v>0.4</v>
      </c>
      <c r="AT642">
        <v>0</v>
      </c>
      <c r="AU642">
        <v>0</v>
      </c>
      <c r="AV642">
        <v>0</v>
      </c>
      <c r="AW642">
        <v>0</v>
      </c>
      <c r="AX642" t="s">
        <v>61</v>
      </c>
      <c r="AY642">
        <v>0</v>
      </c>
      <c r="AZ642">
        <v>0</v>
      </c>
      <c r="BA642">
        <v>0</v>
      </c>
      <c r="BB642">
        <v>0</v>
      </c>
      <c r="BC642" t="s">
        <v>128</v>
      </c>
      <c r="BD642" t="s">
        <v>61</v>
      </c>
      <c r="BE642">
        <v>100</v>
      </c>
      <c r="BF642" t="s">
        <v>3473</v>
      </c>
      <c r="BG642" t="s">
        <v>1399</v>
      </c>
      <c r="BH642" t="s">
        <v>1400</v>
      </c>
      <c r="BI642" t="s">
        <v>3474</v>
      </c>
    </row>
    <row r="643" spans="1:61" x14ac:dyDescent="0.2">
      <c r="A643" t="s">
        <v>3475</v>
      </c>
      <c r="B643" t="s">
        <v>276</v>
      </c>
      <c r="C643" t="s">
        <v>61</v>
      </c>
      <c r="D643" t="s">
        <v>61</v>
      </c>
      <c r="E643" t="s">
        <v>3476</v>
      </c>
      <c r="F643" t="s">
        <v>2990</v>
      </c>
      <c r="G643" t="s">
        <v>102</v>
      </c>
      <c r="H643" t="s">
        <v>2954</v>
      </c>
      <c r="I643" t="s">
        <v>1396</v>
      </c>
      <c r="J643" t="s">
        <v>3922</v>
      </c>
      <c r="K643" t="s">
        <v>104</v>
      </c>
      <c r="L643" t="s">
        <v>61</v>
      </c>
      <c r="M643" t="s">
        <v>61</v>
      </c>
      <c r="N643" t="s">
        <v>1397</v>
      </c>
      <c r="O643" t="s">
        <v>191</v>
      </c>
      <c r="P643">
        <v>0</v>
      </c>
      <c r="Q643">
        <v>123</v>
      </c>
      <c r="R643">
        <v>0</v>
      </c>
      <c r="S643">
        <v>0</v>
      </c>
      <c r="T643">
        <v>0</v>
      </c>
      <c r="U643">
        <v>0</v>
      </c>
      <c r="V643">
        <v>0</v>
      </c>
      <c r="W643">
        <v>40</v>
      </c>
      <c r="X643" t="s">
        <v>68</v>
      </c>
      <c r="Y643" t="s">
        <v>61</v>
      </c>
      <c r="Z643">
        <v>0</v>
      </c>
      <c r="AA643">
        <v>0</v>
      </c>
      <c r="AB643">
        <v>0</v>
      </c>
      <c r="AC643">
        <v>0</v>
      </c>
      <c r="AD643">
        <v>0</v>
      </c>
      <c r="AE643">
        <v>0</v>
      </c>
      <c r="AF643">
        <v>0</v>
      </c>
      <c r="AG643">
        <v>1</v>
      </c>
      <c r="AH643">
        <v>0</v>
      </c>
      <c r="AI643">
        <v>0</v>
      </c>
      <c r="AJ643">
        <v>0</v>
      </c>
      <c r="AK643">
        <v>0</v>
      </c>
      <c r="AL643">
        <v>0</v>
      </c>
      <c r="AM643">
        <v>0</v>
      </c>
      <c r="AN643">
        <v>0</v>
      </c>
      <c r="AO643">
        <v>0</v>
      </c>
      <c r="AP643">
        <v>0</v>
      </c>
      <c r="AQ643">
        <v>0</v>
      </c>
      <c r="AR643">
        <v>0</v>
      </c>
      <c r="AS643">
        <v>0</v>
      </c>
      <c r="AT643">
        <v>0</v>
      </c>
      <c r="AU643">
        <v>0</v>
      </c>
      <c r="AV643">
        <v>0</v>
      </c>
      <c r="AW643">
        <v>0</v>
      </c>
      <c r="AX643" t="s">
        <v>61</v>
      </c>
      <c r="AY643">
        <v>134</v>
      </c>
      <c r="AZ643">
        <v>34</v>
      </c>
      <c r="BA643">
        <v>0</v>
      </c>
      <c r="BB643">
        <v>0</v>
      </c>
      <c r="BC643" t="s">
        <v>128</v>
      </c>
      <c r="BD643" t="s">
        <v>61</v>
      </c>
      <c r="BE643">
        <v>98</v>
      </c>
      <c r="BF643" t="s">
        <v>3477</v>
      </c>
      <c r="BG643" t="s">
        <v>1399</v>
      </c>
      <c r="BH643" t="s">
        <v>1400</v>
      </c>
      <c r="BI643" t="s">
        <v>3478</v>
      </c>
    </row>
    <row r="644" spans="1:61" x14ac:dyDescent="0.2">
      <c r="A644" t="s">
        <v>3479</v>
      </c>
      <c r="B644" t="s">
        <v>196</v>
      </c>
      <c r="C644" t="s">
        <v>1620</v>
      </c>
      <c r="D644" t="s">
        <v>61</v>
      </c>
      <c r="E644" t="s">
        <v>1620</v>
      </c>
      <c r="F644" t="s">
        <v>2990</v>
      </c>
      <c r="G644" t="s">
        <v>333</v>
      </c>
      <c r="H644" t="s">
        <v>2954</v>
      </c>
      <c r="I644" t="s">
        <v>334</v>
      </c>
      <c r="J644" t="s">
        <v>3922</v>
      </c>
      <c r="K644" t="s">
        <v>335</v>
      </c>
      <c r="L644" t="s">
        <v>61</v>
      </c>
      <c r="M644" t="s">
        <v>61</v>
      </c>
      <c r="N644" t="s">
        <v>61</v>
      </c>
      <c r="O644" t="s">
        <v>127</v>
      </c>
      <c r="P644">
        <v>0</v>
      </c>
      <c r="Q644">
        <v>0</v>
      </c>
      <c r="R644">
        <v>0</v>
      </c>
      <c r="S644">
        <v>0</v>
      </c>
      <c r="T644">
        <v>0</v>
      </c>
      <c r="U644">
        <v>0</v>
      </c>
      <c r="V644">
        <v>0</v>
      </c>
      <c r="W644">
        <v>0</v>
      </c>
      <c r="X644" t="s">
        <v>95</v>
      </c>
      <c r="Y644" t="s">
        <v>61</v>
      </c>
      <c r="Z644">
        <v>0</v>
      </c>
      <c r="AA644">
        <v>0</v>
      </c>
      <c r="AB644">
        <v>0.1</v>
      </c>
      <c r="AC644">
        <v>0</v>
      </c>
      <c r="AD644">
        <v>0</v>
      </c>
      <c r="AE644">
        <v>0</v>
      </c>
      <c r="AF644">
        <v>0</v>
      </c>
      <c r="AG644">
        <v>0</v>
      </c>
      <c r="AH644">
        <v>0</v>
      </c>
      <c r="AI644">
        <v>0</v>
      </c>
      <c r="AJ644">
        <v>0</v>
      </c>
      <c r="AK644">
        <v>0</v>
      </c>
      <c r="AL644">
        <v>0</v>
      </c>
      <c r="AM644">
        <v>0</v>
      </c>
      <c r="AN644">
        <v>0</v>
      </c>
      <c r="AO644">
        <v>0</v>
      </c>
      <c r="AP644">
        <v>0</v>
      </c>
      <c r="AQ644">
        <v>0</v>
      </c>
      <c r="AR644">
        <v>0</v>
      </c>
      <c r="AS644">
        <v>0</v>
      </c>
      <c r="AT644">
        <v>0</v>
      </c>
      <c r="AU644">
        <v>0</v>
      </c>
      <c r="AV644">
        <v>0</v>
      </c>
      <c r="AW644">
        <v>0</v>
      </c>
      <c r="AX644" t="s">
        <v>61</v>
      </c>
      <c r="AY644">
        <v>0</v>
      </c>
      <c r="AZ644">
        <v>0</v>
      </c>
      <c r="BA644">
        <v>0</v>
      </c>
      <c r="BB644">
        <v>0</v>
      </c>
      <c r="BC644" t="s">
        <v>61</v>
      </c>
      <c r="BD644" t="s">
        <v>61</v>
      </c>
      <c r="BE644">
        <v>90</v>
      </c>
      <c r="BF644" t="s">
        <v>1621</v>
      </c>
      <c r="BG644" t="s">
        <v>281</v>
      </c>
      <c r="BH644" t="s">
        <v>282</v>
      </c>
      <c r="BI644" t="s">
        <v>3480</v>
      </c>
    </row>
    <row r="645" spans="1:61" x14ac:dyDescent="0.2">
      <c r="A645" t="s">
        <v>3481</v>
      </c>
      <c r="B645" t="s">
        <v>1241</v>
      </c>
      <c r="C645" t="s">
        <v>61</v>
      </c>
      <c r="D645" t="s">
        <v>61</v>
      </c>
      <c r="E645" t="s">
        <v>2628</v>
      </c>
      <c r="F645" t="s">
        <v>2990</v>
      </c>
      <c r="G645" t="s">
        <v>2629</v>
      </c>
      <c r="H645" t="s">
        <v>2954</v>
      </c>
      <c r="I645" t="s">
        <v>2630</v>
      </c>
      <c r="J645" t="s">
        <v>3922</v>
      </c>
      <c r="K645" t="s">
        <v>248</v>
      </c>
      <c r="L645" t="s">
        <v>61</v>
      </c>
      <c r="M645" t="s">
        <v>61</v>
      </c>
      <c r="N645" t="s">
        <v>94</v>
      </c>
      <c r="O645" t="s">
        <v>94</v>
      </c>
      <c r="P645">
        <v>0</v>
      </c>
      <c r="Q645">
        <v>18</v>
      </c>
      <c r="R645">
        <v>0</v>
      </c>
      <c r="S645">
        <v>0</v>
      </c>
      <c r="T645">
        <v>0</v>
      </c>
      <c r="U645">
        <v>0</v>
      </c>
      <c r="V645">
        <v>0</v>
      </c>
      <c r="W645">
        <v>0</v>
      </c>
      <c r="X645" t="s">
        <v>68</v>
      </c>
      <c r="Y645" t="s">
        <v>61</v>
      </c>
      <c r="Z645">
        <v>0</v>
      </c>
      <c r="AA645">
        <v>0</v>
      </c>
      <c r="AB645">
        <v>0</v>
      </c>
      <c r="AC645">
        <v>0.1</v>
      </c>
      <c r="AD645">
        <v>0</v>
      </c>
      <c r="AE645">
        <v>0</v>
      </c>
      <c r="AF645">
        <v>0</v>
      </c>
      <c r="AG645">
        <v>0</v>
      </c>
      <c r="AH645">
        <v>0</v>
      </c>
      <c r="AI645">
        <v>0</v>
      </c>
      <c r="AJ645">
        <v>0</v>
      </c>
      <c r="AK645">
        <v>0</v>
      </c>
      <c r="AL645">
        <v>0</v>
      </c>
      <c r="AM645">
        <v>0</v>
      </c>
      <c r="AN645">
        <v>0</v>
      </c>
      <c r="AO645">
        <v>0</v>
      </c>
      <c r="AP645">
        <v>0.33</v>
      </c>
      <c r="AQ645">
        <v>0</v>
      </c>
      <c r="AR645">
        <v>0</v>
      </c>
      <c r="AS645">
        <v>0</v>
      </c>
      <c r="AT645">
        <v>0</v>
      </c>
      <c r="AU645">
        <v>0</v>
      </c>
      <c r="AV645">
        <v>0.4</v>
      </c>
      <c r="AW645">
        <v>0</v>
      </c>
      <c r="AX645" t="s">
        <v>2752</v>
      </c>
      <c r="AY645">
        <v>21</v>
      </c>
      <c r="AZ645">
        <v>0</v>
      </c>
      <c r="BA645">
        <v>0</v>
      </c>
      <c r="BB645">
        <v>0</v>
      </c>
      <c r="BC645" t="s">
        <v>2733</v>
      </c>
      <c r="BD645" t="s">
        <v>2633</v>
      </c>
      <c r="BE645">
        <v>100</v>
      </c>
      <c r="BF645" t="s">
        <v>61</v>
      </c>
      <c r="BG645" t="s">
        <v>2634</v>
      </c>
      <c r="BH645" t="s">
        <v>2635</v>
      </c>
      <c r="BI645" t="s">
        <v>3482</v>
      </c>
    </row>
    <row r="646" spans="1:61" x14ac:dyDescent="0.2">
      <c r="A646" t="s">
        <v>3483</v>
      </c>
      <c r="B646" t="s">
        <v>171</v>
      </c>
      <c r="C646" t="s">
        <v>61</v>
      </c>
      <c r="D646" t="s">
        <v>61</v>
      </c>
      <c r="E646" t="s">
        <v>2640</v>
      </c>
      <c r="F646" t="s">
        <v>2990</v>
      </c>
      <c r="G646" t="s">
        <v>776</v>
      </c>
      <c r="H646" t="s">
        <v>2954</v>
      </c>
      <c r="I646" t="s">
        <v>2648</v>
      </c>
      <c r="J646" t="s">
        <v>3922</v>
      </c>
      <c r="K646" t="s">
        <v>1166</v>
      </c>
      <c r="L646" t="s">
        <v>61</v>
      </c>
      <c r="M646" t="s">
        <v>61</v>
      </c>
      <c r="N646" t="s">
        <v>190</v>
      </c>
      <c r="O646" t="s">
        <v>191</v>
      </c>
      <c r="P646">
        <v>1631</v>
      </c>
      <c r="Q646">
        <v>991</v>
      </c>
      <c r="R646">
        <v>0</v>
      </c>
      <c r="S646">
        <v>0</v>
      </c>
      <c r="T646">
        <v>0</v>
      </c>
      <c r="U646">
        <v>0</v>
      </c>
      <c r="V646">
        <v>0</v>
      </c>
      <c r="W646">
        <v>37.5</v>
      </c>
      <c r="X646" t="s">
        <v>68</v>
      </c>
      <c r="Y646" t="s">
        <v>61</v>
      </c>
      <c r="Z646">
        <v>150</v>
      </c>
      <c r="AA646">
        <v>114.67</v>
      </c>
      <c r="AB646">
        <v>1</v>
      </c>
      <c r="AC646">
        <v>0</v>
      </c>
      <c r="AD646">
        <v>0.2</v>
      </c>
      <c r="AE646">
        <v>0</v>
      </c>
      <c r="AF646">
        <v>0</v>
      </c>
      <c r="AG646">
        <v>0</v>
      </c>
      <c r="AH646">
        <v>1</v>
      </c>
      <c r="AI646">
        <v>0</v>
      </c>
      <c r="AJ646">
        <v>0</v>
      </c>
      <c r="AK646">
        <v>0</v>
      </c>
      <c r="AL646">
        <v>0</v>
      </c>
      <c r="AM646">
        <v>0</v>
      </c>
      <c r="AN646">
        <v>0</v>
      </c>
      <c r="AO646">
        <v>0</v>
      </c>
      <c r="AP646">
        <v>1.6</v>
      </c>
      <c r="AQ646">
        <v>0</v>
      </c>
      <c r="AR646">
        <v>0</v>
      </c>
      <c r="AS646">
        <v>0</v>
      </c>
      <c r="AT646">
        <v>0</v>
      </c>
      <c r="AU646">
        <v>0</v>
      </c>
      <c r="AV646">
        <v>0</v>
      </c>
      <c r="AW646">
        <v>0</v>
      </c>
      <c r="AX646" t="s">
        <v>61</v>
      </c>
      <c r="AY646">
        <v>1578</v>
      </c>
      <c r="AZ646">
        <v>596</v>
      </c>
      <c r="BA646">
        <v>0</v>
      </c>
      <c r="BB646">
        <v>0</v>
      </c>
      <c r="BC646" t="s">
        <v>2642</v>
      </c>
      <c r="BD646" t="s">
        <v>3484</v>
      </c>
      <c r="BE646">
        <v>97.5</v>
      </c>
      <c r="BF646" t="s">
        <v>3485</v>
      </c>
      <c r="BG646" t="s">
        <v>2644</v>
      </c>
      <c r="BH646" t="s">
        <v>2645</v>
      </c>
      <c r="BI646" t="s">
        <v>3486</v>
      </c>
    </row>
    <row r="647" spans="1:61" x14ac:dyDescent="0.2">
      <c r="A647" t="s">
        <v>3487</v>
      </c>
      <c r="B647" t="s">
        <v>898</v>
      </c>
      <c r="C647" t="s">
        <v>61</v>
      </c>
      <c r="D647" t="s">
        <v>61</v>
      </c>
      <c r="E647" t="s">
        <v>950</v>
      </c>
      <c r="F647" t="s">
        <v>2990</v>
      </c>
      <c r="G647" t="s">
        <v>776</v>
      </c>
      <c r="H647" t="s">
        <v>2954</v>
      </c>
      <c r="I647" t="s">
        <v>2648</v>
      </c>
      <c r="J647" t="s">
        <v>3922</v>
      </c>
      <c r="K647" t="s">
        <v>778</v>
      </c>
      <c r="L647" t="s">
        <v>61</v>
      </c>
      <c r="M647" t="s">
        <v>61</v>
      </c>
      <c r="N647" t="s">
        <v>190</v>
      </c>
      <c r="O647" t="s">
        <v>191</v>
      </c>
      <c r="P647">
        <v>294</v>
      </c>
      <c r="Q647">
        <v>276</v>
      </c>
      <c r="R647">
        <v>0</v>
      </c>
      <c r="S647">
        <v>0</v>
      </c>
      <c r="T647">
        <v>0</v>
      </c>
      <c r="U647">
        <v>0</v>
      </c>
      <c r="V647">
        <v>0</v>
      </c>
      <c r="W647">
        <v>37.5</v>
      </c>
      <c r="X647" t="s">
        <v>68</v>
      </c>
      <c r="Y647" t="s">
        <v>61</v>
      </c>
      <c r="Z647">
        <v>80</v>
      </c>
      <c r="AA647">
        <v>28</v>
      </c>
      <c r="AB647">
        <v>0.6</v>
      </c>
      <c r="AC647">
        <v>0</v>
      </c>
      <c r="AD647">
        <v>0</v>
      </c>
      <c r="AE647">
        <v>0</v>
      </c>
      <c r="AF647">
        <v>0</v>
      </c>
      <c r="AG647">
        <v>0.5</v>
      </c>
      <c r="AH647">
        <v>0</v>
      </c>
      <c r="AI647">
        <v>0</v>
      </c>
      <c r="AJ647">
        <v>0.5</v>
      </c>
      <c r="AK647">
        <v>0</v>
      </c>
      <c r="AL647">
        <v>0</v>
      </c>
      <c r="AM647">
        <v>0</v>
      </c>
      <c r="AN647">
        <v>1</v>
      </c>
      <c r="AO647">
        <v>0</v>
      </c>
      <c r="AP647">
        <v>0</v>
      </c>
      <c r="AQ647">
        <v>0</v>
      </c>
      <c r="AR647">
        <v>0</v>
      </c>
      <c r="AS647">
        <v>0</v>
      </c>
      <c r="AT647">
        <v>0</v>
      </c>
      <c r="AU647">
        <v>0</v>
      </c>
      <c r="AV647">
        <v>0</v>
      </c>
      <c r="AW647">
        <v>1</v>
      </c>
      <c r="AX647" t="s">
        <v>3488</v>
      </c>
      <c r="AY647">
        <v>282</v>
      </c>
      <c r="AZ647">
        <v>14</v>
      </c>
      <c r="BA647">
        <v>0</v>
      </c>
      <c r="BB647">
        <v>0</v>
      </c>
      <c r="BC647" t="s">
        <v>2649</v>
      </c>
      <c r="BD647" t="s">
        <v>3489</v>
      </c>
      <c r="BE647">
        <v>95</v>
      </c>
      <c r="BF647" t="s">
        <v>3490</v>
      </c>
      <c r="BG647" t="s">
        <v>2644</v>
      </c>
      <c r="BH647" t="s">
        <v>2645</v>
      </c>
      <c r="BI647" t="s">
        <v>3486</v>
      </c>
    </row>
    <row r="648" spans="1:61" x14ac:dyDescent="0.2">
      <c r="A648" t="s">
        <v>3491</v>
      </c>
      <c r="B648" t="s">
        <v>276</v>
      </c>
      <c r="C648" t="s">
        <v>61</v>
      </c>
      <c r="D648" t="s">
        <v>61</v>
      </c>
      <c r="E648" t="s">
        <v>3492</v>
      </c>
      <c r="F648" t="s">
        <v>2990</v>
      </c>
      <c r="G648" t="s">
        <v>377</v>
      </c>
      <c r="H648" t="s">
        <v>2954</v>
      </c>
      <c r="I648" t="s">
        <v>3271</v>
      </c>
      <c r="J648" t="s">
        <v>3922</v>
      </c>
      <c r="K648" t="s">
        <v>379</v>
      </c>
      <c r="L648" t="s">
        <v>61</v>
      </c>
      <c r="M648" t="s">
        <v>61</v>
      </c>
      <c r="N648" t="s">
        <v>61</v>
      </c>
      <c r="O648" t="s">
        <v>94</v>
      </c>
      <c r="P648">
        <v>0</v>
      </c>
      <c r="Q648">
        <v>0</v>
      </c>
      <c r="R648">
        <v>0</v>
      </c>
      <c r="S648">
        <v>0</v>
      </c>
      <c r="T648">
        <v>0</v>
      </c>
      <c r="U648">
        <v>0</v>
      </c>
      <c r="V648">
        <v>0</v>
      </c>
      <c r="W648">
        <v>140</v>
      </c>
      <c r="X648" t="s">
        <v>68</v>
      </c>
      <c r="Y648" t="s">
        <v>69</v>
      </c>
      <c r="Z648">
        <v>0</v>
      </c>
      <c r="AA648">
        <v>0</v>
      </c>
      <c r="AB648">
        <v>0</v>
      </c>
      <c r="AC648">
        <v>0</v>
      </c>
      <c r="AD648">
        <v>0</v>
      </c>
      <c r="AE648">
        <v>0</v>
      </c>
      <c r="AF648">
        <v>0</v>
      </c>
      <c r="AG648">
        <v>3.5</v>
      </c>
      <c r="AH648">
        <v>0</v>
      </c>
      <c r="AI648">
        <v>0</v>
      </c>
      <c r="AJ648">
        <v>0</v>
      </c>
      <c r="AK648">
        <v>0</v>
      </c>
      <c r="AL648">
        <v>0</v>
      </c>
      <c r="AM648">
        <v>0</v>
      </c>
      <c r="AN648">
        <v>0</v>
      </c>
      <c r="AO648">
        <v>0</v>
      </c>
      <c r="AP648">
        <v>0</v>
      </c>
      <c r="AQ648">
        <v>0</v>
      </c>
      <c r="AR648">
        <v>0</v>
      </c>
      <c r="AS648">
        <v>0</v>
      </c>
      <c r="AT648">
        <v>0</v>
      </c>
      <c r="AU648">
        <v>0</v>
      </c>
      <c r="AV648">
        <v>0</v>
      </c>
      <c r="AW648">
        <v>0</v>
      </c>
      <c r="AX648" t="s">
        <v>61</v>
      </c>
      <c r="AY648">
        <v>2019</v>
      </c>
      <c r="AZ648">
        <v>334</v>
      </c>
      <c r="BA648">
        <v>0</v>
      </c>
      <c r="BB648">
        <v>0</v>
      </c>
      <c r="BC648" t="s">
        <v>128</v>
      </c>
      <c r="BD648" t="s">
        <v>3493</v>
      </c>
      <c r="BE648">
        <v>98</v>
      </c>
      <c r="BF648" t="s">
        <v>61</v>
      </c>
      <c r="BG648" t="s">
        <v>3275</v>
      </c>
      <c r="BH648" t="s">
        <v>3276</v>
      </c>
      <c r="BI648" t="s">
        <v>3494</v>
      </c>
    </row>
    <row r="649" spans="1:61" x14ac:dyDescent="0.2">
      <c r="A649" t="s">
        <v>3495</v>
      </c>
      <c r="B649" t="s">
        <v>898</v>
      </c>
      <c r="C649" t="s">
        <v>61</v>
      </c>
      <c r="D649" t="s">
        <v>61</v>
      </c>
      <c r="E649" t="s">
        <v>1076</v>
      </c>
      <c r="F649" t="s">
        <v>3895</v>
      </c>
      <c r="G649" t="s">
        <v>1077</v>
      </c>
      <c r="H649" t="s">
        <v>2954</v>
      </c>
      <c r="I649" t="s">
        <v>1078</v>
      </c>
      <c r="J649" t="s">
        <v>3922</v>
      </c>
      <c r="K649" t="s">
        <v>1079</v>
      </c>
      <c r="L649" t="s">
        <v>61</v>
      </c>
      <c r="M649" t="s">
        <v>61</v>
      </c>
      <c r="N649" t="s">
        <v>61</v>
      </c>
      <c r="O649" t="s">
        <v>191</v>
      </c>
      <c r="P649">
        <v>312</v>
      </c>
      <c r="Q649">
        <v>135</v>
      </c>
      <c r="R649">
        <v>29</v>
      </c>
      <c r="S649">
        <v>0</v>
      </c>
      <c r="T649">
        <v>0</v>
      </c>
      <c r="U649">
        <v>0</v>
      </c>
      <c r="V649">
        <v>0</v>
      </c>
      <c r="W649">
        <v>36</v>
      </c>
      <c r="X649" t="s">
        <v>68</v>
      </c>
      <c r="Y649" t="s">
        <v>61</v>
      </c>
      <c r="Z649">
        <v>16</v>
      </c>
      <c r="AA649">
        <v>15</v>
      </c>
      <c r="AB649">
        <v>0</v>
      </c>
      <c r="AC649">
        <v>0</v>
      </c>
      <c r="AD649">
        <v>0</v>
      </c>
      <c r="AE649">
        <v>0</v>
      </c>
      <c r="AF649">
        <v>0</v>
      </c>
      <c r="AG649">
        <v>1</v>
      </c>
      <c r="AH649">
        <v>0</v>
      </c>
      <c r="AI649">
        <v>0</v>
      </c>
      <c r="AJ649">
        <v>1</v>
      </c>
      <c r="AK649">
        <v>0</v>
      </c>
      <c r="AL649">
        <v>0</v>
      </c>
      <c r="AM649">
        <v>0</v>
      </c>
      <c r="AN649">
        <v>0</v>
      </c>
      <c r="AO649">
        <v>0</v>
      </c>
      <c r="AP649">
        <v>0.4</v>
      </c>
      <c r="AQ649">
        <v>0</v>
      </c>
      <c r="AR649">
        <v>0</v>
      </c>
      <c r="AS649">
        <v>0</v>
      </c>
      <c r="AT649">
        <v>0</v>
      </c>
      <c r="AU649">
        <v>0</v>
      </c>
      <c r="AV649">
        <v>1</v>
      </c>
      <c r="AW649">
        <v>0</v>
      </c>
      <c r="AX649" t="s">
        <v>61</v>
      </c>
      <c r="AY649">
        <v>198</v>
      </c>
      <c r="AZ649">
        <v>71</v>
      </c>
      <c r="BA649">
        <v>70</v>
      </c>
      <c r="BB649">
        <v>0</v>
      </c>
      <c r="BC649" t="s">
        <v>3496</v>
      </c>
      <c r="BD649" t="s">
        <v>1234</v>
      </c>
      <c r="BE649">
        <v>99</v>
      </c>
      <c r="BF649" t="s">
        <v>61</v>
      </c>
      <c r="BG649" t="s">
        <v>1082</v>
      </c>
      <c r="BH649" t="s">
        <v>950</v>
      </c>
      <c r="BI649" t="s">
        <v>3497</v>
      </c>
    </row>
    <row r="650" spans="1:61" x14ac:dyDescent="0.2">
      <c r="A650" t="s">
        <v>3498</v>
      </c>
      <c r="B650" t="s">
        <v>77</v>
      </c>
      <c r="C650" t="s">
        <v>61</v>
      </c>
      <c r="D650" t="s">
        <v>61</v>
      </c>
      <c r="E650" t="s">
        <v>90</v>
      </c>
      <c r="F650" t="s">
        <v>2990</v>
      </c>
      <c r="G650" t="s">
        <v>91</v>
      </c>
      <c r="H650" t="s">
        <v>2954</v>
      </c>
      <c r="I650" t="s">
        <v>2656</v>
      </c>
      <c r="J650" t="s">
        <v>3922</v>
      </c>
      <c r="K650" t="s">
        <v>93</v>
      </c>
      <c r="L650" t="s">
        <v>61</v>
      </c>
      <c r="M650" t="s">
        <v>61</v>
      </c>
      <c r="N650" t="s">
        <v>94</v>
      </c>
      <c r="O650" t="s">
        <v>191</v>
      </c>
      <c r="P650">
        <v>0</v>
      </c>
      <c r="Q650">
        <v>892</v>
      </c>
      <c r="R650">
        <v>0</v>
      </c>
      <c r="S650">
        <v>32</v>
      </c>
      <c r="T650">
        <v>92.7</v>
      </c>
      <c r="U650">
        <v>7.2</v>
      </c>
      <c r="V650">
        <v>11.5</v>
      </c>
      <c r="W650">
        <v>0</v>
      </c>
      <c r="X650" t="s">
        <v>68</v>
      </c>
      <c r="Y650" t="s">
        <v>69</v>
      </c>
      <c r="Z650">
        <v>0</v>
      </c>
      <c r="AA650">
        <v>0</v>
      </c>
      <c r="AB650">
        <v>5</v>
      </c>
      <c r="AC650">
        <v>0</v>
      </c>
      <c r="AD650">
        <v>0</v>
      </c>
      <c r="AE650">
        <v>0</v>
      </c>
      <c r="AF650">
        <v>0</v>
      </c>
      <c r="AG650">
        <v>6.4</v>
      </c>
      <c r="AH650">
        <v>3.1</v>
      </c>
      <c r="AI650">
        <v>0</v>
      </c>
      <c r="AJ650">
        <v>1</v>
      </c>
      <c r="AK650">
        <v>1</v>
      </c>
      <c r="AL650">
        <v>0.5</v>
      </c>
      <c r="AM650">
        <v>1</v>
      </c>
      <c r="AN650">
        <v>1</v>
      </c>
      <c r="AO650">
        <v>0</v>
      </c>
      <c r="AP650">
        <v>0</v>
      </c>
      <c r="AQ650">
        <v>0</v>
      </c>
      <c r="AR650">
        <v>0</v>
      </c>
      <c r="AS650">
        <v>0</v>
      </c>
      <c r="AT650">
        <v>0.33</v>
      </c>
      <c r="AU650">
        <v>0</v>
      </c>
      <c r="AV650">
        <v>0</v>
      </c>
      <c r="AW650">
        <v>0.5</v>
      </c>
      <c r="AX650" t="s">
        <v>2711</v>
      </c>
      <c r="AY650">
        <v>0</v>
      </c>
      <c r="AZ650">
        <v>0</v>
      </c>
      <c r="BA650">
        <v>0</v>
      </c>
      <c r="BB650">
        <v>0</v>
      </c>
      <c r="BC650" t="s">
        <v>128</v>
      </c>
      <c r="BD650" t="s">
        <v>61</v>
      </c>
      <c r="BE650">
        <v>0</v>
      </c>
      <c r="BF650" t="s">
        <v>61</v>
      </c>
      <c r="BG650" t="s">
        <v>2659</v>
      </c>
      <c r="BH650" t="s">
        <v>2660</v>
      </c>
      <c r="BI650" t="s">
        <v>3499</v>
      </c>
    </row>
    <row r="651" spans="1:61" x14ac:dyDescent="0.2">
      <c r="A651" t="s">
        <v>3500</v>
      </c>
      <c r="B651" t="s">
        <v>171</v>
      </c>
      <c r="C651" t="s">
        <v>61</v>
      </c>
      <c r="D651" t="s">
        <v>61</v>
      </c>
      <c r="E651" t="s">
        <v>843</v>
      </c>
      <c r="F651" t="s">
        <v>2990</v>
      </c>
      <c r="G651" t="s">
        <v>844</v>
      </c>
      <c r="H651" t="s">
        <v>2954</v>
      </c>
      <c r="I651" t="s">
        <v>1456</v>
      </c>
      <c r="J651" t="s">
        <v>3922</v>
      </c>
      <c r="K651" t="s">
        <v>1410</v>
      </c>
      <c r="L651" t="s">
        <v>3501</v>
      </c>
      <c r="M651" t="s">
        <v>3502</v>
      </c>
      <c r="N651" t="s">
        <v>214</v>
      </c>
      <c r="O651" t="s">
        <v>878</v>
      </c>
      <c r="P651">
        <v>2825</v>
      </c>
      <c r="Q651">
        <v>2017</v>
      </c>
      <c r="R651">
        <v>2162</v>
      </c>
      <c r="S651">
        <v>0</v>
      </c>
      <c r="T651">
        <v>0</v>
      </c>
      <c r="U651">
        <v>0</v>
      </c>
      <c r="V651">
        <v>0</v>
      </c>
      <c r="W651">
        <v>30</v>
      </c>
      <c r="X651" t="s">
        <v>68</v>
      </c>
      <c r="Y651" t="s">
        <v>61</v>
      </c>
      <c r="Z651">
        <v>0</v>
      </c>
      <c r="AA651">
        <v>92.9</v>
      </c>
      <c r="AB651">
        <v>0.8</v>
      </c>
      <c r="AC651">
        <v>0</v>
      </c>
      <c r="AD651">
        <v>0</v>
      </c>
      <c r="AE651">
        <v>0</v>
      </c>
      <c r="AF651">
        <v>0.4</v>
      </c>
      <c r="AG651">
        <v>1</v>
      </c>
      <c r="AH651">
        <v>0</v>
      </c>
      <c r="AI651">
        <v>0</v>
      </c>
      <c r="AJ651">
        <v>0</v>
      </c>
      <c r="AK651">
        <v>0</v>
      </c>
      <c r="AL651">
        <v>0</v>
      </c>
      <c r="AM651">
        <v>0</v>
      </c>
      <c r="AN651">
        <v>0</v>
      </c>
      <c r="AO651">
        <v>0</v>
      </c>
      <c r="AP651">
        <v>0</v>
      </c>
      <c r="AQ651">
        <v>0</v>
      </c>
      <c r="AR651">
        <v>0</v>
      </c>
      <c r="AS651">
        <v>0</v>
      </c>
      <c r="AT651">
        <v>0</v>
      </c>
      <c r="AU651">
        <v>0</v>
      </c>
      <c r="AV651">
        <v>0</v>
      </c>
      <c r="AW651">
        <v>0</v>
      </c>
      <c r="AX651" t="s">
        <v>3503</v>
      </c>
      <c r="AY651">
        <v>2123</v>
      </c>
      <c r="AZ651">
        <v>1168</v>
      </c>
      <c r="BA651">
        <v>637</v>
      </c>
      <c r="BB651">
        <v>0</v>
      </c>
      <c r="BC651" t="s">
        <v>2881</v>
      </c>
      <c r="BD651" t="s">
        <v>3504</v>
      </c>
      <c r="BE651">
        <v>0</v>
      </c>
      <c r="BF651" t="s">
        <v>61</v>
      </c>
      <c r="BG651" t="s">
        <v>86</v>
      </c>
      <c r="BH651" t="s">
        <v>87</v>
      </c>
      <c r="BI651" t="s">
        <v>3505</v>
      </c>
    </row>
    <row r="652" spans="1:61" x14ac:dyDescent="0.2">
      <c r="A652" t="s">
        <v>3506</v>
      </c>
      <c r="B652" t="s">
        <v>898</v>
      </c>
      <c r="C652" t="s">
        <v>61</v>
      </c>
      <c r="D652" t="s">
        <v>61</v>
      </c>
      <c r="E652" t="s">
        <v>950</v>
      </c>
      <c r="F652" t="s">
        <v>2990</v>
      </c>
      <c r="G652" t="s">
        <v>91</v>
      </c>
      <c r="H652" t="s">
        <v>2954</v>
      </c>
      <c r="I652" t="s">
        <v>2656</v>
      </c>
      <c r="J652" t="s">
        <v>3922</v>
      </c>
      <c r="K652" t="s">
        <v>93</v>
      </c>
      <c r="L652" t="s">
        <v>61</v>
      </c>
      <c r="M652" t="s">
        <v>61</v>
      </c>
      <c r="N652" t="s">
        <v>94</v>
      </c>
      <c r="O652" t="s">
        <v>191</v>
      </c>
      <c r="P652">
        <v>0</v>
      </c>
      <c r="Q652">
        <v>0</v>
      </c>
      <c r="R652">
        <v>0</v>
      </c>
      <c r="S652">
        <v>0</v>
      </c>
      <c r="T652">
        <v>0</v>
      </c>
      <c r="U652">
        <v>0</v>
      </c>
      <c r="V652">
        <v>0</v>
      </c>
      <c r="W652">
        <v>0</v>
      </c>
      <c r="X652" t="s">
        <v>68</v>
      </c>
      <c r="Y652" t="s">
        <v>61</v>
      </c>
      <c r="Z652">
        <v>0</v>
      </c>
      <c r="AA652">
        <v>0</v>
      </c>
      <c r="AB652">
        <v>0</v>
      </c>
      <c r="AC652">
        <v>0</v>
      </c>
      <c r="AD652">
        <v>0</v>
      </c>
      <c r="AE652">
        <v>0</v>
      </c>
      <c r="AF652">
        <v>0</v>
      </c>
      <c r="AG652">
        <v>1</v>
      </c>
      <c r="AH652">
        <v>0</v>
      </c>
      <c r="AI652">
        <v>0</v>
      </c>
      <c r="AJ652">
        <v>0.8</v>
      </c>
      <c r="AK652">
        <v>0</v>
      </c>
      <c r="AL652">
        <v>0</v>
      </c>
      <c r="AM652">
        <v>0</v>
      </c>
      <c r="AN652">
        <v>0.6</v>
      </c>
      <c r="AO652">
        <v>0</v>
      </c>
      <c r="AP652">
        <v>0</v>
      </c>
      <c r="AQ652">
        <v>0</v>
      </c>
      <c r="AR652">
        <v>0</v>
      </c>
      <c r="AS652">
        <v>0</v>
      </c>
      <c r="AT652">
        <v>0</v>
      </c>
      <c r="AU652">
        <v>0</v>
      </c>
      <c r="AV652">
        <v>0</v>
      </c>
      <c r="AW652">
        <v>0.4</v>
      </c>
      <c r="AX652" t="s">
        <v>2657</v>
      </c>
      <c r="AY652">
        <v>528</v>
      </c>
      <c r="AZ652">
        <v>403</v>
      </c>
      <c r="BA652">
        <v>0</v>
      </c>
      <c r="BB652">
        <v>0</v>
      </c>
      <c r="BC652" t="s">
        <v>61</v>
      </c>
      <c r="BD652" t="s">
        <v>61</v>
      </c>
      <c r="BE652">
        <v>0</v>
      </c>
      <c r="BF652" t="s">
        <v>2658</v>
      </c>
      <c r="BG652" t="s">
        <v>2659</v>
      </c>
      <c r="BH652" t="s">
        <v>2660</v>
      </c>
      <c r="BI652" t="s">
        <v>3507</v>
      </c>
    </row>
    <row r="653" spans="1:61" x14ac:dyDescent="0.2">
      <c r="A653" t="s">
        <v>3508</v>
      </c>
      <c r="B653" t="s">
        <v>171</v>
      </c>
      <c r="C653" t="s">
        <v>61</v>
      </c>
      <c r="D653" t="s">
        <v>61</v>
      </c>
      <c r="E653" t="s">
        <v>770</v>
      </c>
      <c r="F653" t="s">
        <v>2990</v>
      </c>
      <c r="G653" t="s">
        <v>91</v>
      </c>
      <c r="H653" t="s">
        <v>2954</v>
      </c>
      <c r="I653" t="s">
        <v>2656</v>
      </c>
      <c r="J653" t="s">
        <v>3922</v>
      </c>
      <c r="K653" t="s">
        <v>93</v>
      </c>
      <c r="L653" t="s">
        <v>61</v>
      </c>
      <c r="M653" t="s">
        <v>61</v>
      </c>
      <c r="N653" t="s">
        <v>61</v>
      </c>
      <c r="O653" t="s">
        <v>191</v>
      </c>
      <c r="P653">
        <v>0</v>
      </c>
      <c r="Q653">
        <v>0</v>
      </c>
      <c r="R653">
        <v>0</v>
      </c>
      <c r="S653">
        <v>0</v>
      </c>
      <c r="T653">
        <v>0</v>
      </c>
      <c r="U653">
        <v>0</v>
      </c>
      <c r="V653">
        <v>0</v>
      </c>
      <c r="W653">
        <v>0</v>
      </c>
      <c r="X653" t="s">
        <v>68</v>
      </c>
      <c r="Y653" t="s">
        <v>61</v>
      </c>
      <c r="Z653">
        <v>0</v>
      </c>
      <c r="AA653">
        <v>0</v>
      </c>
      <c r="AB653">
        <v>5</v>
      </c>
      <c r="AC653">
        <v>0</v>
      </c>
      <c r="AD653">
        <v>0</v>
      </c>
      <c r="AE653">
        <v>0</v>
      </c>
      <c r="AF653">
        <v>0</v>
      </c>
      <c r="AG653">
        <v>1.2</v>
      </c>
      <c r="AH653">
        <v>0</v>
      </c>
      <c r="AI653">
        <v>0</v>
      </c>
      <c r="AJ653">
        <v>0</v>
      </c>
      <c r="AK653">
        <v>0</v>
      </c>
      <c r="AL653">
        <v>0</v>
      </c>
      <c r="AM653">
        <v>0</v>
      </c>
      <c r="AN653">
        <v>0</v>
      </c>
      <c r="AO653">
        <v>0</v>
      </c>
      <c r="AP653">
        <v>0</v>
      </c>
      <c r="AQ653">
        <v>0</v>
      </c>
      <c r="AR653">
        <v>0</v>
      </c>
      <c r="AS653">
        <v>0</v>
      </c>
      <c r="AT653">
        <v>0</v>
      </c>
      <c r="AU653">
        <v>0</v>
      </c>
      <c r="AV653">
        <v>0</v>
      </c>
      <c r="AW653">
        <v>1</v>
      </c>
      <c r="AX653" t="s">
        <v>2663</v>
      </c>
      <c r="AY653">
        <v>3356</v>
      </c>
      <c r="AZ653">
        <v>1381</v>
      </c>
      <c r="BA653">
        <v>10</v>
      </c>
      <c r="BB653">
        <v>0</v>
      </c>
      <c r="BC653" t="s">
        <v>61</v>
      </c>
      <c r="BD653" t="s">
        <v>61</v>
      </c>
      <c r="BE653">
        <v>0</v>
      </c>
      <c r="BF653" t="s">
        <v>772</v>
      </c>
      <c r="BG653" t="s">
        <v>2659</v>
      </c>
      <c r="BH653" t="s">
        <v>2660</v>
      </c>
      <c r="BI653" t="s">
        <v>3509</v>
      </c>
    </row>
    <row r="654" spans="1:61" x14ac:dyDescent="0.2">
      <c r="A654" t="s">
        <v>3510</v>
      </c>
      <c r="B654" t="s">
        <v>276</v>
      </c>
      <c r="C654" t="s">
        <v>61</v>
      </c>
      <c r="D654" t="s">
        <v>61</v>
      </c>
      <c r="E654" t="s">
        <v>276</v>
      </c>
      <c r="F654" t="s">
        <v>2990</v>
      </c>
      <c r="G654" t="s">
        <v>91</v>
      </c>
      <c r="H654" t="s">
        <v>2954</v>
      </c>
      <c r="I654" t="s">
        <v>2656</v>
      </c>
      <c r="J654" t="s">
        <v>3922</v>
      </c>
      <c r="K654" t="s">
        <v>93</v>
      </c>
      <c r="L654" t="s">
        <v>61</v>
      </c>
      <c r="M654" t="s">
        <v>61</v>
      </c>
      <c r="N654" t="s">
        <v>94</v>
      </c>
      <c r="O654" t="s">
        <v>191</v>
      </c>
      <c r="P654">
        <v>0</v>
      </c>
      <c r="Q654">
        <v>1025</v>
      </c>
      <c r="R654">
        <v>0</v>
      </c>
      <c r="S654">
        <v>0</v>
      </c>
      <c r="T654">
        <v>0</v>
      </c>
      <c r="U654">
        <v>0</v>
      </c>
      <c r="V654">
        <v>0</v>
      </c>
      <c r="W654">
        <v>0</v>
      </c>
      <c r="X654" t="s">
        <v>68</v>
      </c>
      <c r="Y654" t="s">
        <v>69</v>
      </c>
      <c r="Z654">
        <v>0</v>
      </c>
      <c r="AA654">
        <v>0</v>
      </c>
      <c r="AB654">
        <v>0</v>
      </c>
      <c r="AC654">
        <v>0</v>
      </c>
      <c r="AD654">
        <v>0</v>
      </c>
      <c r="AE654">
        <v>0</v>
      </c>
      <c r="AF654">
        <v>0</v>
      </c>
      <c r="AG654">
        <v>3</v>
      </c>
      <c r="AH654">
        <v>0</v>
      </c>
      <c r="AI654">
        <v>0</v>
      </c>
      <c r="AJ654">
        <v>0</v>
      </c>
      <c r="AK654">
        <v>0</v>
      </c>
      <c r="AL654">
        <v>0</v>
      </c>
      <c r="AM654">
        <v>0</v>
      </c>
      <c r="AN654">
        <v>0</v>
      </c>
      <c r="AO654">
        <v>0</v>
      </c>
      <c r="AP654">
        <v>0</v>
      </c>
      <c r="AQ654">
        <v>0</v>
      </c>
      <c r="AR654">
        <v>0</v>
      </c>
      <c r="AS654">
        <v>0</v>
      </c>
      <c r="AT654">
        <v>0</v>
      </c>
      <c r="AU654">
        <v>0</v>
      </c>
      <c r="AV654">
        <v>0</v>
      </c>
      <c r="AW654">
        <v>0</v>
      </c>
      <c r="AX654" t="s">
        <v>61</v>
      </c>
      <c r="AY654">
        <v>1530</v>
      </c>
      <c r="AZ654">
        <v>0</v>
      </c>
      <c r="BA654">
        <v>0</v>
      </c>
      <c r="BB654">
        <v>0</v>
      </c>
      <c r="BC654" t="s">
        <v>61</v>
      </c>
      <c r="BD654" t="s">
        <v>61</v>
      </c>
      <c r="BE654">
        <v>0</v>
      </c>
      <c r="BF654" t="s">
        <v>3511</v>
      </c>
      <c r="BG654" t="s">
        <v>2659</v>
      </c>
      <c r="BH654" t="s">
        <v>2660</v>
      </c>
      <c r="BI654" t="s">
        <v>3512</v>
      </c>
    </row>
    <row r="655" spans="1:61" x14ac:dyDescent="0.2">
      <c r="A655" t="s">
        <v>3513</v>
      </c>
      <c r="B655" t="s">
        <v>898</v>
      </c>
      <c r="C655" t="s">
        <v>61</v>
      </c>
      <c r="D655" t="s">
        <v>61</v>
      </c>
      <c r="E655" t="s">
        <v>920</v>
      </c>
      <c r="F655" t="s">
        <v>3894</v>
      </c>
      <c r="G655" t="s">
        <v>944</v>
      </c>
      <c r="H655" t="s">
        <v>2954</v>
      </c>
      <c r="I655" t="s">
        <v>945</v>
      </c>
      <c r="J655" t="s">
        <v>3922</v>
      </c>
      <c r="K655" t="s">
        <v>3514</v>
      </c>
      <c r="L655" t="s">
        <v>61</v>
      </c>
      <c r="M655" t="s">
        <v>61</v>
      </c>
      <c r="N655" t="s">
        <v>61</v>
      </c>
      <c r="O655" t="s">
        <v>127</v>
      </c>
      <c r="P655">
        <v>1600</v>
      </c>
      <c r="Q655">
        <v>530</v>
      </c>
      <c r="R655">
        <v>0</v>
      </c>
      <c r="S655">
        <v>0</v>
      </c>
      <c r="T655">
        <v>0</v>
      </c>
      <c r="U655">
        <v>0</v>
      </c>
      <c r="V655">
        <v>0</v>
      </c>
      <c r="W655">
        <v>40</v>
      </c>
      <c r="X655" t="s">
        <v>68</v>
      </c>
      <c r="Y655" t="s">
        <v>61</v>
      </c>
      <c r="Z655">
        <v>0</v>
      </c>
      <c r="AA655">
        <v>18</v>
      </c>
      <c r="AB655">
        <v>0.15</v>
      </c>
      <c r="AC655">
        <v>0</v>
      </c>
      <c r="AD655">
        <v>0</v>
      </c>
      <c r="AE655">
        <v>0</v>
      </c>
      <c r="AF655">
        <v>0.8</v>
      </c>
      <c r="AG655">
        <v>0.8</v>
      </c>
      <c r="AH655">
        <v>2</v>
      </c>
      <c r="AI655">
        <v>2</v>
      </c>
      <c r="AJ655">
        <v>1</v>
      </c>
      <c r="AK655">
        <v>0.4</v>
      </c>
      <c r="AL655">
        <v>0</v>
      </c>
      <c r="AM655">
        <v>0</v>
      </c>
      <c r="AN655">
        <v>0</v>
      </c>
      <c r="AO655">
        <v>0</v>
      </c>
      <c r="AP655">
        <v>1</v>
      </c>
      <c r="AQ655">
        <v>0</v>
      </c>
      <c r="AR655">
        <v>0</v>
      </c>
      <c r="AS655">
        <v>0</v>
      </c>
      <c r="AT655">
        <v>0</v>
      </c>
      <c r="AU655">
        <v>0</v>
      </c>
      <c r="AV655">
        <v>0</v>
      </c>
      <c r="AW655">
        <v>2</v>
      </c>
      <c r="AX655" t="s">
        <v>2671</v>
      </c>
      <c r="AY655">
        <v>1944</v>
      </c>
      <c r="AZ655">
        <v>1139</v>
      </c>
      <c r="BA655">
        <v>0</v>
      </c>
      <c r="BB655">
        <v>0</v>
      </c>
      <c r="BC655" t="s">
        <v>3515</v>
      </c>
      <c r="BD655" t="s">
        <v>61</v>
      </c>
      <c r="BE655">
        <v>95</v>
      </c>
      <c r="BF655" t="s">
        <v>61</v>
      </c>
      <c r="BG655" t="s">
        <v>927</v>
      </c>
      <c r="BH655" t="s">
        <v>928</v>
      </c>
      <c r="BI655" t="s">
        <v>3516</v>
      </c>
    </row>
    <row r="656" spans="1:61" x14ac:dyDescent="0.2">
      <c r="A656" t="s">
        <v>3517</v>
      </c>
      <c r="B656" t="s">
        <v>898</v>
      </c>
      <c r="C656" t="s">
        <v>61</v>
      </c>
      <c r="D656" t="s">
        <v>61</v>
      </c>
      <c r="E656" t="s">
        <v>920</v>
      </c>
      <c r="F656" t="s">
        <v>2990</v>
      </c>
      <c r="G656" t="s">
        <v>959</v>
      </c>
      <c r="H656" t="s">
        <v>2954</v>
      </c>
      <c r="I656" t="s">
        <v>960</v>
      </c>
      <c r="J656" t="s">
        <v>3922</v>
      </c>
      <c r="K656" t="s">
        <v>961</v>
      </c>
      <c r="L656" t="s">
        <v>61</v>
      </c>
      <c r="M656" t="s">
        <v>61</v>
      </c>
      <c r="N656" t="s">
        <v>61</v>
      </c>
      <c r="O656" t="s">
        <v>127</v>
      </c>
      <c r="P656">
        <v>2600</v>
      </c>
      <c r="Q656">
        <v>210</v>
      </c>
      <c r="R656">
        <v>0</v>
      </c>
      <c r="S656">
        <v>0</v>
      </c>
      <c r="T656">
        <v>0</v>
      </c>
      <c r="U656">
        <v>0</v>
      </c>
      <c r="V656">
        <v>0</v>
      </c>
      <c r="W656">
        <v>35</v>
      </c>
      <c r="X656" t="s">
        <v>68</v>
      </c>
      <c r="Y656" t="s">
        <v>61</v>
      </c>
      <c r="Z656">
        <v>0</v>
      </c>
      <c r="AA656">
        <v>60</v>
      </c>
      <c r="AB656">
        <v>0</v>
      </c>
      <c r="AC656">
        <v>0</v>
      </c>
      <c r="AD656">
        <v>0</v>
      </c>
      <c r="AE656">
        <v>0</v>
      </c>
      <c r="AF656">
        <v>0.97</v>
      </c>
      <c r="AG656">
        <v>0</v>
      </c>
      <c r="AH656">
        <v>0</v>
      </c>
      <c r="AI656">
        <v>0</v>
      </c>
      <c r="AJ656">
        <v>1</v>
      </c>
      <c r="AK656">
        <v>0</v>
      </c>
      <c r="AL656">
        <v>0.36</v>
      </c>
      <c r="AM656">
        <v>0</v>
      </c>
      <c r="AN656">
        <v>1</v>
      </c>
      <c r="AO656">
        <v>0</v>
      </c>
      <c r="AP656">
        <v>1.1000000000000001</v>
      </c>
      <c r="AQ656">
        <v>0</v>
      </c>
      <c r="AR656">
        <v>0</v>
      </c>
      <c r="AS656">
        <v>0</v>
      </c>
      <c r="AT656">
        <v>0</v>
      </c>
      <c r="AU656">
        <v>0</v>
      </c>
      <c r="AV656">
        <v>0</v>
      </c>
      <c r="AW656">
        <v>1.75</v>
      </c>
      <c r="AX656" t="s">
        <v>3518</v>
      </c>
      <c r="AY656">
        <v>1734</v>
      </c>
      <c r="AZ656">
        <v>925</v>
      </c>
      <c r="BA656">
        <v>1</v>
      </c>
      <c r="BB656">
        <v>0</v>
      </c>
      <c r="BC656" t="s">
        <v>3515</v>
      </c>
      <c r="BD656" t="s">
        <v>61</v>
      </c>
      <c r="BE656">
        <v>100</v>
      </c>
      <c r="BF656" t="s">
        <v>61</v>
      </c>
      <c r="BG656" t="s">
        <v>927</v>
      </c>
      <c r="BH656" t="s">
        <v>928</v>
      </c>
      <c r="BI656" t="s">
        <v>3519</v>
      </c>
    </row>
    <row r="657" spans="1:61" x14ac:dyDescent="0.2">
      <c r="A657" t="s">
        <v>3520</v>
      </c>
      <c r="B657" t="s">
        <v>1766</v>
      </c>
      <c r="C657" t="s">
        <v>61</v>
      </c>
      <c r="D657" t="s">
        <v>61</v>
      </c>
      <c r="E657" t="s">
        <v>1767</v>
      </c>
      <c r="F657" t="s">
        <v>3894</v>
      </c>
      <c r="G657" t="s">
        <v>1768</v>
      </c>
      <c r="H657" t="s">
        <v>2954</v>
      </c>
      <c r="I657" t="s">
        <v>3521</v>
      </c>
      <c r="J657" t="s">
        <v>3922</v>
      </c>
      <c r="K657" t="s">
        <v>1772</v>
      </c>
      <c r="L657" t="s">
        <v>61</v>
      </c>
      <c r="M657" t="s">
        <v>61</v>
      </c>
      <c r="N657" t="s">
        <v>2314</v>
      </c>
      <c r="O657" t="s">
        <v>191</v>
      </c>
      <c r="P657">
        <v>192</v>
      </c>
      <c r="Q657">
        <v>150</v>
      </c>
      <c r="R657">
        <v>140</v>
      </c>
      <c r="S657">
        <v>0</v>
      </c>
      <c r="T657">
        <v>0</v>
      </c>
      <c r="U657">
        <v>0</v>
      </c>
      <c r="V657">
        <v>0</v>
      </c>
      <c r="W657">
        <v>8</v>
      </c>
      <c r="X657" t="s">
        <v>68</v>
      </c>
      <c r="Y657" t="s">
        <v>61</v>
      </c>
      <c r="Z657">
        <v>146</v>
      </c>
      <c r="AA657">
        <v>300</v>
      </c>
      <c r="AB657">
        <v>0</v>
      </c>
      <c r="AC657">
        <v>0</v>
      </c>
      <c r="AD657">
        <v>0.2</v>
      </c>
      <c r="AE657">
        <v>0</v>
      </c>
      <c r="AF657">
        <v>0</v>
      </c>
      <c r="AG657">
        <v>0.2</v>
      </c>
      <c r="AH657">
        <v>0.2</v>
      </c>
      <c r="AI657">
        <v>0</v>
      </c>
      <c r="AJ657">
        <v>0.2</v>
      </c>
      <c r="AK657">
        <v>0</v>
      </c>
      <c r="AL657">
        <v>0</v>
      </c>
      <c r="AM657">
        <v>0</v>
      </c>
      <c r="AN657">
        <v>0.2</v>
      </c>
      <c r="AO657">
        <v>0</v>
      </c>
      <c r="AP657">
        <v>0.21</v>
      </c>
      <c r="AQ657">
        <v>0</v>
      </c>
      <c r="AR657">
        <v>0</v>
      </c>
      <c r="AS657">
        <v>0</v>
      </c>
      <c r="AT657">
        <v>0</v>
      </c>
      <c r="AU657">
        <v>0</v>
      </c>
      <c r="AV657">
        <v>0</v>
      </c>
      <c r="AW657">
        <v>0</v>
      </c>
      <c r="AX657" t="s">
        <v>61</v>
      </c>
      <c r="AY657">
        <v>188</v>
      </c>
      <c r="AZ657">
        <v>3</v>
      </c>
      <c r="BA657">
        <v>0</v>
      </c>
      <c r="BB657">
        <v>0</v>
      </c>
      <c r="BC657" t="s">
        <v>176</v>
      </c>
      <c r="BD657" t="s">
        <v>61</v>
      </c>
      <c r="BE657">
        <v>88.7</v>
      </c>
      <c r="BF657" t="s">
        <v>3522</v>
      </c>
      <c r="BG657" t="s">
        <v>2315</v>
      </c>
      <c r="BH657" t="s">
        <v>2316</v>
      </c>
      <c r="BI657" t="s">
        <v>3523</v>
      </c>
    </row>
    <row r="658" spans="1:61" x14ac:dyDescent="0.2">
      <c r="A658" t="s">
        <v>3524</v>
      </c>
      <c r="B658" t="s">
        <v>1766</v>
      </c>
      <c r="C658" t="s">
        <v>61</v>
      </c>
      <c r="D658" t="s">
        <v>61</v>
      </c>
      <c r="E658" t="s">
        <v>1767</v>
      </c>
      <c r="F658" t="s">
        <v>3894</v>
      </c>
      <c r="G658" t="s">
        <v>931</v>
      </c>
      <c r="H658" t="s">
        <v>2954</v>
      </c>
      <c r="I658" t="s">
        <v>2681</v>
      </c>
      <c r="J658" t="s">
        <v>3922</v>
      </c>
      <c r="K658" t="s">
        <v>1772</v>
      </c>
      <c r="L658" t="s">
        <v>3525</v>
      </c>
      <c r="M658" t="s">
        <v>1780</v>
      </c>
      <c r="N658" t="s">
        <v>61</v>
      </c>
      <c r="O658" t="s">
        <v>191</v>
      </c>
      <c r="P658">
        <v>200</v>
      </c>
      <c r="Q658">
        <v>150</v>
      </c>
      <c r="R658">
        <v>150</v>
      </c>
      <c r="S658">
        <v>0</v>
      </c>
      <c r="T658">
        <v>0</v>
      </c>
      <c r="U658">
        <v>0</v>
      </c>
      <c r="V658">
        <v>0</v>
      </c>
      <c r="W658">
        <v>8</v>
      </c>
      <c r="X658" t="s">
        <v>68</v>
      </c>
      <c r="Y658" t="s">
        <v>61</v>
      </c>
      <c r="Z658">
        <v>168</v>
      </c>
      <c r="AA658">
        <v>360</v>
      </c>
      <c r="AB658">
        <v>0</v>
      </c>
      <c r="AC658">
        <v>0</v>
      </c>
      <c r="AD658">
        <v>0.2</v>
      </c>
      <c r="AE658">
        <v>0</v>
      </c>
      <c r="AF658">
        <v>0</v>
      </c>
      <c r="AG658">
        <v>0.2</v>
      </c>
      <c r="AH658">
        <v>0.2</v>
      </c>
      <c r="AI658">
        <v>0</v>
      </c>
      <c r="AJ658">
        <v>0.2</v>
      </c>
      <c r="AK658">
        <v>0.2</v>
      </c>
      <c r="AL658">
        <v>0</v>
      </c>
      <c r="AM658">
        <v>0</v>
      </c>
      <c r="AN658">
        <v>0.2</v>
      </c>
      <c r="AO658">
        <v>0.2</v>
      </c>
      <c r="AP658">
        <v>0.2</v>
      </c>
      <c r="AQ658">
        <v>0</v>
      </c>
      <c r="AR658">
        <v>0</v>
      </c>
      <c r="AS658">
        <v>0</v>
      </c>
      <c r="AT658">
        <v>0</v>
      </c>
      <c r="AU658">
        <v>0</v>
      </c>
      <c r="AV658">
        <v>0</v>
      </c>
      <c r="AW658">
        <v>0</v>
      </c>
      <c r="AX658" t="s">
        <v>61</v>
      </c>
      <c r="AY658">
        <v>199</v>
      </c>
      <c r="AZ658">
        <v>0</v>
      </c>
      <c r="BA658">
        <v>134</v>
      </c>
      <c r="BB658">
        <v>0</v>
      </c>
      <c r="BC658" t="s">
        <v>731</v>
      </c>
      <c r="BD658" t="s">
        <v>61</v>
      </c>
      <c r="BE658">
        <v>79</v>
      </c>
      <c r="BF658" t="s">
        <v>3526</v>
      </c>
      <c r="BG658" t="s">
        <v>2315</v>
      </c>
      <c r="BH658" t="s">
        <v>2316</v>
      </c>
      <c r="BI658" t="s">
        <v>3527</v>
      </c>
    </row>
    <row r="659" spans="1:61" x14ac:dyDescent="0.2">
      <c r="A659" t="s">
        <v>3528</v>
      </c>
      <c r="B659" t="s">
        <v>276</v>
      </c>
      <c r="C659" t="s">
        <v>61</v>
      </c>
      <c r="D659" t="s">
        <v>61</v>
      </c>
      <c r="E659" t="s">
        <v>332</v>
      </c>
      <c r="F659" t="s">
        <v>2990</v>
      </c>
      <c r="G659" t="s">
        <v>333</v>
      </c>
      <c r="H659" t="s">
        <v>2954</v>
      </c>
      <c r="I659" t="s">
        <v>334</v>
      </c>
      <c r="J659" t="s">
        <v>3922</v>
      </c>
      <c r="K659" t="s">
        <v>335</v>
      </c>
      <c r="L659" t="s">
        <v>61</v>
      </c>
      <c r="M659" t="s">
        <v>61</v>
      </c>
      <c r="N659" t="s">
        <v>61</v>
      </c>
      <c r="O659" t="s">
        <v>127</v>
      </c>
      <c r="P659">
        <v>0</v>
      </c>
      <c r="Q659">
        <v>610</v>
      </c>
      <c r="R659">
        <v>0</v>
      </c>
      <c r="S659">
        <v>0</v>
      </c>
      <c r="T659">
        <v>0</v>
      </c>
      <c r="U659">
        <v>0</v>
      </c>
      <c r="V659">
        <v>0</v>
      </c>
      <c r="W659">
        <v>0</v>
      </c>
      <c r="X659" t="s">
        <v>95</v>
      </c>
      <c r="Y659" t="s">
        <v>61</v>
      </c>
      <c r="Z659">
        <v>0</v>
      </c>
      <c r="AA659">
        <v>0</v>
      </c>
      <c r="AB659">
        <v>0</v>
      </c>
      <c r="AC659">
        <v>0</v>
      </c>
      <c r="AD659">
        <v>0</v>
      </c>
      <c r="AE659">
        <v>0</v>
      </c>
      <c r="AF659">
        <v>0</v>
      </c>
      <c r="AG659">
        <v>2</v>
      </c>
      <c r="AH659">
        <v>0</v>
      </c>
      <c r="AI659">
        <v>0</v>
      </c>
      <c r="AJ659">
        <v>0</v>
      </c>
      <c r="AK659">
        <v>0</v>
      </c>
      <c r="AL659">
        <v>0</v>
      </c>
      <c r="AM659">
        <v>0</v>
      </c>
      <c r="AN659">
        <v>0</v>
      </c>
      <c r="AO659">
        <v>0</v>
      </c>
      <c r="AP659">
        <v>0</v>
      </c>
      <c r="AQ659">
        <v>0</v>
      </c>
      <c r="AR659">
        <v>0</v>
      </c>
      <c r="AS659">
        <v>0</v>
      </c>
      <c r="AT659">
        <v>0</v>
      </c>
      <c r="AU659">
        <v>0</v>
      </c>
      <c r="AV659">
        <v>0</v>
      </c>
      <c r="AW659">
        <v>0</v>
      </c>
      <c r="AX659" t="s">
        <v>61</v>
      </c>
      <c r="AY659">
        <v>579</v>
      </c>
      <c r="AZ659">
        <v>0</v>
      </c>
      <c r="BA659">
        <v>0</v>
      </c>
      <c r="BB659">
        <v>0</v>
      </c>
      <c r="BC659" t="s">
        <v>128</v>
      </c>
      <c r="BD659" t="s">
        <v>61</v>
      </c>
      <c r="BE659">
        <v>0</v>
      </c>
      <c r="BF659" t="s">
        <v>61</v>
      </c>
      <c r="BG659" t="s">
        <v>336</v>
      </c>
      <c r="BH659" t="s">
        <v>337</v>
      </c>
      <c r="BI659" t="s">
        <v>3529</v>
      </c>
    </row>
    <row r="660" spans="1:61" x14ac:dyDescent="0.2">
      <c r="A660" t="s">
        <v>3530</v>
      </c>
      <c r="B660" t="s">
        <v>1618</v>
      </c>
      <c r="C660" t="s">
        <v>1624</v>
      </c>
      <c r="D660" t="s">
        <v>61</v>
      </c>
      <c r="E660" t="s">
        <v>1624</v>
      </c>
      <c r="F660" t="s">
        <v>2990</v>
      </c>
      <c r="G660" t="s">
        <v>333</v>
      </c>
      <c r="H660" t="s">
        <v>2954</v>
      </c>
      <c r="I660" t="s">
        <v>334</v>
      </c>
      <c r="J660" t="s">
        <v>3922</v>
      </c>
      <c r="K660" t="s">
        <v>335</v>
      </c>
      <c r="L660" t="s">
        <v>61</v>
      </c>
      <c r="M660" t="s">
        <v>61</v>
      </c>
      <c r="N660" t="s">
        <v>61</v>
      </c>
      <c r="O660" t="s">
        <v>127</v>
      </c>
      <c r="P660">
        <v>0</v>
      </c>
      <c r="Q660">
        <v>0</v>
      </c>
      <c r="R660">
        <v>0</v>
      </c>
      <c r="S660">
        <v>0</v>
      </c>
      <c r="T660">
        <v>0</v>
      </c>
      <c r="U660">
        <v>0</v>
      </c>
      <c r="V660">
        <v>0</v>
      </c>
      <c r="W660">
        <v>0</v>
      </c>
      <c r="X660" t="s">
        <v>95</v>
      </c>
      <c r="Y660" t="s">
        <v>61</v>
      </c>
      <c r="Z660">
        <v>0</v>
      </c>
      <c r="AA660">
        <v>0</v>
      </c>
      <c r="AB660">
        <v>0</v>
      </c>
      <c r="AC660">
        <v>0</v>
      </c>
      <c r="AD660">
        <v>0</v>
      </c>
      <c r="AE660">
        <v>0</v>
      </c>
      <c r="AF660">
        <v>0.1</v>
      </c>
      <c r="AG660">
        <v>0</v>
      </c>
      <c r="AH660">
        <v>0</v>
      </c>
      <c r="AI660">
        <v>0</v>
      </c>
      <c r="AJ660">
        <v>0</v>
      </c>
      <c r="AK660">
        <v>0</v>
      </c>
      <c r="AL660">
        <v>0</v>
      </c>
      <c r="AM660">
        <v>0</v>
      </c>
      <c r="AN660">
        <v>0</v>
      </c>
      <c r="AO660">
        <v>0</v>
      </c>
      <c r="AP660">
        <v>0</v>
      </c>
      <c r="AQ660">
        <v>0</v>
      </c>
      <c r="AR660">
        <v>0</v>
      </c>
      <c r="AS660">
        <v>0</v>
      </c>
      <c r="AT660">
        <v>0</v>
      </c>
      <c r="AU660">
        <v>0</v>
      </c>
      <c r="AV660">
        <v>0</v>
      </c>
      <c r="AW660">
        <v>0</v>
      </c>
      <c r="AX660" t="s">
        <v>61</v>
      </c>
      <c r="AY660">
        <v>0</v>
      </c>
      <c r="AZ660">
        <v>0</v>
      </c>
      <c r="BA660">
        <v>0</v>
      </c>
      <c r="BB660">
        <v>0</v>
      </c>
      <c r="BC660" t="s">
        <v>61</v>
      </c>
      <c r="BD660" t="s">
        <v>61</v>
      </c>
      <c r="BE660">
        <v>0</v>
      </c>
      <c r="BF660" t="s">
        <v>61</v>
      </c>
      <c r="BG660" t="s">
        <v>336</v>
      </c>
      <c r="BH660" t="s">
        <v>337</v>
      </c>
      <c r="BI660" t="s">
        <v>3531</v>
      </c>
    </row>
    <row r="661" spans="1:61" x14ac:dyDescent="0.2">
      <c r="A661" t="s">
        <v>3532</v>
      </c>
      <c r="B661" t="s">
        <v>276</v>
      </c>
      <c r="C661" t="s">
        <v>1630</v>
      </c>
      <c r="D661" t="s">
        <v>61</v>
      </c>
      <c r="E661" t="s">
        <v>1630</v>
      </c>
      <c r="F661" t="s">
        <v>2990</v>
      </c>
      <c r="G661" t="s">
        <v>333</v>
      </c>
      <c r="H661" t="s">
        <v>2954</v>
      </c>
      <c r="I661" t="s">
        <v>334</v>
      </c>
      <c r="J661" t="s">
        <v>3922</v>
      </c>
      <c r="K661" t="s">
        <v>335</v>
      </c>
      <c r="L661" t="s">
        <v>61</v>
      </c>
      <c r="M661" t="s">
        <v>61</v>
      </c>
      <c r="N661" t="s">
        <v>61</v>
      </c>
      <c r="O661" t="s">
        <v>127</v>
      </c>
      <c r="P661">
        <v>0</v>
      </c>
      <c r="Q661">
        <v>0</v>
      </c>
      <c r="R661">
        <v>0</v>
      </c>
      <c r="S661">
        <v>0</v>
      </c>
      <c r="T661">
        <v>0</v>
      </c>
      <c r="U661">
        <v>0</v>
      </c>
      <c r="V661">
        <v>0</v>
      </c>
      <c r="W661">
        <v>0</v>
      </c>
      <c r="X661" t="s">
        <v>95</v>
      </c>
      <c r="Y661" t="s">
        <v>61</v>
      </c>
      <c r="Z661">
        <v>0</v>
      </c>
      <c r="AA661">
        <v>0</v>
      </c>
      <c r="AB661">
        <v>0.1</v>
      </c>
      <c r="AC661">
        <v>0</v>
      </c>
      <c r="AD661">
        <v>0</v>
      </c>
      <c r="AE661">
        <v>0</v>
      </c>
      <c r="AF661">
        <v>0</v>
      </c>
      <c r="AG661">
        <v>0</v>
      </c>
      <c r="AH661">
        <v>0</v>
      </c>
      <c r="AI661">
        <v>0</v>
      </c>
      <c r="AJ661">
        <v>0</v>
      </c>
      <c r="AK661">
        <v>0</v>
      </c>
      <c r="AL661">
        <v>0</v>
      </c>
      <c r="AM661">
        <v>0</v>
      </c>
      <c r="AN661">
        <v>0</v>
      </c>
      <c r="AO661">
        <v>0</v>
      </c>
      <c r="AP661">
        <v>0</v>
      </c>
      <c r="AQ661">
        <v>0</v>
      </c>
      <c r="AR661">
        <v>0</v>
      </c>
      <c r="AS661">
        <v>0</v>
      </c>
      <c r="AT661">
        <v>0</v>
      </c>
      <c r="AU661">
        <v>0</v>
      </c>
      <c r="AV661">
        <v>0</v>
      </c>
      <c r="AW661">
        <v>0</v>
      </c>
      <c r="AX661" t="s">
        <v>61</v>
      </c>
      <c r="AY661">
        <v>62</v>
      </c>
      <c r="AZ661">
        <v>4</v>
      </c>
      <c r="BA661">
        <v>0</v>
      </c>
      <c r="BB661">
        <v>0</v>
      </c>
      <c r="BC661" t="s">
        <v>61</v>
      </c>
      <c r="BD661" t="s">
        <v>61</v>
      </c>
      <c r="BE661">
        <v>0</v>
      </c>
      <c r="BF661" t="s">
        <v>61</v>
      </c>
      <c r="BG661" t="s">
        <v>336</v>
      </c>
      <c r="BH661" t="s">
        <v>337</v>
      </c>
      <c r="BI661" t="s">
        <v>3533</v>
      </c>
    </row>
    <row r="662" spans="1:61" x14ac:dyDescent="0.2">
      <c r="A662" t="s">
        <v>3534</v>
      </c>
      <c r="B662" t="s">
        <v>171</v>
      </c>
      <c r="C662" t="s">
        <v>1627</v>
      </c>
      <c r="D662" t="s">
        <v>61</v>
      </c>
      <c r="E662" t="s">
        <v>1627</v>
      </c>
      <c r="F662" t="s">
        <v>2990</v>
      </c>
      <c r="G662" t="s">
        <v>333</v>
      </c>
      <c r="H662" t="s">
        <v>2954</v>
      </c>
      <c r="I662" t="s">
        <v>334</v>
      </c>
      <c r="J662" t="s">
        <v>3922</v>
      </c>
      <c r="K662" t="s">
        <v>335</v>
      </c>
      <c r="L662" t="s">
        <v>61</v>
      </c>
      <c r="M662" t="s">
        <v>61</v>
      </c>
      <c r="N662" t="s">
        <v>61</v>
      </c>
      <c r="O662" t="s">
        <v>127</v>
      </c>
      <c r="P662">
        <v>0</v>
      </c>
      <c r="Q662">
        <v>0</v>
      </c>
      <c r="R662">
        <v>0</v>
      </c>
      <c r="S662">
        <v>0</v>
      </c>
      <c r="T662">
        <v>0</v>
      </c>
      <c r="U662">
        <v>0</v>
      </c>
      <c r="V662">
        <v>0</v>
      </c>
      <c r="W662">
        <v>0</v>
      </c>
      <c r="X662" t="s">
        <v>95</v>
      </c>
      <c r="Y662" t="s">
        <v>61</v>
      </c>
      <c r="Z662">
        <v>0</v>
      </c>
      <c r="AA662">
        <v>0</v>
      </c>
      <c r="AB662">
        <v>0.5</v>
      </c>
      <c r="AC662">
        <v>0</v>
      </c>
      <c r="AD662">
        <v>0</v>
      </c>
      <c r="AE662">
        <v>0</v>
      </c>
      <c r="AF662">
        <v>0</v>
      </c>
      <c r="AG662">
        <v>0</v>
      </c>
      <c r="AH662">
        <v>0</v>
      </c>
      <c r="AI662">
        <v>0</v>
      </c>
      <c r="AJ662">
        <v>0</v>
      </c>
      <c r="AK662">
        <v>0</v>
      </c>
      <c r="AL662">
        <v>0</v>
      </c>
      <c r="AM662">
        <v>0.1</v>
      </c>
      <c r="AN662">
        <v>0.2</v>
      </c>
      <c r="AO662">
        <v>0</v>
      </c>
      <c r="AP662">
        <v>0</v>
      </c>
      <c r="AQ662">
        <v>0</v>
      </c>
      <c r="AR662">
        <v>0</v>
      </c>
      <c r="AS662">
        <v>0</v>
      </c>
      <c r="AT662">
        <v>0</v>
      </c>
      <c r="AU662">
        <v>0</v>
      </c>
      <c r="AV662">
        <v>0</v>
      </c>
      <c r="AW662">
        <v>0</v>
      </c>
      <c r="AX662" t="s">
        <v>61</v>
      </c>
      <c r="AY662">
        <v>827</v>
      </c>
      <c r="AZ662">
        <v>82</v>
      </c>
      <c r="BA662">
        <v>0</v>
      </c>
      <c r="BB662">
        <v>0</v>
      </c>
      <c r="BC662" t="s">
        <v>61</v>
      </c>
      <c r="BD662" t="s">
        <v>61</v>
      </c>
      <c r="BE662">
        <v>0</v>
      </c>
      <c r="BF662" t="s">
        <v>61</v>
      </c>
      <c r="BG662" t="s">
        <v>336</v>
      </c>
      <c r="BH662" t="s">
        <v>337</v>
      </c>
      <c r="BI662" t="s">
        <v>3535</v>
      </c>
    </row>
    <row r="663" spans="1:61" x14ac:dyDescent="0.2">
      <c r="A663" t="s">
        <v>3536</v>
      </c>
      <c r="B663" t="s">
        <v>1766</v>
      </c>
      <c r="C663" t="s">
        <v>61</v>
      </c>
      <c r="D663" t="s">
        <v>61</v>
      </c>
      <c r="E663" t="s">
        <v>1767</v>
      </c>
      <c r="F663" t="s">
        <v>731</v>
      </c>
      <c r="G663" t="s">
        <v>1833</v>
      </c>
      <c r="H663" t="s">
        <v>2954</v>
      </c>
      <c r="I663" t="s">
        <v>2681</v>
      </c>
      <c r="J663" t="s">
        <v>3922</v>
      </c>
      <c r="K663" t="s">
        <v>1772</v>
      </c>
      <c r="L663" t="s">
        <v>3537</v>
      </c>
      <c r="M663" t="s">
        <v>2313</v>
      </c>
      <c r="N663" t="s">
        <v>2314</v>
      </c>
      <c r="O663" t="s">
        <v>191</v>
      </c>
      <c r="P663">
        <v>415</v>
      </c>
      <c r="Q663">
        <v>275</v>
      </c>
      <c r="R663">
        <v>375</v>
      </c>
      <c r="S663">
        <v>0</v>
      </c>
      <c r="T663">
        <v>0</v>
      </c>
      <c r="U663">
        <v>0</v>
      </c>
      <c r="V663">
        <v>0</v>
      </c>
      <c r="W663">
        <v>16</v>
      </c>
      <c r="X663" t="s">
        <v>68</v>
      </c>
      <c r="Y663" t="s">
        <v>61</v>
      </c>
      <c r="Z663">
        <v>229</v>
      </c>
      <c r="AA663">
        <v>300</v>
      </c>
      <c r="AB663">
        <v>0</v>
      </c>
      <c r="AC663">
        <v>0</v>
      </c>
      <c r="AD663">
        <v>0.4</v>
      </c>
      <c r="AE663">
        <v>0</v>
      </c>
      <c r="AF663">
        <v>0</v>
      </c>
      <c r="AG663">
        <v>0.2</v>
      </c>
      <c r="AH663">
        <v>0.2</v>
      </c>
      <c r="AI663">
        <v>0</v>
      </c>
      <c r="AJ663">
        <v>0.4</v>
      </c>
      <c r="AK663">
        <v>0.2</v>
      </c>
      <c r="AL663">
        <v>0</v>
      </c>
      <c r="AM663">
        <v>0</v>
      </c>
      <c r="AN663">
        <v>0.4</v>
      </c>
      <c r="AO663">
        <v>0.2</v>
      </c>
      <c r="AP663">
        <v>0.2</v>
      </c>
      <c r="AQ663">
        <v>0</v>
      </c>
      <c r="AR663">
        <v>0</v>
      </c>
      <c r="AS663">
        <v>0</v>
      </c>
      <c r="AT663">
        <v>0</v>
      </c>
      <c r="AU663">
        <v>0</v>
      </c>
      <c r="AV663">
        <v>0</v>
      </c>
      <c r="AW663">
        <v>0</v>
      </c>
      <c r="AX663" t="s">
        <v>61</v>
      </c>
      <c r="AY663">
        <v>391</v>
      </c>
      <c r="AZ663">
        <v>0</v>
      </c>
      <c r="BA663">
        <v>39</v>
      </c>
      <c r="BB663">
        <v>0</v>
      </c>
      <c r="BC663" t="s">
        <v>731</v>
      </c>
      <c r="BD663" t="s">
        <v>61</v>
      </c>
      <c r="BE663">
        <v>92</v>
      </c>
      <c r="BF663" t="s">
        <v>61</v>
      </c>
      <c r="BG663" t="s">
        <v>2315</v>
      </c>
      <c r="BH663" t="s">
        <v>2316</v>
      </c>
      <c r="BI663" t="s">
        <v>1687</v>
      </c>
    </row>
    <row r="664" spans="1:61" x14ac:dyDescent="0.2">
      <c r="A664" t="s">
        <v>3538</v>
      </c>
      <c r="B664" t="s">
        <v>1496</v>
      </c>
      <c r="C664" t="s">
        <v>1686</v>
      </c>
      <c r="D664" t="s">
        <v>61</v>
      </c>
      <c r="E664" t="s">
        <v>1686</v>
      </c>
      <c r="F664" t="s">
        <v>2990</v>
      </c>
      <c r="G664" t="s">
        <v>333</v>
      </c>
      <c r="H664" t="s">
        <v>2954</v>
      </c>
      <c r="I664" t="s">
        <v>334</v>
      </c>
      <c r="J664" t="s">
        <v>3922</v>
      </c>
      <c r="K664" t="s">
        <v>335</v>
      </c>
      <c r="L664" t="s">
        <v>61</v>
      </c>
      <c r="M664" t="s">
        <v>61</v>
      </c>
      <c r="N664" t="s">
        <v>61</v>
      </c>
      <c r="O664" t="s">
        <v>127</v>
      </c>
      <c r="P664">
        <v>0</v>
      </c>
      <c r="Q664">
        <v>254</v>
      </c>
      <c r="R664">
        <v>0</v>
      </c>
      <c r="S664">
        <v>0</v>
      </c>
      <c r="T664">
        <v>0</v>
      </c>
      <c r="U664">
        <v>0</v>
      </c>
      <c r="V664">
        <v>0</v>
      </c>
      <c r="W664">
        <v>0</v>
      </c>
      <c r="X664" t="s">
        <v>95</v>
      </c>
      <c r="Y664" t="s">
        <v>61</v>
      </c>
      <c r="Z664">
        <v>0</v>
      </c>
      <c r="AA664">
        <v>0</v>
      </c>
      <c r="AB664">
        <v>0</v>
      </c>
      <c r="AC664">
        <v>0</v>
      </c>
      <c r="AD664">
        <v>0</v>
      </c>
      <c r="AE664">
        <v>0</v>
      </c>
      <c r="AF664">
        <v>0</v>
      </c>
      <c r="AG664">
        <v>0</v>
      </c>
      <c r="AH664">
        <v>0</v>
      </c>
      <c r="AI664">
        <v>0</v>
      </c>
      <c r="AJ664">
        <v>0</v>
      </c>
      <c r="AK664">
        <v>0</v>
      </c>
      <c r="AL664">
        <v>0</v>
      </c>
      <c r="AM664">
        <v>0</v>
      </c>
      <c r="AN664">
        <v>0</v>
      </c>
      <c r="AO664">
        <v>0</v>
      </c>
      <c r="AP664">
        <v>0</v>
      </c>
      <c r="AQ664">
        <v>0</v>
      </c>
      <c r="AR664">
        <v>0</v>
      </c>
      <c r="AS664">
        <v>0</v>
      </c>
      <c r="AT664">
        <v>0</v>
      </c>
      <c r="AU664">
        <v>0</v>
      </c>
      <c r="AV664">
        <v>0</v>
      </c>
      <c r="AW664">
        <v>0</v>
      </c>
      <c r="AX664" t="s">
        <v>61</v>
      </c>
      <c r="AY664">
        <v>0</v>
      </c>
      <c r="AZ664">
        <v>0</v>
      </c>
      <c r="BA664">
        <v>0</v>
      </c>
      <c r="BB664">
        <v>0</v>
      </c>
      <c r="BC664" t="s">
        <v>61</v>
      </c>
      <c r="BD664" t="s">
        <v>61</v>
      </c>
      <c r="BE664">
        <v>0</v>
      </c>
      <c r="BF664" t="s">
        <v>61</v>
      </c>
      <c r="BG664" t="s">
        <v>336</v>
      </c>
      <c r="BH664" t="s">
        <v>337</v>
      </c>
      <c r="BI664" t="s">
        <v>2693</v>
      </c>
    </row>
    <row r="665" spans="1:61" x14ac:dyDescent="0.2">
      <c r="A665" t="s">
        <v>3539</v>
      </c>
      <c r="B665" t="s">
        <v>898</v>
      </c>
      <c r="C665" t="s">
        <v>61</v>
      </c>
      <c r="D665" t="s">
        <v>61</v>
      </c>
      <c r="E665" t="s">
        <v>1039</v>
      </c>
      <c r="F665" t="s">
        <v>3894</v>
      </c>
      <c r="G665" t="s">
        <v>1018</v>
      </c>
      <c r="H665" t="s">
        <v>2954</v>
      </c>
      <c r="I665" t="s">
        <v>2699</v>
      </c>
      <c r="J665" t="s">
        <v>3922</v>
      </c>
      <c r="K665" t="s">
        <v>1020</v>
      </c>
      <c r="L665" t="s">
        <v>61</v>
      </c>
      <c r="M665" t="s">
        <v>61</v>
      </c>
      <c r="N665" t="s">
        <v>61</v>
      </c>
      <c r="O665" t="s">
        <v>127</v>
      </c>
      <c r="P665">
        <v>530</v>
      </c>
      <c r="Q665">
        <v>372</v>
      </c>
      <c r="R665">
        <v>0</v>
      </c>
      <c r="S665">
        <v>0</v>
      </c>
      <c r="T665">
        <v>0</v>
      </c>
      <c r="U665">
        <v>0</v>
      </c>
      <c r="V665">
        <v>0</v>
      </c>
      <c r="W665">
        <v>35</v>
      </c>
      <c r="X665" t="s">
        <v>68</v>
      </c>
      <c r="Y665" t="s">
        <v>61</v>
      </c>
      <c r="Z665">
        <v>0</v>
      </c>
      <c r="AA665">
        <v>90</v>
      </c>
      <c r="AB665">
        <v>0</v>
      </c>
      <c r="AC665">
        <v>0</v>
      </c>
      <c r="AD665">
        <v>0</v>
      </c>
      <c r="AE665">
        <v>0</v>
      </c>
      <c r="AF665">
        <v>1.03</v>
      </c>
      <c r="AG665">
        <v>0</v>
      </c>
      <c r="AH665">
        <v>0.93</v>
      </c>
      <c r="AI665">
        <v>1.87</v>
      </c>
      <c r="AJ665">
        <v>0.93</v>
      </c>
      <c r="AK665">
        <v>0.69</v>
      </c>
      <c r="AL665">
        <v>0</v>
      </c>
      <c r="AM665">
        <v>0</v>
      </c>
      <c r="AN665">
        <v>0.93</v>
      </c>
      <c r="AO665">
        <v>0</v>
      </c>
      <c r="AP665">
        <v>1.4</v>
      </c>
      <c r="AQ665">
        <v>0</v>
      </c>
      <c r="AR665">
        <v>0</v>
      </c>
      <c r="AS665">
        <v>0</v>
      </c>
      <c r="AT665">
        <v>0</v>
      </c>
      <c r="AU665">
        <v>0</v>
      </c>
      <c r="AV665">
        <v>0</v>
      </c>
      <c r="AW665">
        <v>0</v>
      </c>
      <c r="AX665" t="s">
        <v>61</v>
      </c>
      <c r="AY665">
        <v>2945</v>
      </c>
      <c r="AZ665">
        <v>1699</v>
      </c>
      <c r="BA665">
        <v>54</v>
      </c>
      <c r="BB665">
        <v>0</v>
      </c>
      <c r="BC665" t="s">
        <v>61</v>
      </c>
      <c r="BD665" t="s">
        <v>61</v>
      </c>
      <c r="BE665">
        <v>97</v>
      </c>
      <c r="BF665" t="s">
        <v>61</v>
      </c>
      <c r="BG665" t="s">
        <v>927</v>
      </c>
      <c r="BH665" t="s">
        <v>928</v>
      </c>
      <c r="BI665" t="s">
        <v>3540</v>
      </c>
    </row>
    <row r="666" spans="1:61" x14ac:dyDescent="0.2">
      <c r="A666" t="s">
        <v>3541</v>
      </c>
      <c r="B666" t="s">
        <v>1129</v>
      </c>
      <c r="C666" t="s">
        <v>61</v>
      </c>
      <c r="D666" t="s">
        <v>61</v>
      </c>
      <c r="E666" t="s">
        <v>1237</v>
      </c>
      <c r="F666" t="s">
        <v>2990</v>
      </c>
      <c r="G666" t="s">
        <v>572</v>
      </c>
      <c r="H666" t="s">
        <v>2954</v>
      </c>
      <c r="I666" t="s">
        <v>2498</v>
      </c>
      <c r="J666" t="s">
        <v>3922</v>
      </c>
      <c r="K666" t="s">
        <v>574</v>
      </c>
      <c r="L666" t="s">
        <v>61</v>
      </c>
      <c r="M666" t="s">
        <v>61</v>
      </c>
      <c r="N666" t="s">
        <v>94</v>
      </c>
      <c r="O666" t="s">
        <v>94</v>
      </c>
      <c r="P666">
        <v>0</v>
      </c>
      <c r="Q666">
        <v>112</v>
      </c>
      <c r="R666">
        <v>106</v>
      </c>
      <c r="S666">
        <v>0</v>
      </c>
      <c r="T666">
        <v>0</v>
      </c>
      <c r="U666">
        <v>0</v>
      </c>
      <c r="V666">
        <v>0</v>
      </c>
      <c r="W666">
        <v>4</v>
      </c>
      <c r="X666" t="s">
        <v>68</v>
      </c>
      <c r="Y666" t="s">
        <v>61</v>
      </c>
      <c r="Z666">
        <v>0</v>
      </c>
      <c r="AA666">
        <v>0</v>
      </c>
      <c r="AB666">
        <v>0</v>
      </c>
      <c r="AC666">
        <v>0.1</v>
      </c>
      <c r="AD666">
        <v>0</v>
      </c>
      <c r="AE666">
        <v>0</v>
      </c>
      <c r="AF666">
        <v>0</v>
      </c>
      <c r="AG666">
        <v>0</v>
      </c>
      <c r="AH666">
        <v>0</v>
      </c>
      <c r="AI666">
        <v>0</v>
      </c>
      <c r="AJ666">
        <v>0</v>
      </c>
      <c r="AK666">
        <v>0</v>
      </c>
      <c r="AL666">
        <v>0</v>
      </c>
      <c r="AM666">
        <v>0</v>
      </c>
      <c r="AN666">
        <v>0</v>
      </c>
      <c r="AO666">
        <v>0</v>
      </c>
      <c r="AP666">
        <v>0.5</v>
      </c>
      <c r="AQ666">
        <v>0</v>
      </c>
      <c r="AR666">
        <v>0</v>
      </c>
      <c r="AS666">
        <v>0</v>
      </c>
      <c r="AT666">
        <v>0</v>
      </c>
      <c r="AU666">
        <v>0</v>
      </c>
      <c r="AV666">
        <v>0</v>
      </c>
      <c r="AW666">
        <v>0</v>
      </c>
      <c r="AX666" t="s">
        <v>61</v>
      </c>
      <c r="AY666">
        <v>142</v>
      </c>
      <c r="AZ666">
        <v>19</v>
      </c>
      <c r="BA666">
        <v>114</v>
      </c>
      <c r="BB666">
        <v>0</v>
      </c>
      <c r="BC666" t="s">
        <v>61</v>
      </c>
      <c r="BD666" t="s">
        <v>61</v>
      </c>
      <c r="BE666">
        <v>100</v>
      </c>
      <c r="BF666" t="s">
        <v>61</v>
      </c>
      <c r="BG666" t="s">
        <v>577</v>
      </c>
      <c r="BH666" t="s">
        <v>578</v>
      </c>
      <c r="BI666" t="s">
        <v>3542</v>
      </c>
    </row>
    <row r="667" spans="1:61" x14ac:dyDescent="0.2">
      <c r="A667" t="s">
        <v>3543</v>
      </c>
      <c r="B667" t="s">
        <v>1241</v>
      </c>
      <c r="C667" t="s">
        <v>61</v>
      </c>
      <c r="D667" t="s">
        <v>61</v>
      </c>
      <c r="E667" t="s">
        <v>1332</v>
      </c>
      <c r="F667" t="s">
        <v>2990</v>
      </c>
      <c r="G667" t="s">
        <v>514</v>
      </c>
      <c r="H667" t="s">
        <v>2954</v>
      </c>
      <c r="I667" t="s">
        <v>2702</v>
      </c>
      <c r="J667" t="s">
        <v>3922</v>
      </c>
      <c r="K667" t="s">
        <v>2703</v>
      </c>
      <c r="L667" t="s">
        <v>2617</v>
      </c>
      <c r="M667" t="s">
        <v>2618</v>
      </c>
      <c r="N667" t="s">
        <v>1335</v>
      </c>
      <c r="O667" t="s">
        <v>127</v>
      </c>
      <c r="P667">
        <v>0</v>
      </c>
      <c r="Q667">
        <v>2339</v>
      </c>
      <c r="R667">
        <v>2500</v>
      </c>
      <c r="S667">
        <v>0</v>
      </c>
      <c r="T667">
        <v>0</v>
      </c>
      <c r="U667">
        <v>0</v>
      </c>
      <c r="V667">
        <v>0</v>
      </c>
      <c r="W667">
        <v>40</v>
      </c>
      <c r="X667" t="s">
        <v>68</v>
      </c>
      <c r="Y667" t="s">
        <v>61</v>
      </c>
      <c r="Z667">
        <v>86</v>
      </c>
      <c r="AA667">
        <v>51.3</v>
      </c>
      <c r="AB667">
        <v>0</v>
      </c>
      <c r="AC667">
        <v>3.34</v>
      </c>
      <c r="AD667">
        <v>0</v>
      </c>
      <c r="AE667">
        <v>0</v>
      </c>
      <c r="AF667">
        <v>0</v>
      </c>
      <c r="AG667">
        <v>18</v>
      </c>
      <c r="AH667">
        <v>0</v>
      </c>
      <c r="AI667">
        <v>0</v>
      </c>
      <c r="AJ667">
        <v>0.5</v>
      </c>
      <c r="AK667">
        <v>0</v>
      </c>
      <c r="AL667">
        <v>0</v>
      </c>
      <c r="AM667">
        <v>0</v>
      </c>
      <c r="AN667">
        <v>1</v>
      </c>
      <c r="AO667">
        <v>0</v>
      </c>
      <c r="AP667">
        <v>0</v>
      </c>
      <c r="AQ667">
        <v>0</v>
      </c>
      <c r="AR667">
        <v>0</v>
      </c>
      <c r="AS667">
        <v>0</v>
      </c>
      <c r="AT667">
        <v>0</v>
      </c>
      <c r="AU667">
        <v>0</v>
      </c>
      <c r="AV667">
        <v>0</v>
      </c>
      <c r="AW667">
        <v>0</v>
      </c>
      <c r="AX667" t="s">
        <v>61</v>
      </c>
      <c r="AY667">
        <v>6345</v>
      </c>
      <c r="AZ667">
        <v>5139</v>
      </c>
      <c r="BA667">
        <v>0</v>
      </c>
      <c r="BB667">
        <v>0</v>
      </c>
      <c r="BC667" t="s">
        <v>61</v>
      </c>
      <c r="BD667" t="s">
        <v>2704</v>
      </c>
      <c r="BE667">
        <v>0</v>
      </c>
      <c r="BF667" t="s">
        <v>3544</v>
      </c>
      <c r="BG667" t="s">
        <v>520</v>
      </c>
      <c r="BH667" t="s">
        <v>521</v>
      </c>
      <c r="BI667" t="s">
        <v>2706</v>
      </c>
    </row>
    <row r="668" spans="1:61" x14ac:dyDescent="0.2">
      <c r="A668" t="s">
        <v>3545</v>
      </c>
      <c r="B668" t="s">
        <v>1129</v>
      </c>
      <c r="C668" t="s">
        <v>61</v>
      </c>
      <c r="D668" t="s">
        <v>61</v>
      </c>
      <c r="E668" t="s">
        <v>1205</v>
      </c>
      <c r="F668" t="s">
        <v>2990</v>
      </c>
      <c r="G668" t="s">
        <v>514</v>
      </c>
      <c r="H668" t="s">
        <v>2954</v>
      </c>
      <c r="I668" t="s">
        <v>2522</v>
      </c>
      <c r="J668" t="s">
        <v>3922</v>
      </c>
      <c r="K668" t="s">
        <v>2371</v>
      </c>
      <c r="L668" t="s">
        <v>61</v>
      </c>
      <c r="M668" t="s">
        <v>61</v>
      </c>
      <c r="N668" t="s">
        <v>1206</v>
      </c>
      <c r="O668" t="s">
        <v>127</v>
      </c>
      <c r="P668">
        <v>0</v>
      </c>
      <c r="Q668">
        <v>155</v>
      </c>
      <c r="R668">
        <v>160</v>
      </c>
      <c r="S668">
        <v>0</v>
      </c>
      <c r="T668">
        <v>0</v>
      </c>
      <c r="U668">
        <v>0</v>
      </c>
      <c r="V668">
        <v>0</v>
      </c>
      <c r="W668">
        <v>40</v>
      </c>
      <c r="X668" t="s">
        <v>68</v>
      </c>
      <c r="Y668" t="s">
        <v>61</v>
      </c>
      <c r="Z668">
        <v>12</v>
      </c>
      <c r="AA668">
        <v>88</v>
      </c>
      <c r="AB668">
        <v>0</v>
      </c>
      <c r="AC668">
        <v>1</v>
      </c>
      <c r="AD668">
        <v>0</v>
      </c>
      <c r="AE668">
        <v>0</v>
      </c>
      <c r="AF668">
        <v>0</v>
      </c>
      <c r="AG668">
        <v>1</v>
      </c>
      <c r="AH668">
        <v>0</v>
      </c>
      <c r="AI668">
        <v>0</v>
      </c>
      <c r="AJ668">
        <v>0</v>
      </c>
      <c r="AK668">
        <v>0</v>
      </c>
      <c r="AL668">
        <v>0</v>
      </c>
      <c r="AM668">
        <v>0</v>
      </c>
      <c r="AN668">
        <v>1</v>
      </c>
      <c r="AO668">
        <v>0</v>
      </c>
      <c r="AP668">
        <v>0</v>
      </c>
      <c r="AQ668">
        <v>0</v>
      </c>
      <c r="AR668">
        <v>0</v>
      </c>
      <c r="AS668">
        <v>0</v>
      </c>
      <c r="AT668">
        <v>0</v>
      </c>
      <c r="AU668">
        <v>0</v>
      </c>
      <c r="AV668">
        <v>0</v>
      </c>
      <c r="AW668">
        <v>0</v>
      </c>
      <c r="AX668" t="s">
        <v>61</v>
      </c>
      <c r="AY668">
        <v>393</v>
      </c>
      <c r="AZ668">
        <v>311</v>
      </c>
      <c r="BA668">
        <v>0</v>
      </c>
      <c r="BB668">
        <v>0</v>
      </c>
      <c r="BC668" t="s">
        <v>61</v>
      </c>
      <c r="BD668" t="s">
        <v>1207</v>
      </c>
      <c r="BE668">
        <v>0</v>
      </c>
      <c r="BF668" t="s">
        <v>3546</v>
      </c>
      <c r="BG668" t="s">
        <v>520</v>
      </c>
      <c r="BH668" t="s">
        <v>521</v>
      </c>
      <c r="BI668" t="s">
        <v>3547</v>
      </c>
    </row>
    <row r="669" spans="1:61" x14ac:dyDescent="0.2">
      <c r="A669" t="s">
        <v>3548</v>
      </c>
      <c r="B669" t="s">
        <v>1241</v>
      </c>
      <c r="C669" t="s">
        <v>61</v>
      </c>
      <c r="D669" t="s">
        <v>61</v>
      </c>
      <c r="E669" t="s">
        <v>3549</v>
      </c>
      <c r="F669" t="s">
        <v>3894</v>
      </c>
      <c r="G669" t="s">
        <v>1135</v>
      </c>
      <c r="H669" t="s">
        <v>2954</v>
      </c>
      <c r="I669" t="s">
        <v>1664</v>
      </c>
      <c r="J669" t="s">
        <v>3922</v>
      </c>
      <c r="K669" t="s">
        <v>1665</v>
      </c>
      <c r="L669" t="s">
        <v>61</v>
      </c>
      <c r="M669" t="s">
        <v>61</v>
      </c>
      <c r="N669" t="s">
        <v>309</v>
      </c>
      <c r="O669" t="s">
        <v>878</v>
      </c>
      <c r="P669">
        <v>0</v>
      </c>
      <c r="Q669">
        <v>171</v>
      </c>
      <c r="R669">
        <v>11</v>
      </c>
      <c r="S669">
        <v>0</v>
      </c>
      <c r="T669">
        <v>0</v>
      </c>
      <c r="U669">
        <v>0</v>
      </c>
      <c r="V669">
        <v>59</v>
      </c>
      <c r="W669">
        <v>40</v>
      </c>
      <c r="X669" t="s">
        <v>68</v>
      </c>
      <c r="Y669" t="s">
        <v>61</v>
      </c>
      <c r="Z669">
        <v>0</v>
      </c>
      <c r="AA669">
        <v>5.9</v>
      </c>
      <c r="AB669">
        <v>0</v>
      </c>
      <c r="AC669">
        <v>0</v>
      </c>
      <c r="AD669">
        <v>0</v>
      </c>
      <c r="AE669">
        <v>0</v>
      </c>
      <c r="AF669">
        <v>0</v>
      </c>
      <c r="AG669">
        <v>0</v>
      </c>
      <c r="AH669">
        <v>0</v>
      </c>
      <c r="AI669">
        <v>0</v>
      </c>
      <c r="AJ669">
        <v>0</v>
      </c>
      <c r="AK669">
        <v>0</v>
      </c>
      <c r="AL669">
        <v>0</v>
      </c>
      <c r="AM669">
        <v>0</v>
      </c>
      <c r="AN669">
        <v>0</v>
      </c>
      <c r="AO669">
        <v>0</v>
      </c>
      <c r="AP669">
        <v>0</v>
      </c>
      <c r="AQ669">
        <v>0</v>
      </c>
      <c r="AR669">
        <v>0</v>
      </c>
      <c r="AS669">
        <v>0</v>
      </c>
      <c r="AT669">
        <v>0</v>
      </c>
      <c r="AU669">
        <v>0</v>
      </c>
      <c r="AV669">
        <v>0</v>
      </c>
      <c r="AW669">
        <v>1</v>
      </c>
      <c r="AX669" t="s">
        <v>3550</v>
      </c>
      <c r="AY669">
        <v>965</v>
      </c>
      <c r="AZ669">
        <v>865</v>
      </c>
      <c r="BA669">
        <v>2</v>
      </c>
      <c r="BB669">
        <v>1</v>
      </c>
      <c r="BC669" t="s">
        <v>731</v>
      </c>
      <c r="BD669" t="s">
        <v>61</v>
      </c>
      <c r="BE669">
        <v>86</v>
      </c>
      <c r="BF669" t="s">
        <v>61</v>
      </c>
      <c r="BG669" t="s">
        <v>86</v>
      </c>
      <c r="BH669" t="s">
        <v>87</v>
      </c>
      <c r="BI669" t="s">
        <v>3551</v>
      </c>
    </row>
    <row r="670" spans="1:61" x14ac:dyDescent="0.2">
      <c r="A670" t="s">
        <v>3552</v>
      </c>
      <c r="B670" t="s">
        <v>1241</v>
      </c>
      <c r="C670" t="s">
        <v>61</v>
      </c>
      <c r="D670" t="s">
        <v>61</v>
      </c>
      <c r="E670" t="s">
        <v>453</v>
      </c>
      <c r="F670" t="s">
        <v>3894</v>
      </c>
      <c r="G670" t="s">
        <v>1135</v>
      </c>
      <c r="H670" t="s">
        <v>2954</v>
      </c>
      <c r="I670" t="s">
        <v>1664</v>
      </c>
      <c r="J670" t="s">
        <v>3922</v>
      </c>
      <c r="K670" t="s">
        <v>1665</v>
      </c>
      <c r="L670" t="s">
        <v>61</v>
      </c>
      <c r="M670" t="s">
        <v>61</v>
      </c>
      <c r="N670" t="s">
        <v>214</v>
      </c>
      <c r="O670" t="s">
        <v>878</v>
      </c>
      <c r="P670">
        <v>0</v>
      </c>
      <c r="Q670">
        <v>239</v>
      </c>
      <c r="R670">
        <v>85</v>
      </c>
      <c r="S670">
        <v>0</v>
      </c>
      <c r="T670">
        <v>0</v>
      </c>
      <c r="U670">
        <v>0</v>
      </c>
      <c r="V670">
        <v>227</v>
      </c>
      <c r="W670">
        <v>40</v>
      </c>
      <c r="X670" t="s">
        <v>68</v>
      </c>
      <c r="Y670" t="s">
        <v>61</v>
      </c>
      <c r="Z670">
        <v>27</v>
      </c>
      <c r="AA670">
        <v>51.5</v>
      </c>
      <c r="AB670">
        <v>0</v>
      </c>
      <c r="AC670">
        <v>0</v>
      </c>
      <c r="AD670">
        <v>0</v>
      </c>
      <c r="AE670">
        <v>0</v>
      </c>
      <c r="AF670">
        <v>0</v>
      </c>
      <c r="AG670">
        <v>0</v>
      </c>
      <c r="AH670">
        <v>0</v>
      </c>
      <c r="AI670">
        <v>0</v>
      </c>
      <c r="AJ670">
        <v>0</v>
      </c>
      <c r="AK670">
        <v>0</v>
      </c>
      <c r="AL670">
        <v>0</v>
      </c>
      <c r="AM670">
        <v>0</v>
      </c>
      <c r="AN670">
        <v>0</v>
      </c>
      <c r="AO670">
        <v>0</v>
      </c>
      <c r="AP670">
        <v>0</v>
      </c>
      <c r="AQ670">
        <v>0</v>
      </c>
      <c r="AR670">
        <v>0</v>
      </c>
      <c r="AS670">
        <v>0</v>
      </c>
      <c r="AT670">
        <v>0</v>
      </c>
      <c r="AU670">
        <v>0</v>
      </c>
      <c r="AV670">
        <v>0</v>
      </c>
      <c r="AW670">
        <v>0</v>
      </c>
      <c r="AX670" t="s">
        <v>3553</v>
      </c>
      <c r="AY670">
        <v>2986</v>
      </c>
      <c r="AZ670">
        <v>2394</v>
      </c>
      <c r="BA670">
        <v>2</v>
      </c>
      <c r="BB670">
        <v>6</v>
      </c>
      <c r="BC670" t="s">
        <v>176</v>
      </c>
      <c r="BD670" t="s">
        <v>3554</v>
      </c>
      <c r="BE670">
        <v>91</v>
      </c>
      <c r="BF670" t="s">
        <v>61</v>
      </c>
      <c r="BG670" t="s">
        <v>86</v>
      </c>
      <c r="BH670" t="s">
        <v>87</v>
      </c>
      <c r="BI670" t="s">
        <v>3555</v>
      </c>
    </row>
    <row r="671" spans="1:61" x14ac:dyDescent="0.2">
      <c r="A671" t="s">
        <v>3556</v>
      </c>
      <c r="B671" t="s">
        <v>171</v>
      </c>
      <c r="C671" t="s">
        <v>61</v>
      </c>
      <c r="D671" t="s">
        <v>61</v>
      </c>
      <c r="E671" t="s">
        <v>3557</v>
      </c>
      <c r="F671" t="s">
        <v>2990</v>
      </c>
      <c r="G671" t="s">
        <v>3557</v>
      </c>
      <c r="H671" t="s">
        <v>2954</v>
      </c>
      <c r="I671" t="s">
        <v>3558</v>
      </c>
      <c r="J671" t="s">
        <v>3922</v>
      </c>
      <c r="K671" t="s">
        <v>3559</v>
      </c>
      <c r="L671" t="s">
        <v>61</v>
      </c>
      <c r="M671" t="s">
        <v>61</v>
      </c>
      <c r="N671" t="s">
        <v>61</v>
      </c>
      <c r="O671" t="s">
        <v>191</v>
      </c>
      <c r="P671">
        <v>0</v>
      </c>
      <c r="Q671">
        <v>0</v>
      </c>
      <c r="R671">
        <v>0</v>
      </c>
      <c r="S671">
        <v>0</v>
      </c>
      <c r="T671">
        <v>0</v>
      </c>
      <c r="U671">
        <v>0</v>
      </c>
      <c r="V671">
        <v>0</v>
      </c>
      <c r="W671">
        <v>30</v>
      </c>
      <c r="X671" t="s">
        <v>68</v>
      </c>
      <c r="Y671" t="s">
        <v>61</v>
      </c>
      <c r="Z671">
        <v>0</v>
      </c>
      <c r="AA671">
        <v>0</v>
      </c>
      <c r="AB671">
        <v>1</v>
      </c>
      <c r="AC671">
        <v>0</v>
      </c>
      <c r="AD671">
        <v>0</v>
      </c>
      <c r="AE671">
        <v>0</v>
      </c>
      <c r="AF671">
        <v>1</v>
      </c>
      <c r="AG671">
        <v>0</v>
      </c>
      <c r="AH671">
        <v>0</v>
      </c>
      <c r="AI671">
        <v>0</v>
      </c>
      <c r="AJ671">
        <v>0</v>
      </c>
      <c r="AK671">
        <v>0</v>
      </c>
      <c r="AL671">
        <v>0</v>
      </c>
      <c r="AM671">
        <v>0</v>
      </c>
      <c r="AN671">
        <v>0</v>
      </c>
      <c r="AO671">
        <v>0</v>
      </c>
      <c r="AP671">
        <v>0.25</v>
      </c>
      <c r="AQ671">
        <v>0</v>
      </c>
      <c r="AR671">
        <v>0</v>
      </c>
      <c r="AS671">
        <v>0</v>
      </c>
      <c r="AT671">
        <v>0</v>
      </c>
      <c r="AU671">
        <v>0</v>
      </c>
      <c r="AV671">
        <v>0</v>
      </c>
      <c r="AW671">
        <v>0</v>
      </c>
      <c r="AX671" t="s">
        <v>61</v>
      </c>
      <c r="AY671">
        <v>995</v>
      </c>
      <c r="AZ671">
        <v>967</v>
      </c>
      <c r="BA671">
        <v>0</v>
      </c>
      <c r="BB671">
        <v>0</v>
      </c>
      <c r="BC671" t="s">
        <v>3560</v>
      </c>
      <c r="BD671" t="s">
        <v>3561</v>
      </c>
      <c r="BE671">
        <v>98</v>
      </c>
      <c r="BF671" t="s">
        <v>3562</v>
      </c>
      <c r="BG671" t="s">
        <v>3563</v>
      </c>
      <c r="BH671" t="s">
        <v>3564</v>
      </c>
      <c r="BI671" t="s">
        <v>3565</v>
      </c>
    </row>
    <row r="672" spans="1:61" x14ac:dyDescent="0.2">
      <c r="A672" t="s">
        <v>3566</v>
      </c>
      <c r="B672" t="s">
        <v>171</v>
      </c>
      <c r="C672" t="s">
        <v>61</v>
      </c>
      <c r="D672" t="s">
        <v>61</v>
      </c>
      <c r="E672" t="s">
        <v>688</v>
      </c>
      <c r="F672" t="s">
        <v>2990</v>
      </c>
      <c r="G672" t="s">
        <v>286</v>
      </c>
      <c r="H672" t="s">
        <v>2954</v>
      </c>
      <c r="I672" t="s">
        <v>287</v>
      </c>
      <c r="J672" t="s">
        <v>3922</v>
      </c>
      <c r="K672" t="s">
        <v>288</v>
      </c>
      <c r="L672" t="s">
        <v>61</v>
      </c>
      <c r="M672" t="s">
        <v>61</v>
      </c>
      <c r="N672" t="s">
        <v>214</v>
      </c>
      <c r="O672" t="s">
        <v>878</v>
      </c>
      <c r="P672">
        <v>429</v>
      </c>
      <c r="Q672">
        <v>271</v>
      </c>
      <c r="R672">
        <v>0</v>
      </c>
      <c r="S672">
        <v>0</v>
      </c>
      <c r="T672">
        <v>0</v>
      </c>
      <c r="U672">
        <v>0</v>
      </c>
      <c r="V672">
        <v>0</v>
      </c>
      <c r="W672">
        <v>15</v>
      </c>
      <c r="X672" t="s">
        <v>68</v>
      </c>
      <c r="Y672" t="s">
        <v>61</v>
      </c>
      <c r="Z672">
        <v>0</v>
      </c>
      <c r="AA672">
        <v>97</v>
      </c>
      <c r="AB672">
        <v>0.1</v>
      </c>
      <c r="AC672">
        <v>0</v>
      </c>
      <c r="AD672">
        <v>0</v>
      </c>
      <c r="AE672">
        <v>0</v>
      </c>
      <c r="AF672">
        <v>0.4</v>
      </c>
      <c r="AG672">
        <v>0</v>
      </c>
      <c r="AH672">
        <v>0</v>
      </c>
      <c r="AI672">
        <v>0</v>
      </c>
      <c r="AJ672">
        <v>0</v>
      </c>
      <c r="AK672">
        <v>0</v>
      </c>
      <c r="AL672">
        <v>0</v>
      </c>
      <c r="AM672">
        <v>0</v>
      </c>
      <c r="AN672">
        <v>0</v>
      </c>
      <c r="AO672">
        <v>0</v>
      </c>
      <c r="AP672">
        <v>0.4</v>
      </c>
      <c r="AQ672">
        <v>0</v>
      </c>
      <c r="AR672">
        <v>0</v>
      </c>
      <c r="AS672">
        <v>0</v>
      </c>
      <c r="AT672">
        <v>0</v>
      </c>
      <c r="AU672">
        <v>0</v>
      </c>
      <c r="AV672">
        <v>0</v>
      </c>
      <c r="AW672">
        <v>0</v>
      </c>
      <c r="AX672" t="s">
        <v>690</v>
      </c>
      <c r="AY672">
        <v>408</v>
      </c>
      <c r="AZ672">
        <v>16</v>
      </c>
      <c r="BA672">
        <v>0</v>
      </c>
      <c r="BB672">
        <v>0</v>
      </c>
      <c r="BC672" t="s">
        <v>691</v>
      </c>
      <c r="BD672" t="s">
        <v>3567</v>
      </c>
      <c r="BE672">
        <v>100</v>
      </c>
      <c r="BF672" t="s">
        <v>2162</v>
      </c>
      <c r="BG672" t="s">
        <v>86</v>
      </c>
      <c r="BH672" t="s">
        <v>87</v>
      </c>
      <c r="BI672" t="s">
        <v>3568</v>
      </c>
    </row>
    <row r="673" spans="1:61" x14ac:dyDescent="0.2">
      <c r="A673" t="s">
        <v>3569</v>
      </c>
      <c r="B673" t="s">
        <v>171</v>
      </c>
      <c r="C673" t="s">
        <v>61</v>
      </c>
      <c r="D673" t="s">
        <v>61</v>
      </c>
      <c r="E673" t="s">
        <v>3570</v>
      </c>
      <c r="F673" t="s">
        <v>2990</v>
      </c>
      <c r="G673" t="s">
        <v>610</v>
      </c>
      <c r="H673" t="s">
        <v>2954</v>
      </c>
      <c r="I673" t="s">
        <v>3571</v>
      </c>
      <c r="J673" t="s">
        <v>3922</v>
      </c>
      <c r="K673" t="s">
        <v>3572</v>
      </c>
      <c r="L673" t="s">
        <v>61</v>
      </c>
      <c r="M673" t="s">
        <v>61</v>
      </c>
      <c r="N673" t="s">
        <v>61</v>
      </c>
      <c r="O673" t="s">
        <v>878</v>
      </c>
      <c r="P673">
        <v>0</v>
      </c>
      <c r="Q673">
        <v>54</v>
      </c>
      <c r="R673">
        <v>0</v>
      </c>
      <c r="S673">
        <v>0</v>
      </c>
      <c r="T673">
        <v>0</v>
      </c>
      <c r="U673">
        <v>0</v>
      </c>
      <c r="V673">
        <v>0</v>
      </c>
      <c r="W673">
        <v>0</v>
      </c>
      <c r="X673" t="s">
        <v>95</v>
      </c>
      <c r="Y673" t="s">
        <v>61</v>
      </c>
      <c r="Z673">
        <v>82</v>
      </c>
      <c r="AA673">
        <v>370</v>
      </c>
      <c r="AB673">
        <v>0</v>
      </c>
      <c r="AC673">
        <v>0</v>
      </c>
      <c r="AD673">
        <v>0</v>
      </c>
      <c r="AE673">
        <v>0</v>
      </c>
      <c r="AF673">
        <v>0</v>
      </c>
      <c r="AG673">
        <v>0.2</v>
      </c>
      <c r="AH673">
        <v>0</v>
      </c>
      <c r="AI673">
        <v>0</v>
      </c>
      <c r="AJ673">
        <v>0.15</v>
      </c>
      <c r="AK673">
        <v>0</v>
      </c>
      <c r="AL673">
        <v>0.15</v>
      </c>
      <c r="AM673">
        <v>0.3</v>
      </c>
      <c r="AN673">
        <v>0.3</v>
      </c>
      <c r="AO673">
        <v>0</v>
      </c>
      <c r="AP673">
        <v>0</v>
      </c>
      <c r="AQ673">
        <v>0.15</v>
      </c>
      <c r="AR673">
        <v>0</v>
      </c>
      <c r="AS673">
        <v>0</v>
      </c>
      <c r="AT673">
        <v>0.3</v>
      </c>
      <c r="AU673">
        <v>0</v>
      </c>
      <c r="AV673">
        <v>0</v>
      </c>
      <c r="AW673">
        <v>0</v>
      </c>
      <c r="AX673" t="s">
        <v>61</v>
      </c>
      <c r="AY673">
        <v>1365</v>
      </c>
      <c r="AZ673">
        <v>139</v>
      </c>
      <c r="BA673">
        <v>0</v>
      </c>
      <c r="BB673">
        <v>0</v>
      </c>
      <c r="BC673" t="s">
        <v>731</v>
      </c>
      <c r="BD673" t="s">
        <v>61</v>
      </c>
      <c r="BE673">
        <v>89</v>
      </c>
      <c r="BF673" t="s">
        <v>61</v>
      </c>
      <c r="BG673" t="s">
        <v>3573</v>
      </c>
      <c r="BH673" t="s">
        <v>3574</v>
      </c>
      <c r="BI673" t="s">
        <v>3575</v>
      </c>
    </row>
    <row r="674" spans="1:61" x14ac:dyDescent="0.2">
      <c r="A674" t="s">
        <v>3576</v>
      </c>
      <c r="B674" t="s">
        <v>1403</v>
      </c>
      <c r="C674" t="s">
        <v>61</v>
      </c>
      <c r="D674" t="s">
        <v>61</v>
      </c>
      <c r="E674" t="s">
        <v>1403</v>
      </c>
      <c r="F674" t="s">
        <v>2990</v>
      </c>
      <c r="G674" t="s">
        <v>79</v>
      </c>
      <c r="H674" t="s">
        <v>2954</v>
      </c>
      <c r="I674" t="s">
        <v>80</v>
      </c>
      <c r="J674" t="s">
        <v>3922</v>
      </c>
      <c r="K674" t="s">
        <v>81</v>
      </c>
      <c r="L674" t="s">
        <v>61</v>
      </c>
      <c r="M674" t="s">
        <v>61</v>
      </c>
      <c r="N674" t="s">
        <v>82</v>
      </c>
      <c r="O674" t="s">
        <v>878</v>
      </c>
      <c r="P674">
        <v>0</v>
      </c>
      <c r="Q674">
        <v>151</v>
      </c>
      <c r="R674">
        <v>0</v>
      </c>
      <c r="S674">
        <v>0</v>
      </c>
      <c r="T674">
        <v>0</v>
      </c>
      <c r="U674">
        <v>0</v>
      </c>
      <c r="V674">
        <v>0</v>
      </c>
      <c r="W674">
        <v>40</v>
      </c>
      <c r="X674" t="s">
        <v>68</v>
      </c>
      <c r="Y674" t="s">
        <v>61</v>
      </c>
      <c r="Z674">
        <v>0</v>
      </c>
      <c r="AA674">
        <v>0.4</v>
      </c>
      <c r="AB674">
        <v>1</v>
      </c>
      <c r="AC674">
        <v>0</v>
      </c>
      <c r="AD674">
        <v>0</v>
      </c>
      <c r="AE674">
        <v>0</v>
      </c>
      <c r="AF674">
        <v>0</v>
      </c>
      <c r="AG674">
        <v>0</v>
      </c>
      <c r="AH674">
        <v>0</v>
      </c>
      <c r="AI674">
        <v>0</v>
      </c>
      <c r="AJ674">
        <v>0</v>
      </c>
      <c r="AK674">
        <v>0</v>
      </c>
      <c r="AL674">
        <v>0</v>
      </c>
      <c r="AM674">
        <v>0</v>
      </c>
      <c r="AN674">
        <v>0</v>
      </c>
      <c r="AO674">
        <v>0</v>
      </c>
      <c r="AP674">
        <v>0</v>
      </c>
      <c r="AQ674">
        <v>0</v>
      </c>
      <c r="AR674">
        <v>0</v>
      </c>
      <c r="AS674">
        <v>0</v>
      </c>
      <c r="AT674">
        <v>0</v>
      </c>
      <c r="AU674">
        <v>0</v>
      </c>
      <c r="AV674">
        <v>0</v>
      </c>
      <c r="AW674">
        <v>0</v>
      </c>
      <c r="AX674" t="s">
        <v>3577</v>
      </c>
      <c r="AY674">
        <v>152</v>
      </c>
      <c r="AZ674">
        <v>0</v>
      </c>
      <c r="BA674">
        <v>0</v>
      </c>
      <c r="BB674">
        <v>0</v>
      </c>
      <c r="BC674" t="s">
        <v>46</v>
      </c>
      <c r="BD674" t="s">
        <v>3578</v>
      </c>
      <c r="BE674">
        <v>95</v>
      </c>
      <c r="BF674" t="s">
        <v>3579</v>
      </c>
      <c r="BG674" t="s">
        <v>86</v>
      </c>
      <c r="BH674" t="s">
        <v>87</v>
      </c>
      <c r="BI674" t="s">
        <v>3580</v>
      </c>
    </row>
    <row r="675" spans="1:61" x14ac:dyDescent="0.2">
      <c r="A675" t="s">
        <v>3581</v>
      </c>
      <c r="B675" t="s">
        <v>77</v>
      </c>
      <c r="C675" t="s">
        <v>61</v>
      </c>
      <c r="D675" t="s">
        <v>61</v>
      </c>
      <c r="E675" t="s">
        <v>3557</v>
      </c>
      <c r="F675" t="s">
        <v>2990</v>
      </c>
      <c r="G675" t="s">
        <v>3557</v>
      </c>
      <c r="H675" t="s">
        <v>2954</v>
      </c>
      <c r="I675" t="s">
        <v>3558</v>
      </c>
      <c r="J675" t="s">
        <v>3922</v>
      </c>
      <c r="K675" t="s">
        <v>3559</v>
      </c>
      <c r="L675" t="s">
        <v>61</v>
      </c>
      <c r="M675" t="s">
        <v>61</v>
      </c>
      <c r="N675" t="s">
        <v>105</v>
      </c>
      <c r="O675" t="s">
        <v>191</v>
      </c>
      <c r="P675">
        <v>0</v>
      </c>
      <c r="Q675">
        <v>1218</v>
      </c>
      <c r="R675">
        <v>0</v>
      </c>
      <c r="S675">
        <v>34</v>
      </c>
      <c r="T675">
        <v>100</v>
      </c>
      <c r="U675">
        <v>0</v>
      </c>
      <c r="V675">
        <v>8.74</v>
      </c>
      <c r="W675">
        <v>0</v>
      </c>
      <c r="X675" t="s">
        <v>95</v>
      </c>
      <c r="Y675" t="s">
        <v>61</v>
      </c>
      <c r="Z675">
        <v>0</v>
      </c>
      <c r="AA675">
        <v>0</v>
      </c>
      <c r="AB675">
        <v>0</v>
      </c>
      <c r="AC675">
        <v>0</v>
      </c>
      <c r="AD675">
        <v>0</v>
      </c>
      <c r="AE675">
        <v>0</v>
      </c>
      <c r="AF675">
        <v>0</v>
      </c>
      <c r="AG675">
        <v>12.5</v>
      </c>
      <c r="AH675">
        <v>17.170000000000002</v>
      </c>
      <c r="AI675">
        <v>12.6</v>
      </c>
      <c r="AJ675">
        <v>0.5</v>
      </c>
      <c r="AK675">
        <v>1</v>
      </c>
      <c r="AL675">
        <v>0.25</v>
      </c>
      <c r="AM675">
        <v>0.5</v>
      </c>
      <c r="AN675">
        <v>0.5</v>
      </c>
      <c r="AO675">
        <v>0</v>
      </c>
      <c r="AP675">
        <v>1</v>
      </c>
      <c r="AQ675">
        <v>0</v>
      </c>
      <c r="AR675">
        <v>0</v>
      </c>
      <c r="AS675">
        <v>1</v>
      </c>
      <c r="AT675">
        <v>0</v>
      </c>
      <c r="AU675">
        <v>0</v>
      </c>
      <c r="AV675">
        <v>0</v>
      </c>
      <c r="AW675">
        <v>3.12</v>
      </c>
      <c r="AX675" t="s">
        <v>3582</v>
      </c>
      <c r="AY675">
        <v>0</v>
      </c>
      <c r="AZ675">
        <v>0</v>
      </c>
      <c r="BA675">
        <v>0</v>
      </c>
      <c r="BB675">
        <v>0</v>
      </c>
      <c r="BC675" t="s">
        <v>46</v>
      </c>
      <c r="BD675" t="s">
        <v>3583</v>
      </c>
      <c r="BE675">
        <v>98</v>
      </c>
      <c r="BF675" t="s">
        <v>3584</v>
      </c>
      <c r="BG675" t="s">
        <v>3563</v>
      </c>
      <c r="BH675" t="s">
        <v>3564</v>
      </c>
      <c r="BI675" t="s">
        <v>3585</v>
      </c>
    </row>
    <row r="676" spans="1:61" x14ac:dyDescent="0.2">
      <c r="A676" t="s">
        <v>3586</v>
      </c>
      <c r="B676" t="s">
        <v>898</v>
      </c>
      <c r="C676" t="s">
        <v>61</v>
      </c>
      <c r="D676" t="s">
        <v>61</v>
      </c>
      <c r="E676" t="s">
        <v>972</v>
      </c>
      <c r="F676" t="s">
        <v>2990</v>
      </c>
      <c r="G676" t="s">
        <v>610</v>
      </c>
      <c r="H676" t="s">
        <v>2954</v>
      </c>
      <c r="I676" t="s">
        <v>3587</v>
      </c>
      <c r="J676" t="s">
        <v>3922</v>
      </c>
      <c r="K676" t="s">
        <v>3572</v>
      </c>
      <c r="L676" t="s">
        <v>61</v>
      </c>
      <c r="M676" t="s">
        <v>61</v>
      </c>
      <c r="N676" t="s">
        <v>61</v>
      </c>
      <c r="O676" t="s">
        <v>878</v>
      </c>
      <c r="P676">
        <v>0</v>
      </c>
      <c r="Q676">
        <v>63</v>
      </c>
      <c r="R676">
        <v>0</v>
      </c>
      <c r="S676">
        <v>0</v>
      </c>
      <c r="T676">
        <v>0</v>
      </c>
      <c r="U676">
        <v>0</v>
      </c>
      <c r="V676">
        <v>0</v>
      </c>
      <c r="W676">
        <v>0</v>
      </c>
      <c r="X676" t="s">
        <v>95</v>
      </c>
      <c r="Y676" t="s">
        <v>61</v>
      </c>
      <c r="Z676">
        <v>0</v>
      </c>
      <c r="AA676">
        <v>0</v>
      </c>
      <c r="AB676">
        <v>0</v>
      </c>
      <c r="AC676">
        <v>0</v>
      </c>
      <c r="AD676">
        <v>0</v>
      </c>
      <c r="AE676">
        <v>0</v>
      </c>
      <c r="AF676">
        <v>0</v>
      </c>
      <c r="AG676">
        <v>0</v>
      </c>
      <c r="AH676">
        <v>0</v>
      </c>
      <c r="AI676">
        <v>0</v>
      </c>
      <c r="AJ676">
        <v>0</v>
      </c>
      <c r="AK676">
        <v>0</v>
      </c>
      <c r="AL676">
        <v>0</v>
      </c>
      <c r="AM676">
        <v>1</v>
      </c>
      <c r="AN676">
        <v>0.2</v>
      </c>
      <c r="AO676">
        <v>0</v>
      </c>
      <c r="AP676">
        <v>0</v>
      </c>
      <c r="AQ676">
        <v>1</v>
      </c>
      <c r="AR676">
        <v>0</v>
      </c>
      <c r="AS676">
        <v>0</v>
      </c>
      <c r="AT676">
        <v>0.1</v>
      </c>
      <c r="AU676">
        <v>0</v>
      </c>
      <c r="AV676">
        <v>0</v>
      </c>
      <c r="AW676">
        <v>0</v>
      </c>
      <c r="AX676" t="s">
        <v>61</v>
      </c>
      <c r="AY676">
        <v>837</v>
      </c>
      <c r="AZ676">
        <v>175</v>
      </c>
      <c r="BA676">
        <v>216</v>
      </c>
      <c r="BB676">
        <v>0</v>
      </c>
      <c r="BC676" t="s">
        <v>691</v>
      </c>
      <c r="BD676" t="s">
        <v>3588</v>
      </c>
      <c r="BE676">
        <v>84</v>
      </c>
      <c r="BF676" t="s">
        <v>61</v>
      </c>
      <c r="BG676" t="s">
        <v>3573</v>
      </c>
      <c r="BH676" t="s">
        <v>3574</v>
      </c>
      <c r="BI676" t="s">
        <v>3585</v>
      </c>
    </row>
    <row r="677" spans="1:61" x14ac:dyDescent="0.2">
      <c r="A677" t="s">
        <v>3589</v>
      </c>
      <c r="B677" t="s">
        <v>1746</v>
      </c>
      <c r="C677" t="s">
        <v>61</v>
      </c>
      <c r="D677" t="s">
        <v>61</v>
      </c>
      <c r="E677" t="s">
        <v>1747</v>
      </c>
      <c r="F677" t="s">
        <v>2990</v>
      </c>
      <c r="G677" t="s">
        <v>79</v>
      </c>
      <c r="H677" t="s">
        <v>2954</v>
      </c>
      <c r="I677" t="s">
        <v>80</v>
      </c>
      <c r="J677" t="s">
        <v>3922</v>
      </c>
      <c r="K677" t="s">
        <v>81</v>
      </c>
      <c r="L677" t="s">
        <v>61</v>
      </c>
      <c r="M677" t="s">
        <v>61</v>
      </c>
      <c r="N677" t="s">
        <v>82</v>
      </c>
      <c r="O677" t="s">
        <v>878</v>
      </c>
      <c r="P677">
        <v>0</v>
      </c>
      <c r="Q677">
        <v>0</v>
      </c>
      <c r="R677">
        <v>0</v>
      </c>
      <c r="S677">
        <v>0</v>
      </c>
      <c r="T677">
        <v>0</v>
      </c>
      <c r="U677">
        <v>0</v>
      </c>
      <c r="V677">
        <v>0</v>
      </c>
      <c r="W677">
        <v>0</v>
      </c>
      <c r="X677" t="s">
        <v>95</v>
      </c>
      <c r="Y677" t="s">
        <v>61</v>
      </c>
      <c r="Z677">
        <v>0</v>
      </c>
      <c r="AA677">
        <v>0</v>
      </c>
      <c r="AB677">
        <v>0</v>
      </c>
      <c r="AC677">
        <v>0</v>
      </c>
      <c r="AD677">
        <v>0</v>
      </c>
      <c r="AE677">
        <v>0</v>
      </c>
      <c r="AF677">
        <v>0</v>
      </c>
      <c r="AG677">
        <v>0</v>
      </c>
      <c r="AH677">
        <v>0</v>
      </c>
      <c r="AI677">
        <v>0</v>
      </c>
      <c r="AJ677">
        <v>0</v>
      </c>
      <c r="AK677">
        <v>0</v>
      </c>
      <c r="AL677">
        <v>0</v>
      </c>
      <c r="AM677">
        <v>0</v>
      </c>
      <c r="AN677">
        <v>0</v>
      </c>
      <c r="AO677">
        <v>0</v>
      </c>
      <c r="AP677">
        <v>0</v>
      </c>
      <c r="AQ677">
        <v>0</v>
      </c>
      <c r="AR677">
        <v>0</v>
      </c>
      <c r="AS677">
        <v>0</v>
      </c>
      <c r="AT677">
        <v>0</v>
      </c>
      <c r="AU677">
        <v>0</v>
      </c>
      <c r="AV677">
        <v>0</v>
      </c>
      <c r="AW677">
        <v>1</v>
      </c>
      <c r="AX677" t="s">
        <v>3590</v>
      </c>
      <c r="AY677">
        <v>0</v>
      </c>
      <c r="AZ677">
        <v>0</v>
      </c>
      <c r="BA677">
        <v>0</v>
      </c>
      <c r="BB677">
        <v>0</v>
      </c>
      <c r="BC677" t="s">
        <v>46</v>
      </c>
      <c r="BD677" t="s">
        <v>3591</v>
      </c>
      <c r="BE677">
        <v>0</v>
      </c>
      <c r="BF677" t="s">
        <v>3592</v>
      </c>
      <c r="BG677" t="s">
        <v>86</v>
      </c>
      <c r="BH677" t="s">
        <v>87</v>
      </c>
      <c r="BI677" t="s">
        <v>3593</v>
      </c>
    </row>
    <row r="678" spans="1:61" x14ac:dyDescent="0.2">
      <c r="A678" t="s">
        <v>3594</v>
      </c>
      <c r="B678" t="s">
        <v>77</v>
      </c>
      <c r="C678" t="s">
        <v>61</v>
      </c>
      <c r="D678" t="s">
        <v>61</v>
      </c>
      <c r="E678" t="s">
        <v>78</v>
      </c>
      <c r="F678" t="s">
        <v>2990</v>
      </c>
      <c r="G678" t="s">
        <v>79</v>
      </c>
      <c r="H678" t="s">
        <v>2954</v>
      </c>
      <c r="I678" t="s">
        <v>80</v>
      </c>
      <c r="J678" t="s">
        <v>3922</v>
      </c>
      <c r="K678" t="s">
        <v>81</v>
      </c>
      <c r="L678" t="s">
        <v>61</v>
      </c>
      <c r="M678" t="s">
        <v>61</v>
      </c>
      <c r="N678" t="s">
        <v>82</v>
      </c>
      <c r="O678" t="s">
        <v>878</v>
      </c>
      <c r="P678">
        <v>0</v>
      </c>
      <c r="Q678">
        <v>523</v>
      </c>
      <c r="R678">
        <v>0</v>
      </c>
      <c r="S678">
        <v>11</v>
      </c>
      <c r="T678">
        <v>97</v>
      </c>
      <c r="U678">
        <v>0</v>
      </c>
      <c r="V678">
        <v>6.8</v>
      </c>
      <c r="W678">
        <v>0</v>
      </c>
      <c r="X678" t="s">
        <v>68</v>
      </c>
      <c r="Y678" t="s">
        <v>61</v>
      </c>
      <c r="Z678">
        <v>0</v>
      </c>
      <c r="AA678">
        <v>0</v>
      </c>
      <c r="AB678">
        <v>1</v>
      </c>
      <c r="AC678">
        <v>1</v>
      </c>
      <c r="AD678">
        <v>0</v>
      </c>
      <c r="AE678">
        <v>0</v>
      </c>
      <c r="AF678">
        <v>0</v>
      </c>
      <c r="AG678">
        <v>7.5</v>
      </c>
      <c r="AH678">
        <v>5</v>
      </c>
      <c r="AI678">
        <v>1</v>
      </c>
      <c r="AJ678">
        <v>0.3</v>
      </c>
      <c r="AK678">
        <v>1</v>
      </c>
      <c r="AL678">
        <v>0.1</v>
      </c>
      <c r="AM678">
        <v>0.5</v>
      </c>
      <c r="AN678">
        <v>0.5</v>
      </c>
      <c r="AO678">
        <v>0</v>
      </c>
      <c r="AP678">
        <v>1</v>
      </c>
      <c r="AQ678">
        <v>0.2</v>
      </c>
      <c r="AR678">
        <v>0.2</v>
      </c>
      <c r="AS678">
        <v>0</v>
      </c>
      <c r="AT678">
        <v>0.1</v>
      </c>
      <c r="AU678">
        <v>0</v>
      </c>
      <c r="AV678">
        <v>0</v>
      </c>
      <c r="AW678">
        <v>0</v>
      </c>
      <c r="AX678" t="s">
        <v>3595</v>
      </c>
      <c r="AY678">
        <v>544</v>
      </c>
      <c r="AZ678">
        <v>0</v>
      </c>
      <c r="BA678">
        <v>0</v>
      </c>
      <c r="BB678">
        <v>0</v>
      </c>
      <c r="BC678" t="s">
        <v>128</v>
      </c>
      <c r="BD678" t="s">
        <v>61</v>
      </c>
      <c r="BE678">
        <v>0</v>
      </c>
      <c r="BF678" t="s">
        <v>61</v>
      </c>
      <c r="BG678" t="s">
        <v>86</v>
      </c>
      <c r="BH678" t="s">
        <v>87</v>
      </c>
      <c r="BI678" t="s">
        <v>3596</v>
      </c>
    </row>
    <row r="679" spans="1:61" x14ac:dyDescent="0.2">
      <c r="A679" t="s">
        <v>3597</v>
      </c>
      <c r="B679" t="s">
        <v>276</v>
      </c>
      <c r="C679" t="s">
        <v>61</v>
      </c>
      <c r="D679" t="s">
        <v>61</v>
      </c>
      <c r="E679" t="s">
        <v>3239</v>
      </c>
      <c r="F679" t="s">
        <v>2990</v>
      </c>
      <c r="G679" t="s">
        <v>443</v>
      </c>
      <c r="H679" t="s">
        <v>2954</v>
      </c>
      <c r="I679" t="s">
        <v>1550</v>
      </c>
      <c r="J679" t="s">
        <v>3922</v>
      </c>
      <c r="K679" t="s">
        <v>445</v>
      </c>
      <c r="L679" t="s">
        <v>61</v>
      </c>
      <c r="M679" t="s">
        <v>61</v>
      </c>
      <c r="N679" t="s">
        <v>82</v>
      </c>
      <c r="O679" t="s">
        <v>878</v>
      </c>
      <c r="P679">
        <v>0</v>
      </c>
      <c r="Q679">
        <v>0</v>
      </c>
      <c r="R679">
        <v>0</v>
      </c>
      <c r="S679">
        <v>0</v>
      </c>
      <c r="T679">
        <v>0</v>
      </c>
      <c r="U679">
        <v>0</v>
      </c>
      <c r="V679">
        <v>0</v>
      </c>
      <c r="W679">
        <v>0</v>
      </c>
      <c r="X679" t="s">
        <v>68</v>
      </c>
      <c r="Y679" t="s">
        <v>69</v>
      </c>
      <c r="Z679">
        <v>0</v>
      </c>
      <c r="AA679">
        <v>0</v>
      </c>
      <c r="AB679">
        <v>0</v>
      </c>
      <c r="AC679">
        <v>0</v>
      </c>
      <c r="AD679">
        <v>0</v>
      </c>
      <c r="AE679">
        <v>0</v>
      </c>
      <c r="AF679">
        <v>0</v>
      </c>
      <c r="AG679">
        <v>2</v>
      </c>
      <c r="AH679">
        <v>0</v>
      </c>
      <c r="AI679">
        <v>0</v>
      </c>
      <c r="AJ679">
        <v>0</v>
      </c>
      <c r="AK679">
        <v>0</v>
      </c>
      <c r="AL679">
        <v>0</v>
      </c>
      <c r="AM679">
        <v>0</v>
      </c>
      <c r="AN679">
        <v>0</v>
      </c>
      <c r="AO679">
        <v>0</v>
      </c>
      <c r="AP679">
        <v>0</v>
      </c>
      <c r="AQ679">
        <v>0</v>
      </c>
      <c r="AR679">
        <v>0</v>
      </c>
      <c r="AS679">
        <v>0</v>
      </c>
      <c r="AT679">
        <v>0</v>
      </c>
      <c r="AU679">
        <v>0</v>
      </c>
      <c r="AV679">
        <v>0</v>
      </c>
      <c r="AW679">
        <v>0</v>
      </c>
      <c r="AX679" t="s">
        <v>3246</v>
      </c>
      <c r="AY679">
        <v>1073</v>
      </c>
      <c r="AZ679">
        <v>0</v>
      </c>
      <c r="BA679">
        <v>0</v>
      </c>
      <c r="BB679">
        <v>0</v>
      </c>
      <c r="BC679" t="s">
        <v>128</v>
      </c>
      <c r="BD679" t="s">
        <v>61</v>
      </c>
      <c r="BE679">
        <v>100</v>
      </c>
      <c r="BF679" t="s">
        <v>61</v>
      </c>
      <c r="BG679" t="s">
        <v>86</v>
      </c>
      <c r="BH679" t="s">
        <v>87</v>
      </c>
      <c r="BI679" t="s">
        <v>3598</v>
      </c>
    </row>
    <row r="680" spans="1:61" x14ac:dyDescent="0.2">
      <c r="A680" t="s">
        <v>3599</v>
      </c>
      <c r="B680" t="s">
        <v>1496</v>
      </c>
      <c r="C680" t="s">
        <v>61</v>
      </c>
      <c r="D680" t="s">
        <v>61</v>
      </c>
      <c r="E680" t="s">
        <v>1549</v>
      </c>
      <c r="F680" t="s">
        <v>2990</v>
      </c>
      <c r="G680" t="s">
        <v>443</v>
      </c>
      <c r="H680" t="s">
        <v>2954</v>
      </c>
      <c r="I680" t="s">
        <v>1550</v>
      </c>
      <c r="J680" t="s">
        <v>3922</v>
      </c>
      <c r="K680" t="s">
        <v>445</v>
      </c>
      <c r="L680" t="s">
        <v>61</v>
      </c>
      <c r="M680" t="s">
        <v>61</v>
      </c>
      <c r="N680" t="s">
        <v>82</v>
      </c>
      <c r="O680" t="s">
        <v>878</v>
      </c>
      <c r="P680">
        <v>0</v>
      </c>
      <c r="Q680">
        <v>321</v>
      </c>
      <c r="R680">
        <v>0</v>
      </c>
      <c r="S680">
        <v>0</v>
      </c>
      <c r="T680">
        <v>0</v>
      </c>
      <c r="U680">
        <v>0</v>
      </c>
      <c r="V680">
        <v>24</v>
      </c>
      <c r="W680">
        <v>40</v>
      </c>
      <c r="X680" t="s">
        <v>68</v>
      </c>
      <c r="Y680" t="s">
        <v>61</v>
      </c>
      <c r="Z680">
        <v>0</v>
      </c>
      <c r="AA680">
        <v>0</v>
      </c>
      <c r="AB680">
        <v>0</v>
      </c>
      <c r="AC680">
        <v>0</v>
      </c>
      <c r="AD680">
        <v>0</v>
      </c>
      <c r="AE680">
        <v>0</v>
      </c>
      <c r="AF680">
        <v>0</v>
      </c>
      <c r="AG680">
        <v>0</v>
      </c>
      <c r="AH680">
        <v>0</v>
      </c>
      <c r="AI680">
        <v>0</v>
      </c>
      <c r="AJ680">
        <v>0</v>
      </c>
      <c r="AK680">
        <v>0</v>
      </c>
      <c r="AL680">
        <v>0</v>
      </c>
      <c r="AM680">
        <v>0</v>
      </c>
      <c r="AN680">
        <v>0</v>
      </c>
      <c r="AO680">
        <v>0</v>
      </c>
      <c r="AP680">
        <v>0</v>
      </c>
      <c r="AQ680">
        <v>0</v>
      </c>
      <c r="AR680">
        <v>0</v>
      </c>
      <c r="AS680">
        <v>0</v>
      </c>
      <c r="AT680">
        <v>0</v>
      </c>
      <c r="AU680">
        <v>0</v>
      </c>
      <c r="AV680">
        <v>0</v>
      </c>
      <c r="AW680">
        <v>0</v>
      </c>
      <c r="AX680" t="s">
        <v>61</v>
      </c>
      <c r="AY680">
        <v>334</v>
      </c>
      <c r="AZ680">
        <v>0</v>
      </c>
      <c r="BA680">
        <v>0</v>
      </c>
      <c r="BB680">
        <v>0</v>
      </c>
      <c r="BC680" t="s">
        <v>84</v>
      </c>
      <c r="BD680" t="s">
        <v>3600</v>
      </c>
      <c r="BE680">
        <v>93</v>
      </c>
      <c r="BF680" t="s">
        <v>61</v>
      </c>
      <c r="BG680" t="s">
        <v>86</v>
      </c>
      <c r="BH680" t="s">
        <v>87</v>
      </c>
      <c r="BI680" t="s">
        <v>3601</v>
      </c>
    </row>
    <row r="681" spans="1:61" x14ac:dyDescent="0.2">
      <c r="A681" t="s">
        <v>3602</v>
      </c>
      <c r="B681" t="s">
        <v>171</v>
      </c>
      <c r="C681" t="s">
        <v>61</v>
      </c>
      <c r="D681" t="s">
        <v>61</v>
      </c>
      <c r="E681" t="s">
        <v>2252</v>
      </c>
      <c r="F681" t="s">
        <v>3894</v>
      </c>
      <c r="G681" t="s">
        <v>1135</v>
      </c>
      <c r="H681" t="s">
        <v>2954</v>
      </c>
      <c r="I681" t="s">
        <v>1940</v>
      </c>
      <c r="J681" t="s">
        <v>3922</v>
      </c>
      <c r="K681" t="s">
        <v>1137</v>
      </c>
      <c r="L681" t="s">
        <v>61</v>
      </c>
      <c r="M681" t="s">
        <v>61</v>
      </c>
      <c r="N681" t="s">
        <v>82</v>
      </c>
      <c r="O681" t="s">
        <v>878</v>
      </c>
      <c r="P681">
        <v>0</v>
      </c>
      <c r="Q681">
        <v>554</v>
      </c>
      <c r="R681">
        <v>49</v>
      </c>
      <c r="S681">
        <v>0</v>
      </c>
      <c r="T681">
        <v>0</v>
      </c>
      <c r="U681">
        <v>0</v>
      </c>
      <c r="V681">
        <v>298</v>
      </c>
      <c r="W681">
        <v>40</v>
      </c>
      <c r="X681" t="s">
        <v>68</v>
      </c>
      <c r="Y681" t="s">
        <v>61</v>
      </c>
      <c r="Z681">
        <v>424</v>
      </c>
      <c r="AA681">
        <v>74.099999999999994</v>
      </c>
      <c r="AB681">
        <v>0</v>
      </c>
      <c r="AC681">
        <v>0</v>
      </c>
      <c r="AD681">
        <v>0</v>
      </c>
      <c r="AE681">
        <v>0</v>
      </c>
      <c r="AF681">
        <v>0</v>
      </c>
      <c r="AG681">
        <v>0</v>
      </c>
      <c r="AH681">
        <v>0</v>
      </c>
      <c r="AI681">
        <v>0</v>
      </c>
      <c r="AJ681">
        <v>0</v>
      </c>
      <c r="AK681">
        <v>0</v>
      </c>
      <c r="AL681">
        <v>0</v>
      </c>
      <c r="AM681">
        <v>0</v>
      </c>
      <c r="AN681">
        <v>0</v>
      </c>
      <c r="AO681">
        <v>0</v>
      </c>
      <c r="AP681">
        <v>0</v>
      </c>
      <c r="AQ681">
        <v>0</v>
      </c>
      <c r="AR681">
        <v>0</v>
      </c>
      <c r="AS681">
        <v>0</v>
      </c>
      <c r="AT681">
        <v>0</v>
      </c>
      <c r="AU681">
        <v>0</v>
      </c>
      <c r="AV681">
        <v>0</v>
      </c>
      <c r="AW681">
        <v>0</v>
      </c>
      <c r="AX681" t="s">
        <v>61</v>
      </c>
      <c r="AY681">
        <v>842</v>
      </c>
      <c r="AZ681">
        <v>371</v>
      </c>
      <c r="BA681">
        <v>73</v>
      </c>
      <c r="BB681">
        <v>0</v>
      </c>
      <c r="BC681" t="s">
        <v>1225</v>
      </c>
      <c r="BD681" t="s">
        <v>3603</v>
      </c>
      <c r="BE681">
        <v>94</v>
      </c>
      <c r="BF681" t="s">
        <v>61</v>
      </c>
      <c r="BG681" t="s">
        <v>86</v>
      </c>
      <c r="BH681" t="s">
        <v>87</v>
      </c>
      <c r="BI681" t="s">
        <v>3604</v>
      </c>
    </row>
    <row r="682" spans="1:61" x14ac:dyDescent="0.2">
      <c r="A682" t="s">
        <v>3605</v>
      </c>
      <c r="B682" t="s">
        <v>1394</v>
      </c>
      <c r="C682" t="s">
        <v>61</v>
      </c>
      <c r="D682" t="s">
        <v>61</v>
      </c>
      <c r="E682" t="s">
        <v>1395</v>
      </c>
      <c r="F682" t="s">
        <v>2990</v>
      </c>
      <c r="G682" t="s">
        <v>102</v>
      </c>
      <c r="H682" t="s">
        <v>2954</v>
      </c>
      <c r="I682" t="s">
        <v>1396</v>
      </c>
      <c r="J682" t="s">
        <v>3922</v>
      </c>
      <c r="K682" t="s">
        <v>104</v>
      </c>
      <c r="L682" t="s">
        <v>61</v>
      </c>
      <c r="M682" t="s">
        <v>61</v>
      </c>
      <c r="N682" t="s">
        <v>1397</v>
      </c>
      <c r="O682" t="s">
        <v>191</v>
      </c>
      <c r="P682">
        <v>0</v>
      </c>
      <c r="Q682">
        <v>125</v>
      </c>
      <c r="R682">
        <v>0</v>
      </c>
      <c r="S682">
        <v>0</v>
      </c>
      <c r="T682">
        <v>0</v>
      </c>
      <c r="U682">
        <v>0</v>
      </c>
      <c r="V682">
        <v>0</v>
      </c>
      <c r="W682">
        <v>0</v>
      </c>
      <c r="X682" t="s">
        <v>95</v>
      </c>
      <c r="Y682" t="s">
        <v>61</v>
      </c>
      <c r="Z682">
        <v>0</v>
      </c>
      <c r="AA682">
        <v>0</v>
      </c>
      <c r="AB682">
        <v>0</v>
      </c>
      <c r="AC682">
        <v>0</v>
      </c>
      <c r="AD682">
        <v>0</v>
      </c>
      <c r="AE682">
        <v>0</v>
      </c>
      <c r="AF682">
        <v>0</v>
      </c>
      <c r="AG682">
        <v>0</v>
      </c>
      <c r="AH682">
        <v>0</v>
      </c>
      <c r="AI682">
        <v>0</v>
      </c>
      <c r="AJ682">
        <v>0</v>
      </c>
      <c r="AK682">
        <v>0</v>
      </c>
      <c r="AL682">
        <v>0</v>
      </c>
      <c r="AM682">
        <v>0</v>
      </c>
      <c r="AN682">
        <v>0</v>
      </c>
      <c r="AO682">
        <v>0</v>
      </c>
      <c r="AP682">
        <v>0</v>
      </c>
      <c r="AQ682">
        <v>0</v>
      </c>
      <c r="AR682">
        <v>0</v>
      </c>
      <c r="AS682">
        <v>0</v>
      </c>
      <c r="AT682">
        <v>0</v>
      </c>
      <c r="AU682">
        <v>0</v>
      </c>
      <c r="AV682">
        <v>0</v>
      </c>
      <c r="AW682">
        <v>0</v>
      </c>
      <c r="AX682" t="s">
        <v>61</v>
      </c>
      <c r="AY682">
        <v>216</v>
      </c>
      <c r="AZ682">
        <v>0</v>
      </c>
      <c r="BA682">
        <v>0</v>
      </c>
      <c r="BB682">
        <v>0</v>
      </c>
      <c r="BC682" t="s">
        <v>61</v>
      </c>
      <c r="BD682" t="s">
        <v>61</v>
      </c>
      <c r="BE682">
        <v>100</v>
      </c>
      <c r="BF682" t="s">
        <v>1398</v>
      </c>
      <c r="BG682" t="s">
        <v>1399</v>
      </c>
      <c r="BH682" t="s">
        <v>1400</v>
      </c>
      <c r="BI682" t="s">
        <v>3606</v>
      </c>
    </row>
    <row r="683" spans="1:61" x14ac:dyDescent="0.2">
      <c r="A683" t="s">
        <v>3607</v>
      </c>
      <c r="B683" t="s">
        <v>1403</v>
      </c>
      <c r="C683" t="s">
        <v>61</v>
      </c>
      <c r="D683" t="s">
        <v>61</v>
      </c>
      <c r="E683" t="s">
        <v>1455</v>
      </c>
      <c r="F683" t="s">
        <v>2990</v>
      </c>
      <c r="G683" t="s">
        <v>844</v>
      </c>
      <c r="H683" t="s">
        <v>2954</v>
      </c>
      <c r="I683" t="s">
        <v>1664</v>
      </c>
      <c r="J683" t="s">
        <v>3922</v>
      </c>
      <c r="K683" t="s">
        <v>1665</v>
      </c>
      <c r="L683" t="s">
        <v>61</v>
      </c>
      <c r="M683" t="s">
        <v>61</v>
      </c>
      <c r="N683" t="s">
        <v>214</v>
      </c>
      <c r="O683" t="s">
        <v>878</v>
      </c>
      <c r="P683">
        <v>0</v>
      </c>
      <c r="Q683">
        <v>800</v>
      </c>
      <c r="R683">
        <v>45</v>
      </c>
      <c r="S683">
        <v>0</v>
      </c>
      <c r="T683">
        <v>0</v>
      </c>
      <c r="U683">
        <v>0</v>
      </c>
      <c r="V683">
        <v>465</v>
      </c>
      <c r="W683">
        <v>40</v>
      </c>
      <c r="X683" t="s">
        <v>68</v>
      </c>
      <c r="Y683" t="s">
        <v>61</v>
      </c>
      <c r="Z683">
        <v>286</v>
      </c>
      <c r="AA683">
        <v>63.2</v>
      </c>
      <c r="AB683">
        <v>0</v>
      </c>
      <c r="AC683">
        <v>0</v>
      </c>
      <c r="AD683">
        <v>0</v>
      </c>
      <c r="AE683">
        <v>0</v>
      </c>
      <c r="AF683">
        <v>0</v>
      </c>
      <c r="AG683">
        <v>0</v>
      </c>
      <c r="AH683">
        <v>0</v>
      </c>
      <c r="AI683">
        <v>0</v>
      </c>
      <c r="AJ683">
        <v>0</v>
      </c>
      <c r="AK683">
        <v>0</v>
      </c>
      <c r="AL683">
        <v>0</v>
      </c>
      <c r="AM683">
        <v>0</v>
      </c>
      <c r="AN683">
        <v>0</v>
      </c>
      <c r="AO683">
        <v>0</v>
      </c>
      <c r="AP683">
        <v>0</v>
      </c>
      <c r="AQ683">
        <v>0</v>
      </c>
      <c r="AR683">
        <v>0</v>
      </c>
      <c r="AS683">
        <v>0</v>
      </c>
      <c r="AT683">
        <v>0</v>
      </c>
      <c r="AU683">
        <v>0</v>
      </c>
      <c r="AV683">
        <v>0</v>
      </c>
      <c r="AW683">
        <v>0</v>
      </c>
      <c r="AX683" t="s">
        <v>61</v>
      </c>
      <c r="AY683">
        <v>1403</v>
      </c>
      <c r="AZ683">
        <v>1330</v>
      </c>
      <c r="BA683">
        <v>0</v>
      </c>
      <c r="BB683">
        <v>0</v>
      </c>
      <c r="BC683" t="s">
        <v>1457</v>
      </c>
      <c r="BD683" t="s">
        <v>3608</v>
      </c>
      <c r="BE683">
        <v>95</v>
      </c>
      <c r="BF683" t="s">
        <v>61</v>
      </c>
      <c r="BG683" t="s">
        <v>86</v>
      </c>
      <c r="BH683" t="s">
        <v>87</v>
      </c>
      <c r="BI683" t="s">
        <v>3606</v>
      </c>
    </row>
    <row r="684" spans="1:61" x14ac:dyDescent="0.2">
      <c r="A684" t="s">
        <v>3609</v>
      </c>
      <c r="B684" t="s">
        <v>1746</v>
      </c>
      <c r="C684" t="s">
        <v>61</v>
      </c>
      <c r="D684" t="s">
        <v>61</v>
      </c>
      <c r="E684" t="s">
        <v>1752</v>
      </c>
      <c r="F684" t="s">
        <v>2990</v>
      </c>
      <c r="G684" t="s">
        <v>306</v>
      </c>
      <c r="H684" t="s">
        <v>2954</v>
      </c>
      <c r="I684" t="s">
        <v>307</v>
      </c>
      <c r="J684" t="s">
        <v>3922</v>
      </c>
      <c r="K684" t="s">
        <v>308</v>
      </c>
      <c r="L684" t="s">
        <v>61</v>
      </c>
      <c r="M684" t="s">
        <v>61</v>
      </c>
      <c r="N684" t="s">
        <v>309</v>
      </c>
      <c r="O684" t="s">
        <v>878</v>
      </c>
      <c r="P684">
        <v>0</v>
      </c>
      <c r="Q684">
        <v>215</v>
      </c>
      <c r="R684">
        <v>0</v>
      </c>
      <c r="S684">
        <v>0</v>
      </c>
      <c r="T684">
        <v>0</v>
      </c>
      <c r="U684">
        <v>0</v>
      </c>
      <c r="V684">
        <v>0</v>
      </c>
      <c r="W684">
        <v>37.5</v>
      </c>
      <c r="X684" t="s">
        <v>68</v>
      </c>
      <c r="Y684" t="s">
        <v>61</v>
      </c>
      <c r="Z684">
        <v>0</v>
      </c>
      <c r="AA684">
        <v>0</v>
      </c>
      <c r="AB684">
        <v>0</v>
      </c>
      <c r="AC684">
        <v>0</v>
      </c>
      <c r="AD684">
        <v>0</v>
      </c>
      <c r="AE684">
        <v>0</v>
      </c>
      <c r="AF684">
        <v>0</v>
      </c>
      <c r="AG684">
        <v>0</v>
      </c>
      <c r="AH684">
        <v>0</v>
      </c>
      <c r="AI684">
        <v>0</v>
      </c>
      <c r="AJ684">
        <v>0</v>
      </c>
      <c r="AK684">
        <v>0</v>
      </c>
      <c r="AL684">
        <v>0</v>
      </c>
      <c r="AM684">
        <v>0</v>
      </c>
      <c r="AN684">
        <v>0</v>
      </c>
      <c r="AO684">
        <v>0</v>
      </c>
      <c r="AP684">
        <v>0</v>
      </c>
      <c r="AQ684">
        <v>0</v>
      </c>
      <c r="AR684">
        <v>0</v>
      </c>
      <c r="AS684">
        <v>0</v>
      </c>
      <c r="AT684">
        <v>0</v>
      </c>
      <c r="AU684">
        <v>0</v>
      </c>
      <c r="AV684">
        <v>0</v>
      </c>
      <c r="AW684">
        <v>1</v>
      </c>
      <c r="AX684" t="s">
        <v>1753</v>
      </c>
      <c r="AY684">
        <v>0</v>
      </c>
      <c r="AZ684">
        <v>0</v>
      </c>
      <c r="BA684">
        <v>0</v>
      </c>
      <c r="BB684">
        <v>0</v>
      </c>
      <c r="BC684" t="s">
        <v>46</v>
      </c>
      <c r="BD684" t="s">
        <v>1682</v>
      </c>
      <c r="BE684">
        <v>0</v>
      </c>
      <c r="BF684" t="s">
        <v>1754</v>
      </c>
      <c r="BG684" t="s">
        <v>86</v>
      </c>
      <c r="BH684" t="s">
        <v>87</v>
      </c>
      <c r="BI684" t="s">
        <v>3610</v>
      </c>
    </row>
    <row r="685" spans="1:61" x14ac:dyDescent="0.2">
      <c r="A685" t="s">
        <v>3611</v>
      </c>
      <c r="B685" t="s">
        <v>276</v>
      </c>
      <c r="C685" t="s">
        <v>61</v>
      </c>
      <c r="D685" t="s">
        <v>61</v>
      </c>
      <c r="E685" t="s">
        <v>332</v>
      </c>
      <c r="F685" t="s">
        <v>2990</v>
      </c>
      <c r="G685" t="s">
        <v>423</v>
      </c>
      <c r="H685" t="s">
        <v>2954</v>
      </c>
      <c r="I685" t="s">
        <v>2717</v>
      </c>
      <c r="J685" t="s">
        <v>3922</v>
      </c>
      <c r="K685" t="s">
        <v>425</v>
      </c>
      <c r="L685" t="s">
        <v>61</v>
      </c>
      <c r="M685" t="s">
        <v>61</v>
      </c>
      <c r="N685" t="s">
        <v>61</v>
      </c>
      <c r="O685" t="s">
        <v>127</v>
      </c>
      <c r="P685">
        <v>0</v>
      </c>
      <c r="Q685">
        <v>0</v>
      </c>
      <c r="R685">
        <v>0</v>
      </c>
      <c r="S685">
        <v>0</v>
      </c>
      <c r="T685">
        <v>0</v>
      </c>
      <c r="U685">
        <v>0</v>
      </c>
      <c r="V685">
        <v>0</v>
      </c>
      <c r="W685">
        <v>37.5</v>
      </c>
      <c r="X685" t="s">
        <v>68</v>
      </c>
      <c r="Y685" t="s">
        <v>61</v>
      </c>
      <c r="Z685">
        <v>0</v>
      </c>
      <c r="AA685">
        <v>0</v>
      </c>
      <c r="AB685">
        <v>0</v>
      </c>
      <c r="AC685">
        <v>0</v>
      </c>
      <c r="AD685">
        <v>0</v>
      </c>
      <c r="AE685">
        <v>0</v>
      </c>
      <c r="AF685">
        <v>0</v>
      </c>
      <c r="AG685">
        <v>1</v>
      </c>
      <c r="AH685">
        <v>0</v>
      </c>
      <c r="AI685">
        <v>0</v>
      </c>
      <c r="AJ685">
        <v>0</v>
      </c>
      <c r="AK685">
        <v>0</v>
      </c>
      <c r="AL685">
        <v>0</v>
      </c>
      <c r="AM685">
        <v>0</v>
      </c>
      <c r="AN685">
        <v>0</v>
      </c>
      <c r="AO685">
        <v>0</v>
      </c>
      <c r="AP685">
        <v>0</v>
      </c>
      <c r="AQ685">
        <v>0</v>
      </c>
      <c r="AR685">
        <v>0</v>
      </c>
      <c r="AS685">
        <v>0</v>
      </c>
      <c r="AT685">
        <v>0</v>
      </c>
      <c r="AU685">
        <v>0</v>
      </c>
      <c r="AV685">
        <v>0</v>
      </c>
      <c r="AW685">
        <v>0</v>
      </c>
      <c r="AX685" t="s">
        <v>61</v>
      </c>
      <c r="AY685">
        <v>526</v>
      </c>
      <c r="AZ685">
        <v>73</v>
      </c>
      <c r="BA685">
        <v>0</v>
      </c>
      <c r="BB685">
        <v>0</v>
      </c>
      <c r="BC685" t="s">
        <v>61</v>
      </c>
      <c r="BD685" t="s">
        <v>61</v>
      </c>
      <c r="BE685">
        <v>0</v>
      </c>
      <c r="BF685" t="s">
        <v>61</v>
      </c>
      <c r="BG685" t="s">
        <v>1121</v>
      </c>
      <c r="BH685" t="s">
        <v>1122</v>
      </c>
      <c r="BI685" t="s">
        <v>3612</v>
      </c>
    </row>
    <row r="686" spans="1:61" x14ac:dyDescent="0.2">
      <c r="A686" t="s">
        <v>3613</v>
      </c>
      <c r="B686" t="s">
        <v>2016</v>
      </c>
      <c r="C686" t="s">
        <v>61</v>
      </c>
      <c r="D686" t="s">
        <v>61</v>
      </c>
      <c r="E686" t="s">
        <v>1969</v>
      </c>
      <c r="F686" t="s">
        <v>2990</v>
      </c>
      <c r="G686" t="s">
        <v>79</v>
      </c>
      <c r="H686" t="s">
        <v>2954</v>
      </c>
      <c r="I686" t="s">
        <v>1970</v>
      </c>
      <c r="J686" t="s">
        <v>3922</v>
      </c>
      <c r="K686" t="s">
        <v>1971</v>
      </c>
      <c r="L686" t="s">
        <v>61</v>
      </c>
      <c r="M686" t="s">
        <v>61</v>
      </c>
      <c r="N686" t="s">
        <v>214</v>
      </c>
      <c r="O686" t="s">
        <v>878</v>
      </c>
      <c r="P686">
        <v>0</v>
      </c>
      <c r="Q686">
        <v>0</v>
      </c>
      <c r="R686">
        <v>0</v>
      </c>
      <c r="S686">
        <v>12</v>
      </c>
      <c r="T686">
        <v>99.5</v>
      </c>
      <c r="U686">
        <v>60</v>
      </c>
      <c r="V686">
        <v>196.3</v>
      </c>
      <c r="W686">
        <v>0</v>
      </c>
      <c r="X686" t="s">
        <v>68</v>
      </c>
      <c r="Y686" t="s">
        <v>69</v>
      </c>
      <c r="Z686">
        <v>0</v>
      </c>
      <c r="AA686">
        <v>0</v>
      </c>
      <c r="AB686">
        <v>0</v>
      </c>
      <c r="AC686">
        <v>1.4</v>
      </c>
      <c r="AD686">
        <v>0</v>
      </c>
      <c r="AE686">
        <v>0</v>
      </c>
      <c r="AF686">
        <v>0.6</v>
      </c>
      <c r="AG686">
        <v>2</v>
      </c>
      <c r="AH686">
        <v>6</v>
      </c>
      <c r="AI686">
        <v>2</v>
      </c>
      <c r="AJ686">
        <v>1</v>
      </c>
      <c r="AK686">
        <v>0</v>
      </c>
      <c r="AL686">
        <v>0</v>
      </c>
      <c r="AM686">
        <v>0</v>
      </c>
      <c r="AN686">
        <v>1</v>
      </c>
      <c r="AO686">
        <v>0</v>
      </c>
      <c r="AP686">
        <v>0</v>
      </c>
      <c r="AQ686">
        <v>0</v>
      </c>
      <c r="AR686">
        <v>0</v>
      </c>
      <c r="AS686">
        <v>0.8</v>
      </c>
      <c r="AT686">
        <v>0</v>
      </c>
      <c r="AU686">
        <v>0</v>
      </c>
      <c r="AV686">
        <v>0</v>
      </c>
      <c r="AW686">
        <v>1</v>
      </c>
      <c r="AX686" t="s">
        <v>3614</v>
      </c>
      <c r="AY686">
        <v>0</v>
      </c>
      <c r="AZ686">
        <v>0</v>
      </c>
      <c r="BA686">
        <v>0</v>
      </c>
      <c r="BB686">
        <v>0</v>
      </c>
      <c r="BC686" t="s">
        <v>3615</v>
      </c>
      <c r="BD686" t="s">
        <v>3616</v>
      </c>
      <c r="BE686">
        <v>0</v>
      </c>
      <c r="BF686" t="s">
        <v>3617</v>
      </c>
      <c r="BG686" t="s">
        <v>86</v>
      </c>
      <c r="BH686" t="s">
        <v>87</v>
      </c>
      <c r="BI686" t="s">
        <v>3618</v>
      </c>
    </row>
    <row r="687" spans="1:61" x14ac:dyDescent="0.2">
      <c r="A687" t="s">
        <v>3619</v>
      </c>
      <c r="B687" t="s">
        <v>1241</v>
      </c>
      <c r="C687" t="s">
        <v>61</v>
      </c>
      <c r="D687" t="s">
        <v>61</v>
      </c>
      <c r="E687" t="s">
        <v>2173</v>
      </c>
      <c r="F687" t="s">
        <v>2990</v>
      </c>
      <c r="G687" t="s">
        <v>79</v>
      </c>
      <c r="H687" t="s">
        <v>2954</v>
      </c>
      <c r="I687" t="s">
        <v>1970</v>
      </c>
      <c r="J687" t="s">
        <v>3922</v>
      </c>
      <c r="K687" t="s">
        <v>1971</v>
      </c>
      <c r="L687" t="s">
        <v>61</v>
      </c>
      <c r="M687" t="s">
        <v>61</v>
      </c>
      <c r="N687" t="s">
        <v>214</v>
      </c>
      <c r="O687" t="s">
        <v>878</v>
      </c>
      <c r="P687">
        <v>0</v>
      </c>
      <c r="Q687">
        <v>54</v>
      </c>
      <c r="R687">
        <v>0</v>
      </c>
      <c r="S687">
        <v>0</v>
      </c>
      <c r="T687">
        <v>0</v>
      </c>
      <c r="U687">
        <v>60</v>
      </c>
      <c r="V687">
        <v>0</v>
      </c>
      <c r="W687">
        <v>40</v>
      </c>
      <c r="X687" t="s">
        <v>68</v>
      </c>
      <c r="Y687" t="s">
        <v>61</v>
      </c>
      <c r="Z687">
        <v>0</v>
      </c>
      <c r="AA687">
        <v>0</v>
      </c>
      <c r="AB687">
        <v>0</v>
      </c>
      <c r="AC687">
        <v>0</v>
      </c>
      <c r="AD687">
        <v>0</v>
      </c>
      <c r="AE687">
        <v>0</v>
      </c>
      <c r="AF687">
        <v>0</v>
      </c>
      <c r="AG687">
        <v>0</v>
      </c>
      <c r="AH687">
        <v>1</v>
      </c>
      <c r="AI687">
        <v>0</v>
      </c>
      <c r="AJ687">
        <v>0.2</v>
      </c>
      <c r="AK687">
        <v>0</v>
      </c>
      <c r="AL687">
        <v>0</v>
      </c>
      <c r="AM687">
        <v>0</v>
      </c>
      <c r="AN687">
        <v>0.2</v>
      </c>
      <c r="AO687">
        <v>0</v>
      </c>
      <c r="AP687">
        <v>0</v>
      </c>
      <c r="AQ687">
        <v>0</v>
      </c>
      <c r="AR687">
        <v>0</v>
      </c>
      <c r="AS687">
        <v>0.2</v>
      </c>
      <c r="AT687">
        <v>0</v>
      </c>
      <c r="AU687">
        <v>0</v>
      </c>
      <c r="AV687">
        <v>0</v>
      </c>
      <c r="AW687">
        <v>0</v>
      </c>
      <c r="AX687" t="s">
        <v>3620</v>
      </c>
      <c r="AY687">
        <v>798</v>
      </c>
      <c r="AZ687">
        <v>527</v>
      </c>
      <c r="BA687">
        <v>2</v>
      </c>
      <c r="BB687">
        <v>0</v>
      </c>
      <c r="BC687" t="s">
        <v>46</v>
      </c>
      <c r="BD687" t="s">
        <v>3621</v>
      </c>
      <c r="BE687">
        <v>0</v>
      </c>
      <c r="BF687" t="s">
        <v>3622</v>
      </c>
      <c r="BG687" t="s">
        <v>86</v>
      </c>
      <c r="BH687" t="s">
        <v>87</v>
      </c>
      <c r="BI687" t="s">
        <v>3623</v>
      </c>
    </row>
    <row r="688" spans="1:61" x14ac:dyDescent="0.2">
      <c r="A688" t="s">
        <v>3624</v>
      </c>
      <c r="B688" t="s">
        <v>196</v>
      </c>
      <c r="C688" t="s">
        <v>61</v>
      </c>
      <c r="D688" t="s">
        <v>61</v>
      </c>
      <c r="E688" t="s">
        <v>524</v>
      </c>
      <c r="F688" t="s">
        <v>2990</v>
      </c>
      <c r="G688" t="s">
        <v>2629</v>
      </c>
      <c r="H688" t="s">
        <v>2954</v>
      </c>
      <c r="I688" t="s">
        <v>2630</v>
      </c>
      <c r="J688" t="s">
        <v>3922</v>
      </c>
      <c r="K688" t="s">
        <v>248</v>
      </c>
      <c r="L688" t="s">
        <v>61</v>
      </c>
      <c r="M688" t="s">
        <v>61</v>
      </c>
      <c r="N688" t="s">
        <v>2484</v>
      </c>
      <c r="O688" t="s">
        <v>94</v>
      </c>
      <c r="P688">
        <v>0</v>
      </c>
      <c r="Q688">
        <v>350</v>
      </c>
      <c r="R688">
        <v>0</v>
      </c>
      <c r="S688">
        <v>0</v>
      </c>
      <c r="T688">
        <v>0</v>
      </c>
      <c r="U688">
        <v>42</v>
      </c>
      <c r="V688">
        <v>83</v>
      </c>
      <c r="W688">
        <v>40</v>
      </c>
      <c r="X688" t="s">
        <v>68</v>
      </c>
      <c r="Y688" t="s">
        <v>61</v>
      </c>
      <c r="Z688">
        <v>18</v>
      </c>
      <c r="AA688">
        <v>49</v>
      </c>
      <c r="AB688">
        <v>0</v>
      </c>
      <c r="AC688">
        <v>0</v>
      </c>
      <c r="AD688">
        <v>0</v>
      </c>
      <c r="AE688">
        <v>0</v>
      </c>
      <c r="AF688">
        <v>0</v>
      </c>
      <c r="AG688">
        <v>0</v>
      </c>
      <c r="AH688">
        <v>0</v>
      </c>
      <c r="AI688">
        <v>1</v>
      </c>
      <c r="AJ688">
        <v>0.5</v>
      </c>
      <c r="AK688">
        <v>0.6</v>
      </c>
      <c r="AL688">
        <v>0</v>
      </c>
      <c r="AM688">
        <v>2</v>
      </c>
      <c r="AN688">
        <v>1.5</v>
      </c>
      <c r="AO688">
        <v>0</v>
      </c>
      <c r="AP688">
        <v>1</v>
      </c>
      <c r="AQ688">
        <v>0.5</v>
      </c>
      <c r="AR688">
        <v>0.5</v>
      </c>
      <c r="AS688">
        <v>0</v>
      </c>
      <c r="AT688">
        <v>0</v>
      </c>
      <c r="AU688">
        <v>0</v>
      </c>
      <c r="AV688">
        <v>6.4</v>
      </c>
      <c r="AW688">
        <v>0</v>
      </c>
      <c r="AX688" t="s">
        <v>2631</v>
      </c>
      <c r="AY688">
        <v>2029</v>
      </c>
      <c r="AZ688">
        <v>111</v>
      </c>
      <c r="BA688">
        <v>0</v>
      </c>
      <c r="BB688">
        <v>0</v>
      </c>
      <c r="BC688" t="s">
        <v>3625</v>
      </c>
      <c r="BD688" t="s">
        <v>3626</v>
      </c>
      <c r="BE688">
        <v>88</v>
      </c>
      <c r="BF688" t="s">
        <v>2723</v>
      </c>
      <c r="BG688" t="s">
        <v>2634</v>
      </c>
      <c r="BH688" t="s">
        <v>2635</v>
      </c>
      <c r="BI688" t="s">
        <v>3627</v>
      </c>
    </row>
    <row r="689" spans="1:61" x14ac:dyDescent="0.2">
      <c r="A689" t="s">
        <v>3628</v>
      </c>
      <c r="B689" t="s">
        <v>161</v>
      </c>
      <c r="C689" t="s">
        <v>61</v>
      </c>
      <c r="D689" t="s">
        <v>61</v>
      </c>
      <c r="E689" t="s">
        <v>2635</v>
      </c>
      <c r="F689" t="s">
        <v>2990</v>
      </c>
      <c r="G689" t="s">
        <v>2629</v>
      </c>
      <c r="H689" t="s">
        <v>2954</v>
      </c>
      <c r="I689" t="s">
        <v>2630</v>
      </c>
      <c r="J689" t="s">
        <v>3922</v>
      </c>
      <c r="K689" t="s">
        <v>248</v>
      </c>
      <c r="L689" t="s">
        <v>61</v>
      </c>
      <c r="M689" t="s">
        <v>61</v>
      </c>
      <c r="N689" t="s">
        <v>94</v>
      </c>
      <c r="O689" t="s">
        <v>94</v>
      </c>
      <c r="P689">
        <v>0</v>
      </c>
      <c r="Q689">
        <v>0</v>
      </c>
      <c r="R689">
        <v>0</v>
      </c>
      <c r="S689">
        <v>0</v>
      </c>
      <c r="T689">
        <v>0</v>
      </c>
      <c r="U689">
        <v>0</v>
      </c>
      <c r="V689">
        <v>0</v>
      </c>
      <c r="W689">
        <v>8</v>
      </c>
      <c r="X689" t="s">
        <v>95</v>
      </c>
      <c r="Y689" t="s">
        <v>61</v>
      </c>
      <c r="Z689">
        <v>0</v>
      </c>
      <c r="AA689">
        <v>0</v>
      </c>
      <c r="AB689">
        <v>0</v>
      </c>
      <c r="AC689">
        <v>0</v>
      </c>
      <c r="AD689">
        <v>0.2</v>
      </c>
      <c r="AE689">
        <v>0</v>
      </c>
      <c r="AF689">
        <v>0</v>
      </c>
      <c r="AG689">
        <v>0</v>
      </c>
      <c r="AH689">
        <v>0</v>
      </c>
      <c r="AI689">
        <v>0</v>
      </c>
      <c r="AJ689">
        <v>0</v>
      </c>
      <c r="AK689">
        <v>0</v>
      </c>
      <c r="AL689">
        <v>0</v>
      </c>
      <c r="AM689">
        <v>0</v>
      </c>
      <c r="AN689">
        <v>0</v>
      </c>
      <c r="AO689">
        <v>0</v>
      </c>
      <c r="AP689">
        <v>0</v>
      </c>
      <c r="AQ689">
        <v>0</v>
      </c>
      <c r="AR689">
        <v>0</v>
      </c>
      <c r="AS689">
        <v>0</v>
      </c>
      <c r="AT689">
        <v>0</v>
      </c>
      <c r="AU689">
        <v>0</v>
      </c>
      <c r="AV689">
        <v>0</v>
      </c>
      <c r="AW689">
        <v>0</v>
      </c>
      <c r="AX689" t="s">
        <v>61</v>
      </c>
      <c r="AY689">
        <v>0</v>
      </c>
      <c r="BA689">
        <v>0</v>
      </c>
      <c r="BB689">
        <v>0</v>
      </c>
      <c r="BC689" t="s">
        <v>3063</v>
      </c>
      <c r="BD689" t="s">
        <v>3629</v>
      </c>
      <c r="BE689">
        <v>100</v>
      </c>
      <c r="BF689" t="s">
        <v>3630</v>
      </c>
      <c r="BG689" t="s">
        <v>2634</v>
      </c>
      <c r="BH689" t="s">
        <v>2635</v>
      </c>
      <c r="BI689" t="s">
        <v>2735</v>
      </c>
    </row>
    <row r="690" spans="1:61" x14ac:dyDescent="0.2">
      <c r="A690" t="s">
        <v>3631</v>
      </c>
      <c r="B690" t="s">
        <v>1573</v>
      </c>
      <c r="C690" t="s">
        <v>61</v>
      </c>
      <c r="D690" t="s">
        <v>61</v>
      </c>
      <c r="E690" t="s">
        <v>1574</v>
      </c>
      <c r="F690" t="s">
        <v>2990</v>
      </c>
      <c r="G690" t="s">
        <v>91</v>
      </c>
      <c r="H690" t="s">
        <v>2954</v>
      </c>
      <c r="I690" t="s">
        <v>341</v>
      </c>
      <c r="J690" t="s">
        <v>3922</v>
      </c>
      <c r="K690" t="s">
        <v>93</v>
      </c>
      <c r="L690" t="s">
        <v>61</v>
      </c>
      <c r="M690" t="s">
        <v>61</v>
      </c>
      <c r="N690" t="s">
        <v>190</v>
      </c>
      <c r="O690" t="s">
        <v>191</v>
      </c>
      <c r="P690">
        <v>0</v>
      </c>
      <c r="Q690">
        <v>0</v>
      </c>
      <c r="R690">
        <v>0</v>
      </c>
      <c r="S690">
        <v>3412</v>
      </c>
      <c r="T690">
        <v>0</v>
      </c>
      <c r="U690">
        <v>0</v>
      </c>
      <c r="V690">
        <v>0</v>
      </c>
      <c r="W690">
        <v>70</v>
      </c>
      <c r="X690" t="s">
        <v>68</v>
      </c>
      <c r="Y690" t="s">
        <v>69</v>
      </c>
      <c r="Z690">
        <v>0</v>
      </c>
      <c r="AA690">
        <v>0</v>
      </c>
      <c r="AB690">
        <v>0</v>
      </c>
      <c r="AC690">
        <v>0</v>
      </c>
      <c r="AD690">
        <v>0</v>
      </c>
      <c r="AE690">
        <v>0</v>
      </c>
      <c r="AF690">
        <v>2.8</v>
      </c>
      <c r="AG690">
        <v>1</v>
      </c>
      <c r="AH690">
        <v>0</v>
      </c>
      <c r="AI690">
        <v>0</v>
      </c>
      <c r="AJ690">
        <v>0</v>
      </c>
      <c r="AK690">
        <v>0</v>
      </c>
      <c r="AL690">
        <v>0</v>
      </c>
      <c r="AM690">
        <v>0</v>
      </c>
      <c r="AN690">
        <v>0</v>
      </c>
      <c r="AO690">
        <v>0</v>
      </c>
      <c r="AP690">
        <v>0</v>
      </c>
      <c r="AQ690">
        <v>0</v>
      </c>
      <c r="AR690">
        <v>0</v>
      </c>
      <c r="AS690">
        <v>0</v>
      </c>
      <c r="AT690">
        <v>0</v>
      </c>
      <c r="AU690">
        <v>0</v>
      </c>
      <c r="AV690">
        <v>0</v>
      </c>
      <c r="AW690">
        <v>0</v>
      </c>
      <c r="AX690" t="s">
        <v>61</v>
      </c>
      <c r="AY690">
        <v>3763</v>
      </c>
      <c r="AZ690">
        <v>435</v>
      </c>
      <c r="BA690">
        <v>0</v>
      </c>
      <c r="BB690">
        <v>0</v>
      </c>
      <c r="BC690" t="s">
        <v>46</v>
      </c>
      <c r="BD690" t="s">
        <v>1575</v>
      </c>
      <c r="BE690">
        <v>100</v>
      </c>
      <c r="BF690" t="s">
        <v>61</v>
      </c>
      <c r="BG690" t="s">
        <v>1577</v>
      </c>
      <c r="BH690" t="s">
        <v>1578</v>
      </c>
      <c r="BI690" t="s">
        <v>2742</v>
      </c>
    </row>
    <row r="691" spans="1:61" x14ac:dyDescent="0.2">
      <c r="A691" t="s">
        <v>3632</v>
      </c>
      <c r="B691" t="s">
        <v>581</v>
      </c>
      <c r="C691" t="s">
        <v>61</v>
      </c>
      <c r="D691" t="s">
        <v>61</v>
      </c>
      <c r="E691" t="s">
        <v>2738</v>
      </c>
      <c r="F691" t="s">
        <v>2990</v>
      </c>
      <c r="G691" t="s">
        <v>2629</v>
      </c>
      <c r="H691" t="s">
        <v>2954</v>
      </c>
      <c r="I691" t="s">
        <v>2630</v>
      </c>
      <c r="J691" t="s">
        <v>3922</v>
      </c>
      <c r="K691" t="s">
        <v>248</v>
      </c>
      <c r="L691" t="s">
        <v>61</v>
      </c>
      <c r="M691" t="s">
        <v>61</v>
      </c>
      <c r="N691" t="s">
        <v>2484</v>
      </c>
      <c r="O691" t="s">
        <v>94</v>
      </c>
      <c r="P691">
        <v>0</v>
      </c>
      <c r="Q691">
        <v>891</v>
      </c>
      <c r="R691">
        <v>0</v>
      </c>
      <c r="S691">
        <v>70</v>
      </c>
      <c r="T691">
        <v>98</v>
      </c>
      <c r="U691">
        <v>20</v>
      </c>
      <c r="V691">
        <v>26.3</v>
      </c>
      <c r="W691">
        <v>0</v>
      </c>
      <c r="X691" t="s">
        <v>68</v>
      </c>
      <c r="Y691" t="s">
        <v>69</v>
      </c>
      <c r="Z691">
        <v>24</v>
      </c>
      <c r="AA691">
        <v>0</v>
      </c>
      <c r="AB691">
        <v>0</v>
      </c>
      <c r="AC691">
        <v>0</v>
      </c>
      <c r="AD691">
        <v>0</v>
      </c>
      <c r="AE691">
        <v>0</v>
      </c>
      <c r="AF691">
        <v>0</v>
      </c>
      <c r="AG691">
        <v>20</v>
      </c>
      <c r="AH691">
        <v>22.4</v>
      </c>
      <c r="AI691">
        <v>0</v>
      </c>
      <c r="AJ691">
        <v>3.5</v>
      </c>
      <c r="AK691">
        <v>1.9</v>
      </c>
      <c r="AL691">
        <v>1.6</v>
      </c>
      <c r="AM691">
        <v>7</v>
      </c>
      <c r="AN691">
        <v>7</v>
      </c>
      <c r="AO691">
        <v>3</v>
      </c>
      <c r="AP691">
        <v>2</v>
      </c>
      <c r="AQ691">
        <v>2</v>
      </c>
      <c r="AR691">
        <v>2</v>
      </c>
      <c r="AS691">
        <v>1</v>
      </c>
      <c r="AT691">
        <v>0.4</v>
      </c>
      <c r="AU691">
        <v>0</v>
      </c>
      <c r="AV691">
        <v>0</v>
      </c>
      <c r="AW691">
        <v>0</v>
      </c>
      <c r="AX691" t="s">
        <v>3633</v>
      </c>
      <c r="AY691">
        <v>905</v>
      </c>
      <c r="AZ691">
        <v>0</v>
      </c>
      <c r="BA691">
        <v>0</v>
      </c>
      <c r="BB691">
        <v>0</v>
      </c>
      <c r="BC691" t="s">
        <v>46</v>
      </c>
      <c r="BD691" t="s">
        <v>2740</v>
      </c>
      <c r="BE691">
        <v>85</v>
      </c>
      <c r="BF691" t="s">
        <v>2741</v>
      </c>
      <c r="BG691" t="s">
        <v>2634</v>
      </c>
      <c r="BH691" t="s">
        <v>2635</v>
      </c>
      <c r="BI691" t="s">
        <v>2744</v>
      </c>
    </row>
    <row r="692" spans="1:61" x14ac:dyDescent="0.2">
      <c r="A692" t="s">
        <v>3634</v>
      </c>
      <c r="B692" t="s">
        <v>171</v>
      </c>
      <c r="C692" t="s">
        <v>61</v>
      </c>
      <c r="D692" t="s">
        <v>61</v>
      </c>
      <c r="E692" t="s">
        <v>2746</v>
      </c>
      <c r="F692" t="s">
        <v>2990</v>
      </c>
      <c r="G692" t="s">
        <v>2629</v>
      </c>
      <c r="H692" t="s">
        <v>2954</v>
      </c>
      <c r="I692" t="s">
        <v>2630</v>
      </c>
      <c r="J692" t="s">
        <v>3922</v>
      </c>
      <c r="K692" t="s">
        <v>248</v>
      </c>
      <c r="L692" t="s">
        <v>61</v>
      </c>
      <c r="M692" t="s">
        <v>61</v>
      </c>
      <c r="N692" t="s">
        <v>94</v>
      </c>
      <c r="O692" t="s">
        <v>94</v>
      </c>
      <c r="P692">
        <v>0</v>
      </c>
      <c r="Q692">
        <v>289</v>
      </c>
      <c r="R692">
        <v>0</v>
      </c>
      <c r="S692">
        <v>0</v>
      </c>
      <c r="T692">
        <v>0</v>
      </c>
      <c r="U692">
        <v>0</v>
      </c>
      <c r="V692">
        <v>212</v>
      </c>
      <c r="W692">
        <v>70</v>
      </c>
      <c r="X692" t="s">
        <v>68</v>
      </c>
      <c r="Y692" t="s">
        <v>61</v>
      </c>
      <c r="Z692">
        <v>40</v>
      </c>
      <c r="AA692">
        <v>136</v>
      </c>
      <c r="AB692">
        <v>0.5</v>
      </c>
      <c r="AC692">
        <v>0</v>
      </c>
      <c r="AD692">
        <v>0</v>
      </c>
      <c r="AE692">
        <v>0</v>
      </c>
      <c r="AF692">
        <v>0</v>
      </c>
      <c r="AG692">
        <v>0.8</v>
      </c>
      <c r="AH692">
        <v>0</v>
      </c>
      <c r="AI692">
        <v>0</v>
      </c>
      <c r="AJ692">
        <v>0</v>
      </c>
      <c r="AK692">
        <v>0.5</v>
      </c>
      <c r="AL692">
        <v>0</v>
      </c>
      <c r="AM692">
        <v>0</v>
      </c>
      <c r="AN692">
        <v>0</v>
      </c>
      <c r="AO692">
        <v>0</v>
      </c>
      <c r="AP692">
        <v>0.33</v>
      </c>
      <c r="AQ692">
        <v>0</v>
      </c>
      <c r="AR692">
        <v>0</v>
      </c>
      <c r="AS692">
        <v>0</v>
      </c>
      <c r="AT692">
        <v>0</v>
      </c>
      <c r="AU692">
        <v>0</v>
      </c>
      <c r="AV692">
        <v>1.6</v>
      </c>
      <c r="AW692">
        <v>0</v>
      </c>
      <c r="AX692" t="s">
        <v>3418</v>
      </c>
      <c r="AY692">
        <v>395</v>
      </c>
      <c r="AZ692">
        <v>180</v>
      </c>
      <c r="BA692">
        <v>0</v>
      </c>
      <c r="BB692">
        <v>0</v>
      </c>
      <c r="BC692" t="s">
        <v>2632</v>
      </c>
      <c r="BD692" t="s">
        <v>2722</v>
      </c>
      <c r="BE692">
        <v>98</v>
      </c>
      <c r="BF692" t="s">
        <v>2748</v>
      </c>
      <c r="BG692" t="s">
        <v>2634</v>
      </c>
      <c r="BH692" t="s">
        <v>2635</v>
      </c>
      <c r="BI692" t="s">
        <v>2749</v>
      </c>
    </row>
    <row r="693" spans="1:61" x14ac:dyDescent="0.2">
      <c r="A693" t="s">
        <v>3635</v>
      </c>
      <c r="B693" t="s">
        <v>898</v>
      </c>
      <c r="C693" t="s">
        <v>61</v>
      </c>
      <c r="D693" t="s">
        <v>61</v>
      </c>
      <c r="E693" t="s">
        <v>2751</v>
      </c>
      <c r="F693" t="s">
        <v>2990</v>
      </c>
      <c r="G693" t="s">
        <v>2629</v>
      </c>
      <c r="H693" t="s">
        <v>2954</v>
      </c>
      <c r="I693" t="s">
        <v>2630</v>
      </c>
      <c r="J693" t="s">
        <v>3922</v>
      </c>
      <c r="K693" t="s">
        <v>248</v>
      </c>
      <c r="L693" t="s">
        <v>61</v>
      </c>
      <c r="M693" t="s">
        <v>61</v>
      </c>
      <c r="N693" t="s">
        <v>94</v>
      </c>
      <c r="O693" t="s">
        <v>94</v>
      </c>
      <c r="P693">
        <v>0</v>
      </c>
      <c r="Q693">
        <v>454</v>
      </c>
      <c r="R693">
        <v>0</v>
      </c>
      <c r="S693">
        <v>0</v>
      </c>
      <c r="T693">
        <v>0</v>
      </c>
      <c r="U693">
        <v>0</v>
      </c>
      <c r="V693">
        <v>55</v>
      </c>
      <c r="W693">
        <v>40</v>
      </c>
      <c r="X693" t="s">
        <v>68</v>
      </c>
      <c r="Y693" t="s">
        <v>61</v>
      </c>
      <c r="Z693">
        <v>50</v>
      </c>
      <c r="AA693">
        <v>30</v>
      </c>
      <c r="AB693">
        <v>0</v>
      </c>
      <c r="AC693">
        <v>0</v>
      </c>
      <c r="AD693">
        <v>0</v>
      </c>
      <c r="AE693">
        <v>0</v>
      </c>
      <c r="AF693">
        <v>0</v>
      </c>
      <c r="AG693">
        <v>0</v>
      </c>
      <c r="AH693">
        <v>0</v>
      </c>
      <c r="AI693">
        <v>0</v>
      </c>
      <c r="AJ693">
        <v>0.8</v>
      </c>
      <c r="AK693">
        <v>0</v>
      </c>
      <c r="AL693">
        <v>0</v>
      </c>
      <c r="AM693">
        <v>0</v>
      </c>
      <c r="AN693">
        <v>2</v>
      </c>
      <c r="AO693">
        <v>0</v>
      </c>
      <c r="AP693">
        <v>0.33</v>
      </c>
      <c r="AQ693">
        <v>0</v>
      </c>
      <c r="AR693">
        <v>0</v>
      </c>
      <c r="AS693">
        <v>0</v>
      </c>
      <c r="AT693">
        <v>0</v>
      </c>
      <c r="AU693">
        <v>0</v>
      </c>
      <c r="AV693">
        <v>2.8</v>
      </c>
      <c r="AW693">
        <v>0</v>
      </c>
      <c r="AX693" t="s">
        <v>2752</v>
      </c>
      <c r="AY693">
        <v>792</v>
      </c>
      <c r="AZ693">
        <v>248</v>
      </c>
      <c r="BA693">
        <v>0</v>
      </c>
      <c r="BB693">
        <v>0</v>
      </c>
      <c r="BC693" t="s">
        <v>2733</v>
      </c>
      <c r="BD693" t="s">
        <v>2633</v>
      </c>
      <c r="BE693">
        <v>97</v>
      </c>
      <c r="BF693" t="s">
        <v>2748</v>
      </c>
      <c r="BG693" t="s">
        <v>2634</v>
      </c>
      <c r="BH693" t="s">
        <v>2635</v>
      </c>
      <c r="BI693" t="s">
        <v>2753</v>
      </c>
    </row>
    <row r="694" spans="1:61" x14ac:dyDescent="0.2">
      <c r="A694" t="s">
        <v>3636</v>
      </c>
      <c r="B694" t="s">
        <v>1496</v>
      </c>
      <c r="C694" t="s">
        <v>61</v>
      </c>
      <c r="D694" t="s">
        <v>61</v>
      </c>
      <c r="E694" t="s">
        <v>1492</v>
      </c>
      <c r="F694" t="s">
        <v>2990</v>
      </c>
      <c r="G694" t="s">
        <v>648</v>
      </c>
      <c r="H694" t="s">
        <v>2954</v>
      </c>
      <c r="I694" t="s">
        <v>659</v>
      </c>
      <c r="J694" t="s">
        <v>3922</v>
      </c>
      <c r="K694" t="s">
        <v>660</v>
      </c>
      <c r="L694" t="s">
        <v>61</v>
      </c>
      <c r="M694" t="s">
        <v>61</v>
      </c>
      <c r="N694" t="s">
        <v>2484</v>
      </c>
      <c r="O694" t="s">
        <v>94</v>
      </c>
      <c r="P694">
        <v>0</v>
      </c>
      <c r="Q694">
        <v>40</v>
      </c>
      <c r="R694">
        <v>33</v>
      </c>
      <c r="S694">
        <v>0</v>
      </c>
      <c r="T694">
        <v>0</v>
      </c>
      <c r="U694">
        <v>0</v>
      </c>
      <c r="V694">
        <v>0</v>
      </c>
      <c r="W694">
        <v>12</v>
      </c>
      <c r="X694" t="s">
        <v>68</v>
      </c>
      <c r="Y694" t="s">
        <v>61</v>
      </c>
      <c r="Z694">
        <v>0</v>
      </c>
      <c r="AA694">
        <v>0</v>
      </c>
      <c r="AB694">
        <v>0.3</v>
      </c>
      <c r="AC694">
        <v>0</v>
      </c>
      <c r="AD694">
        <v>0</v>
      </c>
      <c r="AE694">
        <v>0</v>
      </c>
      <c r="AF694">
        <v>0</v>
      </c>
      <c r="AG694">
        <v>0</v>
      </c>
      <c r="AH694">
        <v>0</v>
      </c>
      <c r="AI694">
        <v>0</v>
      </c>
      <c r="AJ694">
        <v>0</v>
      </c>
      <c r="AK694">
        <v>0</v>
      </c>
      <c r="AL694">
        <v>0</v>
      </c>
      <c r="AM694">
        <v>0</v>
      </c>
      <c r="AN694">
        <v>0</v>
      </c>
      <c r="AO694">
        <v>0</v>
      </c>
      <c r="AP694">
        <v>0</v>
      </c>
      <c r="AQ694">
        <v>0</v>
      </c>
      <c r="AR694">
        <v>0</v>
      </c>
      <c r="AS694">
        <v>0</v>
      </c>
      <c r="AT694">
        <v>0</v>
      </c>
      <c r="AU694">
        <v>0</v>
      </c>
      <c r="AV694">
        <v>0</v>
      </c>
      <c r="AW694">
        <v>0</v>
      </c>
      <c r="AX694" t="s">
        <v>61</v>
      </c>
      <c r="AY694">
        <v>60</v>
      </c>
      <c r="AZ694">
        <v>0</v>
      </c>
      <c r="BA694">
        <v>37</v>
      </c>
      <c r="BB694">
        <v>0</v>
      </c>
      <c r="BC694" t="s">
        <v>61</v>
      </c>
      <c r="BD694" t="s">
        <v>2726</v>
      </c>
      <c r="BE694">
        <v>99</v>
      </c>
      <c r="BF694" t="s">
        <v>3637</v>
      </c>
      <c r="BG694" t="s">
        <v>2728</v>
      </c>
      <c r="BH694" t="s">
        <v>2729</v>
      </c>
      <c r="BI694" t="s">
        <v>2753</v>
      </c>
    </row>
    <row r="695" spans="1:61" x14ac:dyDescent="0.2">
      <c r="A695" t="s">
        <v>3638</v>
      </c>
      <c r="B695" t="s">
        <v>1107</v>
      </c>
      <c r="C695" t="s">
        <v>61</v>
      </c>
      <c r="D695" t="s">
        <v>61</v>
      </c>
      <c r="E695" t="s">
        <v>2755</v>
      </c>
      <c r="F695" t="s">
        <v>2990</v>
      </c>
      <c r="G695" t="s">
        <v>2629</v>
      </c>
      <c r="H695" t="s">
        <v>2954</v>
      </c>
      <c r="I695" t="s">
        <v>2630</v>
      </c>
      <c r="J695" t="s">
        <v>3922</v>
      </c>
      <c r="K695" t="s">
        <v>248</v>
      </c>
      <c r="L695" t="s">
        <v>61</v>
      </c>
      <c r="M695" t="s">
        <v>61</v>
      </c>
      <c r="N695" t="s">
        <v>94</v>
      </c>
      <c r="O695" t="s">
        <v>94</v>
      </c>
      <c r="P695">
        <v>0</v>
      </c>
      <c r="Q695">
        <v>273</v>
      </c>
      <c r="R695">
        <v>0</v>
      </c>
      <c r="S695">
        <v>0</v>
      </c>
      <c r="T695">
        <v>0</v>
      </c>
      <c r="U695">
        <v>0</v>
      </c>
      <c r="V695">
        <v>38</v>
      </c>
      <c r="W695">
        <v>8</v>
      </c>
      <c r="X695" t="s">
        <v>68</v>
      </c>
      <c r="Y695" t="s">
        <v>61</v>
      </c>
      <c r="Z695">
        <v>0</v>
      </c>
      <c r="AA695">
        <v>3</v>
      </c>
      <c r="AB695">
        <v>0</v>
      </c>
      <c r="AC695">
        <v>0.2</v>
      </c>
      <c r="AD695">
        <v>0</v>
      </c>
      <c r="AE695">
        <v>0</v>
      </c>
      <c r="AF695">
        <v>0</v>
      </c>
      <c r="AG695">
        <v>0</v>
      </c>
      <c r="AH695">
        <v>0</v>
      </c>
      <c r="AI695">
        <v>0</v>
      </c>
      <c r="AJ695">
        <v>0</v>
      </c>
      <c r="AK695">
        <v>0</v>
      </c>
      <c r="AL695">
        <v>0</v>
      </c>
      <c r="AM695">
        <v>0</v>
      </c>
      <c r="AN695">
        <v>0</v>
      </c>
      <c r="AO695">
        <v>0</v>
      </c>
      <c r="AP695">
        <v>0.33</v>
      </c>
      <c r="AQ695">
        <v>0</v>
      </c>
      <c r="AR695">
        <v>0</v>
      </c>
      <c r="AS695">
        <v>0</v>
      </c>
      <c r="AT695">
        <v>0</v>
      </c>
      <c r="AU695">
        <v>0</v>
      </c>
      <c r="AV695">
        <v>0.3</v>
      </c>
      <c r="AW695">
        <v>0</v>
      </c>
      <c r="AX695" t="s">
        <v>2631</v>
      </c>
      <c r="AY695">
        <v>356</v>
      </c>
      <c r="AZ695">
        <v>0</v>
      </c>
      <c r="BA695">
        <v>0</v>
      </c>
      <c r="BB695">
        <v>0</v>
      </c>
      <c r="BC695" t="s">
        <v>46</v>
      </c>
      <c r="BD695" t="s">
        <v>2756</v>
      </c>
      <c r="BE695">
        <v>80</v>
      </c>
      <c r="BF695" t="s">
        <v>2757</v>
      </c>
      <c r="BG695" t="s">
        <v>2634</v>
      </c>
      <c r="BH695" t="s">
        <v>2635</v>
      </c>
      <c r="BI695" t="s">
        <v>3639</v>
      </c>
    </row>
    <row r="696" spans="1:61" x14ac:dyDescent="0.2">
      <c r="A696" t="s">
        <v>3640</v>
      </c>
      <c r="B696" t="s">
        <v>1766</v>
      </c>
      <c r="C696" t="s">
        <v>61</v>
      </c>
      <c r="D696" t="s">
        <v>61</v>
      </c>
      <c r="E696" t="s">
        <v>1720</v>
      </c>
      <c r="F696" t="s">
        <v>2990</v>
      </c>
      <c r="G696" t="s">
        <v>152</v>
      </c>
      <c r="H696" t="s">
        <v>2954</v>
      </c>
      <c r="I696" t="s">
        <v>153</v>
      </c>
      <c r="J696" t="s">
        <v>3922</v>
      </c>
      <c r="K696" t="s">
        <v>154</v>
      </c>
      <c r="L696" t="s">
        <v>61</v>
      </c>
      <c r="M696" t="s">
        <v>61</v>
      </c>
      <c r="N696" t="s">
        <v>61</v>
      </c>
      <c r="O696" t="s">
        <v>94</v>
      </c>
      <c r="P696">
        <v>0</v>
      </c>
      <c r="Q696">
        <v>1605</v>
      </c>
      <c r="R696">
        <v>0</v>
      </c>
      <c r="S696">
        <v>0</v>
      </c>
      <c r="T696">
        <v>0</v>
      </c>
      <c r="U696">
        <v>0</v>
      </c>
      <c r="V696">
        <v>0</v>
      </c>
      <c r="W696">
        <v>40</v>
      </c>
      <c r="X696" t="s">
        <v>68</v>
      </c>
      <c r="Y696" t="s">
        <v>61</v>
      </c>
      <c r="Z696">
        <v>0</v>
      </c>
      <c r="AA696">
        <v>0</v>
      </c>
      <c r="AB696">
        <v>0</v>
      </c>
      <c r="AC696">
        <v>0</v>
      </c>
      <c r="AD696">
        <v>0</v>
      </c>
      <c r="AE696">
        <v>0</v>
      </c>
      <c r="AF696">
        <v>0</v>
      </c>
      <c r="AG696">
        <v>0.6</v>
      </c>
      <c r="AH696">
        <v>0</v>
      </c>
      <c r="AI696">
        <v>0</v>
      </c>
      <c r="AJ696">
        <v>1.4</v>
      </c>
      <c r="AK696">
        <v>0</v>
      </c>
      <c r="AL696">
        <v>0</v>
      </c>
      <c r="AM696">
        <v>0</v>
      </c>
      <c r="AN696">
        <v>0.5</v>
      </c>
      <c r="AO696">
        <v>0</v>
      </c>
      <c r="AP696">
        <v>0</v>
      </c>
      <c r="AQ696">
        <v>0</v>
      </c>
      <c r="AR696">
        <v>0</v>
      </c>
      <c r="AS696">
        <v>0</v>
      </c>
      <c r="AT696">
        <v>0</v>
      </c>
      <c r="AU696">
        <v>0</v>
      </c>
      <c r="AV696">
        <v>0</v>
      </c>
      <c r="AW696">
        <v>0</v>
      </c>
      <c r="AX696" t="s">
        <v>61</v>
      </c>
      <c r="AY696">
        <v>2256</v>
      </c>
      <c r="AZ696">
        <v>752</v>
      </c>
      <c r="BA696">
        <v>721</v>
      </c>
      <c r="BB696">
        <v>0</v>
      </c>
      <c r="BC696" t="s">
        <v>61</v>
      </c>
      <c r="BD696" t="s">
        <v>61</v>
      </c>
      <c r="BE696">
        <v>56</v>
      </c>
      <c r="BF696" t="s">
        <v>61</v>
      </c>
      <c r="BG696" t="s">
        <v>157</v>
      </c>
      <c r="BH696" t="s">
        <v>158</v>
      </c>
      <c r="BI696" t="s">
        <v>3639</v>
      </c>
    </row>
    <row r="697" spans="1:61" x14ac:dyDescent="0.2">
      <c r="A697" t="s">
        <v>3641</v>
      </c>
      <c r="B697" t="s">
        <v>1573</v>
      </c>
      <c r="C697" t="s">
        <v>61</v>
      </c>
      <c r="D697" t="s">
        <v>61</v>
      </c>
      <c r="E697" t="s">
        <v>3642</v>
      </c>
      <c r="F697" t="s">
        <v>2990</v>
      </c>
      <c r="G697" t="s">
        <v>776</v>
      </c>
      <c r="H697" t="s">
        <v>2954</v>
      </c>
      <c r="I697" t="s">
        <v>1582</v>
      </c>
      <c r="J697" t="s">
        <v>3922</v>
      </c>
      <c r="K697" t="s">
        <v>778</v>
      </c>
      <c r="L697" t="s">
        <v>61</v>
      </c>
      <c r="M697" t="s">
        <v>61</v>
      </c>
      <c r="N697" t="s">
        <v>190</v>
      </c>
      <c r="O697" t="s">
        <v>191</v>
      </c>
      <c r="P697">
        <v>0</v>
      </c>
      <c r="Q697">
        <v>0</v>
      </c>
      <c r="R697">
        <v>0</v>
      </c>
      <c r="S697">
        <v>1332</v>
      </c>
      <c r="T697">
        <v>0</v>
      </c>
      <c r="U697">
        <v>0</v>
      </c>
      <c r="V697">
        <v>0</v>
      </c>
      <c r="W697">
        <v>35</v>
      </c>
      <c r="X697" t="s">
        <v>68</v>
      </c>
      <c r="Y697" t="s">
        <v>61</v>
      </c>
      <c r="Z697">
        <v>0</v>
      </c>
      <c r="AA697">
        <v>0</v>
      </c>
      <c r="AB697">
        <v>0</v>
      </c>
      <c r="AC697">
        <v>0</v>
      </c>
      <c r="AD697">
        <v>0</v>
      </c>
      <c r="AE697">
        <v>0</v>
      </c>
      <c r="AF697">
        <v>1.5</v>
      </c>
      <c r="AG697">
        <v>0</v>
      </c>
      <c r="AH697">
        <v>0</v>
      </c>
      <c r="AI697">
        <v>0</v>
      </c>
      <c r="AJ697">
        <v>0</v>
      </c>
      <c r="AK697">
        <v>0</v>
      </c>
      <c r="AL697">
        <v>0</v>
      </c>
      <c r="AM697">
        <v>0</v>
      </c>
      <c r="AN697">
        <v>0</v>
      </c>
      <c r="AO697">
        <v>0</v>
      </c>
      <c r="AP697">
        <v>0</v>
      </c>
      <c r="AQ697">
        <v>0</v>
      </c>
      <c r="AR697">
        <v>0</v>
      </c>
      <c r="AS697">
        <v>0</v>
      </c>
      <c r="AT697">
        <v>0</v>
      </c>
      <c r="AU697">
        <v>0</v>
      </c>
      <c r="AV697">
        <v>0</v>
      </c>
      <c r="AW697">
        <v>0</v>
      </c>
      <c r="AX697" t="s">
        <v>61</v>
      </c>
      <c r="AY697">
        <v>2881</v>
      </c>
      <c r="AZ697">
        <v>1748</v>
      </c>
      <c r="BA697">
        <v>0</v>
      </c>
      <c r="BB697">
        <v>0</v>
      </c>
      <c r="BC697" t="s">
        <v>46</v>
      </c>
      <c r="BD697" t="s">
        <v>1575</v>
      </c>
      <c r="BE697">
        <v>100</v>
      </c>
      <c r="BF697" t="s">
        <v>61</v>
      </c>
      <c r="BG697" t="s">
        <v>1577</v>
      </c>
      <c r="BH697" t="s">
        <v>1578</v>
      </c>
      <c r="BI697" t="s">
        <v>2761</v>
      </c>
    </row>
    <row r="698" spans="1:61" x14ac:dyDescent="0.2">
      <c r="A698" t="s">
        <v>3643</v>
      </c>
      <c r="B698" t="s">
        <v>1573</v>
      </c>
      <c r="C698" t="s">
        <v>61</v>
      </c>
      <c r="D698" t="s">
        <v>61</v>
      </c>
      <c r="E698" t="s">
        <v>1615</v>
      </c>
      <c r="F698" t="s">
        <v>2990</v>
      </c>
      <c r="G698" t="s">
        <v>152</v>
      </c>
      <c r="H698" t="s">
        <v>2954</v>
      </c>
      <c r="I698" t="s">
        <v>153</v>
      </c>
      <c r="J698" t="s">
        <v>3922</v>
      </c>
      <c r="K698" t="s">
        <v>154</v>
      </c>
      <c r="L698" t="s">
        <v>61</v>
      </c>
      <c r="M698" t="s">
        <v>61</v>
      </c>
      <c r="N698" t="s">
        <v>61</v>
      </c>
      <c r="O698" t="s">
        <v>94</v>
      </c>
      <c r="P698">
        <v>0</v>
      </c>
      <c r="Q698">
        <v>0</v>
      </c>
      <c r="R698">
        <v>0</v>
      </c>
      <c r="S698">
        <v>0</v>
      </c>
      <c r="T698">
        <v>0</v>
      </c>
      <c r="U698">
        <v>0</v>
      </c>
      <c r="V698">
        <v>0</v>
      </c>
      <c r="W698">
        <v>84</v>
      </c>
      <c r="X698" t="s">
        <v>95</v>
      </c>
      <c r="Y698" t="s">
        <v>69</v>
      </c>
      <c r="Z698">
        <v>0</v>
      </c>
      <c r="AA698">
        <v>0</v>
      </c>
      <c r="AB698">
        <v>0</v>
      </c>
      <c r="AC698">
        <v>0</v>
      </c>
      <c r="AD698">
        <v>0</v>
      </c>
      <c r="AE698">
        <v>0</v>
      </c>
      <c r="AF698">
        <v>0</v>
      </c>
      <c r="AG698">
        <v>4</v>
      </c>
      <c r="AH698">
        <v>0</v>
      </c>
      <c r="AI698">
        <v>0</v>
      </c>
      <c r="AJ698">
        <v>0</v>
      </c>
      <c r="AK698">
        <v>0</v>
      </c>
      <c r="AL698">
        <v>0</v>
      </c>
      <c r="AM698">
        <v>0</v>
      </c>
      <c r="AN698">
        <v>0</v>
      </c>
      <c r="AO698">
        <v>0</v>
      </c>
      <c r="AP698">
        <v>0</v>
      </c>
      <c r="AQ698">
        <v>0</v>
      </c>
      <c r="AR698">
        <v>0</v>
      </c>
      <c r="AS698">
        <v>0</v>
      </c>
      <c r="AT698">
        <v>0</v>
      </c>
      <c r="AU698">
        <v>0</v>
      </c>
      <c r="AV698">
        <v>0</v>
      </c>
      <c r="AW698">
        <v>0</v>
      </c>
      <c r="AX698" t="s">
        <v>61</v>
      </c>
      <c r="AY698">
        <v>0</v>
      </c>
      <c r="AZ698">
        <v>0</v>
      </c>
      <c r="BA698">
        <v>0</v>
      </c>
      <c r="BB698">
        <v>0</v>
      </c>
      <c r="BC698" t="s">
        <v>61</v>
      </c>
      <c r="BD698" t="s">
        <v>61</v>
      </c>
      <c r="BE698">
        <v>0</v>
      </c>
      <c r="BF698" t="s">
        <v>61</v>
      </c>
      <c r="BG698" t="s">
        <v>157</v>
      </c>
      <c r="BH698" t="s">
        <v>158</v>
      </c>
      <c r="BI698" t="s">
        <v>2765</v>
      </c>
    </row>
    <row r="699" spans="1:61" x14ac:dyDescent="0.2">
      <c r="A699" t="s">
        <v>3644</v>
      </c>
      <c r="B699" t="s">
        <v>1496</v>
      </c>
      <c r="C699" t="s">
        <v>61</v>
      </c>
      <c r="D699" t="s">
        <v>61</v>
      </c>
      <c r="E699" t="s">
        <v>2764</v>
      </c>
      <c r="F699" t="s">
        <v>2990</v>
      </c>
      <c r="G699" t="s">
        <v>2629</v>
      </c>
      <c r="H699" t="s">
        <v>2954</v>
      </c>
      <c r="I699" t="s">
        <v>2630</v>
      </c>
      <c r="J699" t="s">
        <v>3922</v>
      </c>
      <c r="K699" t="s">
        <v>248</v>
      </c>
      <c r="L699" t="s">
        <v>61</v>
      </c>
      <c r="M699" t="s">
        <v>61</v>
      </c>
      <c r="N699" t="s">
        <v>94</v>
      </c>
      <c r="O699" t="s">
        <v>94</v>
      </c>
      <c r="P699">
        <v>0</v>
      </c>
      <c r="Q699">
        <v>136</v>
      </c>
      <c r="R699">
        <v>0</v>
      </c>
      <c r="S699">
        <v>0</v>
      </c>
      <c r="T699">
        <v>0</v>
      </c>
      <c r="U699">
        <v>0</v>
      </c>
      <c r="V699">
        <v>1</v>
      </c>
      <c r="W699">
        <v>40</v>
      </c>
      <c r="X699" t="s">
        <v>68</v>
      </c>
      <c r="Y699" t="s">
        <v>61</v>
      </c>
      <c r="Z699">
        <v>0</v>
      </c>
      <c r="AA699">
        <v>3.8</v>
      </c>
      <c r="AB699">
        <v>0.25</v>
      </c>
      <c r="AC699">
        <v>0</v>
      </c>
      <c r="AD699">
        <v>0</v>
      </c>
      <c r="AE699">
        <v>0</v>
      </c>
      <c r="AF699">
        <v>0</v>
      </c>
      <c r="AG699">
        <v>0.1</v>
      </c>
      <c r="AH699">
        <v>0</v>
      </c>
      <c r="AI699">
        <v>0</v>
      </c>
      <c r="AJ699">
        <v>0</v>
      </c>
      <c r="AK699">
        <v>0.1</v>
      </c>
      <c r="AL699">
        <v>0</v>
      </c>
      <c r="AM699">
        <v>0</v>
      </c>
      <c r="AN699">
        <v>0</v>
      </c>
      <c r="AO699">
        <v>0</v>
      </c>
      <c r="AP699">
        <v>0.33</v>
      </c>
      <c r="AQ699">
        <v>0</v>
      </c>
      <c r="AR699">
        <v>0</v>
      </c>
      <c r="AS699">
        <v>0</v>
      </c>
      <c r="AT699">
        <v>0</v>
      </c>
      <c r="AU699">
        <v>0</v>
      </c>
      <c r="AV699">
        <v>0.6</v>
      </c>
      <c r="AW699">
        <v>0</v>
      </c>
      <c r="AX699" t="s">
        <v>2631</v>
      </c>
      <c r="AY699">
        <v>142</v>
      </c>
      <c r="AZ699">
        <v>0</v>
      </c>
      <c r="BA699">
        <v>0</v>
      </c>
      <c r="BB699">
        <v>0</v>
      </c>
      <c r="BC699" t="s">
        <v>46</v>
      </c>
      <c r="BD699" t="s">
        <v>2756</v>
      </c>
      <c r="BE699">
        <v>100</v>
      </c>
      <c r="BF699" t="s">
        <v>2748</v>
      </c>
      <c r="BG699" t="s">
        <v>2634</v>
      </c>
      <c r="BH699" t="s">
        <v>2635</v>
      </c>
      <c r="BI699" t="s">
        <v>3645</v>
      </c>
    </row>
    <row r="700" spans="1:61" x14ac:dyDescent="0.2">
      <c r="A700" t="s">
        <v>3646</v>
      </c>
      <c r="B700" t="s">
        <v>1129</v>
      </c>
      <c r="C700" t="s">
        <v>61</v>
      </c>
      <c r="D700" t="s">
        <v>61</v>
      </c>
      <c r="E700" t="s">
        <v>2760</v>
      </c>
      <c r="F700" t="s">
        <v>2990</v>
      </c>
      <c r="G700" t="s">
        <v>2629</v>
      </c>
      <c r="H700" t="s">
        <v>2954</v>
      </c>
      <c r="I700" t="s">
        <v>2630</v>
      </c>
      <c r="J700" t="s">
        <v>3922</v>
      </c>
      <c r="K700" t="s">
        <v>248</v>
      </c>
      <c r="L700" t="s">
        <v>61</v>
      </c>
      <c r="M700" t="s">
        <v>61</v>
      </c>
      <c r="N700" t="s">
        <v>94</v>
      </c>
      <c r="O700" t="s">
        <v>94</v>
      </c>
      <c r="P700">
        <v>0</v>
      </c>
      <c r="Q700">
        <v>349</v>
      </c>
      <c r="R700">
        <v>0</v>
      </c>
      <c r="S700">
        <v>0</v>
      </c>
      <c r="T700">
        <v>0</v>
      </c>
      <c r="U700">
        <v>0</v>
      </c>
      <c r="V700">
        <v>109</v>
      </c>
      <c r="W700">
        <v>24</v>
      </c>
      <c r="X700" t="s">
        <v>68</v>
      </c>
      <c r="Y700" t="s">
        <v>61</v>
      </c>
      <c r="Z700">
        <v>23</v>
      </c>
      <c r="AA700">
        <v>69</v>
      </c>
      <c r="AB700">
        <v>0</v>
      </c>
      <c r="AC700">
        <v>0.5</v>
      </c>
      <c r="AD700">
        <v>0</v>
      </c>
      <c r="AE700">
        <v>0</v>
      </c>
      <c r="AF700">
        <v>0</v>
      </c>
      <c r="AG700">
        <v>0.1</v>
      </c>
      <c r="AH700">
        <v>0</v>
      </c>
      <c r="AI700">
        <v>0</v>
      </c>
      <c r="AJ700">
        <v>0</v>
      </c>
      <c r="AK700">
        <v>0</v>
      </c>
      <c r="AL700">
        <v>0</v>
      </c>
      <c r="AM700">
        <v>0</v>
      </c>
      <c r="AN700">
        <v>0</v>
      </c>
      <c r="AO700">
        <v>0</v>
      </c>
      <c r="AP700">
        <v>0.33</v>
      </c>
      <c r="AQ700">
        <v>0</v>
      </c>
      <c r="AR700">
        <v>0</v>
      </c>
      <c r="AS700">
        <v>0</v>
      </c>
      <c r="AT700">
        <v>0</v>
      </c>
      <c r="AU700">
        <v>0</v>
      </c>
      <c r="AV700">
        <v>0</v>
      </c>
      <c r="AW700">
        <v>0</v>
      </c>
      <c r="AX700" t="s">
        <v>2631</v>
      </c>
      <c r="AY700">
        <v>789</v>
      </c>
      <c r="AZ700">
        <v>342</v>
      </c>
      <c r="BA700">
        <v>204</v>
      </c>
      <c r="BB700">
        <v>0</v>
      </c>
      <c r="BC700" t="s">
        <v>2733</v>
      </c>
      <c r="BD700" t="s">
        <v>1569</v>
      </c>
      <c r="BE700">
        <v>100</v>
      </c>
      <c r="BF700" t="s">
        <v>2757</v>
      </c>
      <c r="BG700" t="s">
        <v>2634</v>
      </c>
      <c r="BH700" t="s">
        <v>2635</v>
      </c>
      <c r="BI700" t="s">
        <v>2767</v>
      </c>
    </row>
    <row r="701" spans="1:61" x14ac:dyDescent="0.2">
      <c r="A701" t="s">
        <v>3647</v>
      </c>
      <c r="B701" t="s">
        <v>276</v>
      </c>
      <c r="C701" t="s">
        <v>61</v>
      </c>
      <c r="D701" t="s">
        <v>61</v>
      </c>
      <c r="E701" t="s">
        <v>478</v>
      </c>
      <c r="F701" t="s">
        <v>2990</v>
      </c>
      <c r="G701" t="s">
        <v>152</v>
      </c>
      <c r="H701" t="s">
        <v>2954</v>
      </c>
      <c r="I701" t="s">
        <v>153</v>
      </c>
      <c r="J701" t="s">
        <v>3922</v>
      </c>
      <c r="K701" t="s">
        <v>154</v>
      </c>
      <c r="L701" t="s">
        <v>61</v>
      </c>
      <c r="M701" t="s">
        <v>61</v>
      </c>
      <c r="N701" t="s">
        <v>61</v>
      </c>
      <c r="O701" t="s">
        <v>94</v>
      </c>
      <c r="P701">
        <v>0</v>
      </c>
      <c r="Q701">
        <v>800</v>
      </c>
      <c r="R701">
        <v>0</v>
      </c>
      <c r="S701">
        <v>0</v>
      </c>
      <c r="T701">
        <v>0</v>
      </c>
      <c r="U701">
        <v>0</v>
      </c>
      <c r="V701">
        <v>0</v>
      </c>
      <c r="W701">
        <v>70</v>
      </c>
      <c r="X701" t="s">
        <v>68</v>
      </c>
      <c r="Y701" t="s">
        <v>61</v>
      </c>
      <c r="Z701">
        <v>0</v>
      </c>
      <c r="AA701">
        <v>0</v>
      </c>
      <c r="AB701">
        <v>0</v>
      </c>
      <c r="AC701">
        <v>0</v>
      </c>
      <c r="AD701">
        <v>0</v>
      </c>
      <c r="AE701">
        <v>0</v>
      </c>
      <c r="AF701">
        <v>0</v>
      </c>
      <c r="AG701">
        <v>1.4</v>
      </c>
      <c r="AH701">
        <v>0</v>
      </c>
      <c r="AI701">
        <v>0</v>
      </c>
      <c r="AJ701">
        <v>0</v>
      </c>
      <c r="AK701">
        <v>0</v>
      </c>
      <c r="AL701">
        <v>0</v>
      </c>
      <c r="AM701">
        <v>0</v>
      </c>
      <c r="AN701">
        <v>0</v>
      </c>
      <c r="AO701">
        <v>0</v>
      </c>
      <c r="AP701">
        <v>0</v>
      </c>
      <c r="AQ701">
        <v>0</v>
      </c>
      <c r="AR701">
        <v>0</v>
      </c>
      <c r="AS701">
        <v>0</v>
      </c>
      <c r="AT701">
        <v>0</v>
      </c>
      <c r="AU701">
        <v>0</v>
      </c>
      <c r="AV701">
        <v>0</v>
      </c>
      <c r="AW701">
        <v>0</v>
      </c>
      <c r="AX701" t="s">
        <v>61</v>
      </c>
      <c r="AY701">
        <v>1007</v>
      </c>
      <c r="AZ701">
        <v>354</v>
      </c>
      <c r="BA701">
        <v>0</v>
      </c>
      <c r="BB701">
        <v>0</v>
      </c>
      <c r="BC701" t="s">
        <v>61</v>
      </c>
      <c r="BD701" t="s">
        <v>61</v>
      </c>
      <c r="BE701">
        <v>0</v>
      </c>
      <c r="BF701" t="s">
        <v>61</v>
      </c>
      <c r="BG701" t="s">
        <v>157</v>
      </c>
      <c r="BH701" t="s">
        <v>158</v>
      </c>
      <c r="BI701" t="s">
        <v>3648</v>
      </c>
    </row>
    <row r="702" spans="1:61" x14ac:dyDescent="0.2">
      <c r="A702" t="s">
        <v>3649</v>
      </c>
      <c r="B702" t="s">
        <v>1573</v>
      </c>
      <c r="C702" t="s">
        <v>61</v>
      </c>
      <c r="D702" t="s">
        <v>61</v>
      </c>
      <c r="E702" t="s">
        <v>2769</v>
      </c>
      <c r="F702" t="s">
        <v>2990</v>
      </c>
      <c r="G702" t="s">
        <v>1585</v>
      </c>
      <c r="H702" t="s">
        <v>2954</v>
      </c>
      <c r="I702" t="s">
        <v>1586</v>
      </c>
      <c r="J702" t="s">
        <v>3922</v>
      </c>
      <c r="K702" t="s">
        <v>1587</v>
      </c>
      <c r="L702" t="s">
        <v>61</v>
      </c>
      <c r="M702" t="s">
        <v>61</v>
      </c>
      <c r="N702" t="s">
        <v>190</v>
      </c>
      <c r="O702" t="s">
        <v>191</v>
      </c>
      <c r="P702">
        <v>0</v>
      </c>
      <c r="Q702">
        <v>0</v>
      </c>
      <c r="R702">
        <v>0</v>
      </c>
      <c r="S702">
        <v>1338</v>
      </c>
      <c r="T702">
        <v>0</v>
      </c>
      <c r="U702">
        <v>0</v>
      </c>
      <c r="V702">
        <v>0</v>
      </c>
      <c r="W702">
        <v>35</v>
      </c>
      <c r="X702" t="s">
        <v>68</v>
      </c>
      <c r="Y702" t="s">
        <v>61</v>
      </c>
      <c r="Z702">
        <v>0</v>
      </c>
      <c r="AA702">
        <v>0</v>
      </c>
      <c r="AB702">
        <v>0</v>
      </c>
      <c r="AC702">
        <v>0</v>
      </c>
      <c r="AD702">
        <v>0</v>
      </c>
      <c r="AE702">
        <v>0</v>
      </c>
      <c r="AF702">
        <v>1.5</v>
      </c>
      <c r="AG702">
        <v>0</v>
      </c>
      <c r="AH702">
        <v>0</v>
      </c>
      <c r="AI702">
        <v>0</v>
      </c>
      <c r="AJ702">
        <v>0</v>
      </c>
      <c r="AK702">
        <v>0</v>
      </c>
      <c r="AL702">
        <v>0</v>
      </c>
      <c r="AM702">
        <v>0</v>
      </c>
      <c r="AN702">
        <v>0</v>
      </c>
      <c r="AO702">
        <v>0</v>
      </c>
      <c r="AP702">
        <v>0</v>
      </c>
      <c r="AQ702">
        <v>0</v>
      </c>
      <c r="AR702">
        <v>0</v>
      </c>
      <c r="AS702">
        <v>0</v>
      </c>
      <c r="AT702">
        <v>0</v>
      </c>
      <c r="AU702">
        <v>0</v>
      </c>
      <c r="AV702">
        <v>0</v>
      </c>
      <c r="AW702">
        <v>0</v>
      </c>
      <c r="AX702" t="s">
        <v>61</v>
      </c>
      <c r="AY702">
        <v>2854</v>
      </c>
      <c r="AZ702">
        <v>1589</v>
      </c>
      <c r="BA702">
        <v>4</v>
      </c>
      <c r="BB702">
        <v>0</v>
      </c>
      <c r="BC702" t="s">
        <v>46</v>
      </c>
      <c r="BD702" t="s">
        <v>1575</v>
      </c>
      <c r="BE702">
        <v>100</v>
      </c>
      <c r="BF702" t="s">
        <v>61</v>
      </c>
      <c r="BG702" t="s">
        <v>1577</v>
      </c>
      <c r="BH702" t="s">
        <v>1578</v>
      </c>
      <c r="BI702" t="s">
        <v>3650</v>
      </c>
    </row>
    <row r="703" spans="1:61" x14ac:dyDescent="0.2">
      <c r="A703" t="s">
        <v>3651</v>
      </c>
      <c r="B703" t="s">
        <v>1573</v>
      </c>
      <c r="C703" t="s">
        <v>61</v>
      </c>
      <c r="D703" t="s">
        <v>61</v>
      </c>
      <c r="E703" t="s">
        <v>1601</v>
      </c>
      <c r="F703" t="s">
        <v>2990</v>
      </c>
      <c r="G703" t="s">
        <v>1602</v>
      </c>
      <c r="H703" t="s">
        <v>2954</v>
      </c>
      <c r="I703" t="s">
        <v>1603</v>
      </c>
      <c r="J703" t="s">
        <v>3922</v>
      </c>
      <c r="K703" t="s">
        <v>1604</v>
      </c>
      <c r="L703" t="s">
        <v>61</v>
      </c>
      <c r="M703" t="s">
        <v>61</v>
      </c>
      <c r="N703" t="s">
        <v>2454</v>
      </c>
      <c r="O703" t="s">
        <v>191</v>
      </c>
      <c r="P703">
        <v>0</v>
      </c>
      <c r="Q703">
        <v>0</v>
      </c>
      <c r="R703">
        <v>0</v>
      </c>
      <c r="S703">
        <v>1497</v>
      </c>
      <c r="T703">
        <v>0</v>
      </c>
      <c r="U703">
        <v>0</v>
      </c>
      <c r="V703">
        <v>0</v>
      </c>
      <c r="W703">
        <v>35</v>
      </c>
      <c r="X703" t="s">
        <v>95</v>
      </c>
      <c r="Y703" t="s">
        <v>61</v>
      </c>
      <c r="Z703">
        <v>0</v>
      </c>
      <c r="AA703">
        <v>0</v>
      </c>
      <c r="AB703">
        <v>0</v>
      </c>
      <c r="AC703">
        <v>0</v>
      </c>
      <c r="AD703">
        <v>0</v>
      </c>
      <c r="AE703">
        <v>0</v>
      </c>
      <c r="AF703">
        <v>1.4</v>
      </c>
      <c r="AG703">
        <v>0.6</v>
      </c>
      <c r="AH703">
        <v>0</v>
      </c>
      <c r="AI703">
        <v>0</v>
      </c>
      <c r="AJ703">
        <v>0</v>
      </c>
      <c r="AK703">
        <v>0</v>
      </c>
      <c r="AL703">
        <v>0</v>
      </c>
      <c r="AM703">
        <v>0</v>
      </c>
      <c r="AN703">
        <v>0</v>
      </c>
      <c r="AO703">
        <v>0</v>
      </c>
      <c r="AP703">
        <v>0</v>
      </c>
      <c r="AQ703">
        <v>0</v>
      </c>
      <c r="AR703">
        <v>0</v>
      </c>
      <c r="AS703">
        <v>0</v>
      </c>
      <c r="AT703">
        <v>0</v>
      </c>
      <c r="AU703">
        <v>0</v>
      </c>
      <c r="AV703">
        <v>0</v>
      </c>
      <c r="AW703">
        <v>0</v>
      </c>
      <c r="AX703" t="s">
        <v>61</v>
      </c>
      <c r="AY703">
        <v>2646</v>
      </c>
      <c r="AZ703">
        <v>1550</v>
      </c>
      <c r="BA703">
        <v>2</v>
      </c>
      <c r="BB703">
        <v>0</v>
      </c>
      <c r="BC703" t="s">
        <v>46</v>
      </c>
      <c r="BD703" t="s">
        <v>1575</v>
      </c>
      <c r="BE703">
        <v>100</v>
      </c>
      <c r="BF703" t="s">
        <v>61</v>
      </c>
      <c r="BG703" t="s">
        <v>1577</v>
      </c>
      <c r="BH703" t="s">
        <v>1578</v>
      </c>
      <c r="BI703" t="s">
        <v>3652</v>
      </c>
    </row>
    <row r="704" spans="1:61" x14ac:dyDescent="0.2">
      <c r="A704" t="s">
        <v>3653</v>
      </c>
      <c r="B704" t="s">
        <v>171</v>
      </c>
      <c r="C704" t="s">
        <v>61</v>
      </c>
      <c r="D704" t="s">
        <v>61</v>
      </c>
      <c r="E704" t="s">
        <v>2848</v>
      </c>
      <c r="F704" t="s">
        <v>2990</v>
      </c>
      <c r="G704" t="s">
        <v>648</v>
      </c>
      <c r="H704" t="s">
        <v>2954</v>
      </c>
      <c r="I704" t="s">
        <v>659</v>
      </c>
      <c r="J704" t="s">
        <v>3922</v>
      </c>
      <c r="K704" t="s">
        <v>660</v>
      </c>
      <c r="L704" t="s">
        <v>61</v>
      </c>
      <c r="M704" t="s">
        <v>61</v>
      </c>
      <c r="N704" t="s">
        <v>2484</v>
      </c>
      <c r="O704" t="s">
        <v>94</v>
      </c>
      <c r="P704">
        <v>160</v>
      </c>
      <c r="Q704">
        <v>90</v>
      </c>
      <c r="R704">
        <v>81</v>
      </c>
      <c r="S704">
        <v>0</v>
      </c>
      <c r="T704">
        <v>0</v>
      </c>
      <c r="U704">
        <v>0</v>
      </c>
      <c r="V704">
        <v>0</v>
      </c>
      <c r="W704">
        <v>4</v>
      </c>
      <c r="X704" t="s">
        <v>95</v>
      </c>
      <c r="Y704" t="s">
        <v>61</v>
      </c>
      <c r="Z704">
        <v>75</v>
      </c>
      <c r="AA704">
        <v>205</v>
      </c>
      <c r="AB704">
        <v>0.1</v>
      </c>
      <c r="AC704">
        <v>0</v>
      </c>
      <c r="AD704">
        <v>0</v>
      </c>
      <c r="AE704">
        <v>0</v>
      </c>
      <c r="AF704">
        <v>0</v>
      </c>
      <c r="AG704">
        <v>0.1</v>
      </c>
      <c r="AH704">
        <v>0</v>
      </c>
      <c r="AI704">
        <v>0</v>
      </c>
      <c r="AJ704">
        <v>0</v>
      </c>
      <c r="AK704">
        <v>0.1</v>
      </c>
      <c r="AL704">
        <v>0</v>
      </c>
      <c r="AM704">
        <v>0.3</v>
      </c>
      <c r="AN704">
        <v>0.2</v>
      </c>
      <c r="AO704">
        <v>0</v>
      </c>
      <c r="AP704">
        <v>0</v>
      </c>
      <c r="AQ704">
        <v>0</v>
      </c>
      <c r="AR704">
        <v>0</v>
      </c>
      <c r="AS704">
        <v>0</v>
      </c>
      <c r="AT704">
        <v>0</v>
      </c>
      <c r="AU704">
        <v>0</v>
      </c>
      <c r="AV704">
        <v>0.4</v>
      </c>
      <c r="AW704">
        <v>0</v>
      </c>
      <c r="AX704" t="s">
        <v>3654</v>
      </c>
      <c r="AY704">
        <v>143</v>
      </c>
      <c r="AZ704">
        <v>42</v>
      </c>
      <c r="BA704">
        <v>26</v>
      </c>
      <c r="BB704">
        <v>0</v>
      </c>
      <c r="BC704" t="s">
        <v>731</v>
      </c>
      <c r="BD704" t="s">
        <v>3655</v>
      </c>
      <c r="BE704">
        <v>98</v>
      </c>
      <c r="BF704" t="s">
        <v>3656</v>
      </c>
      <c r="BG704" t="s">
        <v>2728</v>
      </c>
      <c r="BH704" t="s">
        <v>2729</v>
      </c>
      <c r="BI704" t="s">
        <v>3657</v>
      </c>
    </row>
    <row r="705" spans="1:61" x14ac:dyDescent="0.2">
      <c r="A705" t="s">
        <v>3658</v>
      </c>
      <c r="B705" t="s">
        <v>1938</v>
      </c>
      <c r="C705" t="s">
        <v>61</v>
      </c>
      <c r="D705" t="s">
        <v>61</v>
      </c>
      <c r="E705" t="s">
        <v>2843</v>
      </c>
      <c r="F705" t="s">
        <v>2990</v>
      </c>
      <c r="G705" t="s">
        <v>648</v>
      </c>
      <c r="H705" t="s">
        <v>2954</v>
      </c>
      <c r="I705" t="s">
        <v>659</v>
      </c>
      <c r="J705" t="s">
        <v>3922</v>
      </c>
      <c r="K705" t="s">
        <v>660</v>
      </c>
      <c r="L705" t="s">
        <v>61</v>
      </c>
      <c r="M705" t="s">
        <v>61</v>
      </c>
      <c r="N705" t="s">
        <v>94</v>
      </c>
      <c r="O705" t="s">
        <v>94</v>
      </c>
      <c r="P705">
        <v>2600</v>
      </c>
      <c r="Q705">
        <v>305</v>
      </c>
      <c r="R705">
        <v>214</v>
      </c>
      <c r="S705">
        <v>0</v>
      </c>
      <c r="T705">
        <v>0</v>
      </c>
      <c r="U705">
        <v>0</v>
      </c>
      <c r="V705">
        <v>0</v>
      </c>
      <c r="W705">
        <v>0</v>
      </c>
      <c r="X705" t="s">
        <v>68</v>
      </c>
      <c r="Y705" t="s">
        <v>61</v>
      </c>
      <c r="Z705">
        <v>0</v>
      </c>
      <c r="AA705">
        <v>12</v>
      </c>
      <c r="AB705">
        <v>0</v>
      </c>
      <c r="AC705">
        <v>0.1</v>
      </c>
      <c r="AD705">
        <v>0</v>
      </c>
      <c r="AE705">
        <v>0</v>
      </c>
      <c r="AF705">
        <v>0</v>
      </c>
      <c r="AG705">
        <v>0</v>
      </c>
      <c r="AH705">
        <v>0</v>
      </c>
      <c r="AI705">
        <v>0</v>
      </c>
      <c r="AJ705">
        <v>0</v>
      </c>
      <c r="AK705">
        <v>0</v>
      </c>
      <c r="AL705">
        <v>0</v>
      </c>
      <c r="AM705">
        <v>0</v>
      </c>
      <c r="AN705">
        <v>0</v>
      </c>
      <c r="AO705">
        <v>0</v>
      </c>
      <c r="AP705">
        <v>0</v>
      </c>
      <c r="AQ705">
        <v>0</v>
      </c>
      <c r="AR705">
        <v>0</v>
      </c>
      <c r="AS705">
        <v>0</v>
      </c>
      <c r="AT705">
        <v>0</v>
      </c>
      <c r="AU705">
        <v>0</v>
      </c>
      <c r="AV705">
        <v>0.2</v>
      </c>
      <c r="AW705">
        <v>0</v>
      </c>
      <c r="AX705" t="s">
        <v>2844</v>
      </c>
      <c r="AY705">
        <v>2258</v>
      </c>
      <c r="AZ705">
        <v>1599</v>
      </c>
      <c r="BA705">
        <v>0</v>
      </c>
      <c r="BB705">
        <v>0</v>
      </c>
      <c r="BC705" t="s">
        <v>61</v>
      </c>
      <c r="BD705" t="s">
        <v>1946</v>
      </c>
      <c r="BE705">
        <v>95</v>
      </c>
      <c r="BF705" t="s">
        <v>3659</v>
      </c>
      <c r="BG705" t="s">
        <v>2728</v>
      </c>
      <c r="BH705" t="s">
        <v>2729</v>
      </c>
      <c r="BI705" t="s">
        <v>3660</v>
      </c>
    </row>
    <row r="706" spans="1:61" x14ac:dyDescent="0.2">
      <c r="A706" t="s">
        <v>3661</v>
      </c>
      <c r="B706" t="s">
        <v>581</v>
      </c>
      <c r="C706" t="s">
        <v>61</v>
      </c>
      <c r="D706" t="s">
        <v>61</v>
      </c>
      <c r="E706" t="s">
        <v>647</v>
      </c>
      <c r="F706" t="s">
        <v>2990</v>
      </c>
      <c r="G706" t="s">
        <v>658</v>
      </c>
      <c r="H706" t="s">
        <v>2954</v>
      </c>
      <c r="I706" t="s">
        <v>659</v>
      </c>
      <c r="J706" t="s">
        <v>3922</v>
      </c>
      <c r="K706" t="s">
        <v>660</v>
      </c>
      <c r="L706" t="s">
        <v>61</v>
      </c>
      <c r="M706" t="s">
        <v>61</v>
      </c>
      <c r="N706" t="s">
        <v>2484</v>
      </c>
      <c r="O706" t="s">
        <v>94</v>
      </c>
      <c r="P706">
        <v>0</v>
      </c>
      <c r="Q706">
        <v>117</v>
      </c>
      <c r="R706">
        <v>175</v>
      </c>
      <c r="S706">
        <v>26</v>
      </c>
      <c r="T706">
        <v>91.8</v>
      </c>
      <c r="U706">
        <v>0</v>
      </c>
      <c r="V706">
        <v>71</v>
      </c>
      <c r="W706">
        <v>0</v>
      </c>
      <c r="X706" t="s">
        <v>95</v>
      </c>
      <c r="Y706" t="s">
        <v>61</v>
      </c>
      <c r="Z706">
        <v>20</v>
      </c>
      <c r="AA706">
        <v>4</v>
      </c>
      <c r="AB706">
        <v>0.4</v>
      </c>
      <c r="AC706">
        <v>0</v>
      </c>
      <c r="AD706">
        <v>0</v>
      </c>
      <c r="AE706">
        <v>0</v>
      </c>
      <c r="AF706">
        <v>0</v>
      </c>
      <c r="AG706">
        <v>0</v>
      </c>
      <c r="AH706">
        <v>0</v>
      </c>
      <c r="AI706">
        <v>0</v>
      </c>
      <c r="AJ706">
        <v>0.2</v>
      </c>
      <c r="AK706">
        <v>0.3</v>
      </c>
      <c r="AL706">
        <v>0</v>
      </c>
      <c r="AM706">
        <v>1.5</v>
      </c>
      <c r="AN706">
        <v>1.5</v>
      </c>
      <c r="AO706">
        <v>0</v>
      </c>
      <c r="AP706">
        <v>0</v>
      </c>
      <c r="AQ706">
        <v>0</v>
      </c>
      <c r="AR706">
        <v>0</v>
      </c>
      <c r="AS706">
        <v>0</v>
      </c>
      <c r="AT706">
        <v>0</v>
      </c>
      <c r="AU706">
        <v>0</v>
      </c>
      <c r="AV706">
        <v>0</v>
      </c>
      <c r="AW706">
        <v>0</v>
      </c>
      <c r="AX706" t="s">
        <v>3662</v>
      </c>
      <c r="AY706">
        <v>0</v>
      </c>
      <c r="AZ706">
        <v>0</v>
      </c>
      <c r="BA706">
        <v>0</v>
      </c>
      <c r="BB706">
        <v>0</v>
      </c>
      <c r="BC706" t="s">
        <v>61</v>
      </c>
      <c r="BD706" t="s">
        <v>2785</v>
      </c>
      <c r="BE706">
        <v>97</v>
      </c>
      <c r="BF706" t="s">
        <v>3663</v>
      </c>
      <c r="BG706" t="s">
        <v>661</v>
      </c>
      <c r="BH706" t="s">
        <v>662</v>
      </c>
      <c r="BI706" t="s">
        <v>3664</v>
      </c>
    </row>
    <row r="707" spans="1:61" x14ac:dyDescent="0.2">
      <c r="A707" t="s">
        <v>3665</v>
      </c>
      <c r="B707" t="s">
        <v>898</v>
      </c>
      <c r="C707" t="s">
        <v>61</v>
      </c>
      <c r="D707" t="s">
        <v>61</v>
      </c>
      <c r="E707" t="s">
        <v>1039</v>
      </c>
      <c r="F707" t="s">
        <v>3894</v>
      </c>
      <c r="G707" t="s">
        <v>1049</v>
      </c>
      <c r="H707" t="s">
        <v>2954</v>
      </c>
      <c r="I707" t="s">
        <v>1050</v>
      </c>
      <c r="J707" t="s">
        <v>3922</v>
      </c>
      <c r="K707" t="s">
        <v>1051</v>
      </c>
      <c r="L707" t="s">
        <v>61</v>
      </c>
      <c r="M707" t="s">
        <v>61</v>
      </c>
      <c r="N707" t="s">
        <v>61</v>
      </c>
      <c r="O707" t="s">
        <v>127</v>
      </c>
      <c r="P707">
        <v>925</v>
      </c>
      <c r="Q707">
        <v>329</v>
      </c>
      <c r="R707">
        <v>0</v>
      </c>
      <c r="S707">
        <v>0</v>
      </c>
      <c r="T707">
        <v>0</v>
      </c>
      <c r="U707">
        <v>0</v>
      </c>
      <c r="V707">
        <v>0</v>
      </c>
      <c r="W707">
        <v>40</v>
      </c>
      <c r="X707" t="s">
        <v>68</v>
      </c>
      <c r="Y707" t="s">
        <v>61</v>
      </c>
      <c r="Z707">
        <v>0</v>
      </c>
      <c r="AA707">
        <v>114</v>
      </c>
      <c r="AB707">
        <v>0.02</v>
      </c>
      <c r="AC707">
        <v>0</v>
      </c>
      <c r="AD707">
        <v>0.01</v>
      </c>
      <c r="AE707">
        <v>0</v>
      </c>
      <c r="AF707">
        <v>0.5</v>
      </c>
      <c r="AG707">
        <v>0</v>
      </c>
      <c r="AH707">
        <v>0.49</v>
      </c>
      <c r="AI707">
        <v>0.53</v>
      </c>
      <c r="AJ707">
        <v>0.22</v>
      </c>
      <c r="AK707">
        <v>0.68</v>
      </c>
      <c r="AL707">
        <v>0.01</v>
      </c>
      <c r="AM707">
        <v>0</v>
      </c>
      <c r="AN707">
        <v>0</v>
      </c>
      <c r="AO707">
        <v>0</v>
      </c>
      <c r="AP707">
        <v>0.63</v>
      </c>
      <c r="AQ707">
        <v>0</v>
      </c>
      <c r="AR707">
        <v>0</v>
      </c>
      <c r="AS707">
        <v>0</v>
      </c>
      <c r="AT707">
        <v>0</v>
      </c>
      <c r="AU707">
        <v>0</v>
      </c>
      <c r="AV707">
        <v>0.11</v>
      </c>
      <c r="AW707">
        <v>0</v>
      </c>
      <c r="AX707" t="s">
        <v>61</v>
      </c>
      <c r="AY707">
        <v>1768</v>
      </c>
      <c r="AZ707">
        <v>843</v>
      </c>
      <c r="BA707">
        <v>32</v>
      </c>
      <c r="BB707">
        <v>0</v>
      </c>
      <c r="BC707" t="s">
        <v>61</v>
      </c>
      <c r="BD707" t="s">
        <v>61</v>
      </c>
      <c r="BE707">
        <v>99.7</v>
      </c>
      <c r="BF707" t="s">
        <v>61</v>
      </c>
      <c r="BG707" t="s">
        <v>927</v>
      </c>
      <c r="BH707" t="s">
        <v>928</v>
      </c>
      <c r="BI707" t="s">
        <v>2789</v>
      </c>
    </row>
    <row r="708" spans="1:61" x14ac:dyDescent="0.2">
      <c r="A708" t="s">
        <v>3666</v>
      </c>
      <c r="B708" t="s">
        <v>482</v>
      </c>
      <c r="C708" t="s">
        <v>61</v>
      </c>
      <c r="D708" t="s">
        <v>61</v>
      </c>
      <c r="E708" t="s">
        <v>3667</v>
      </c>
      <c r="F708" t="s">
        <v>2990</v>
      </c>
      <c r="G708" t="s">
        <v>3668</v>
      </c>
      <c r="H708" t="s">
        <v>2954</v>
      </c>
      <c r="I708" t="s">
        <v>3669</v>
      </c>
      <c r="J708" t="s">
        <v>3922</v>
      </c>
      <c r="K708" t="s">
        <v>3670</v>
      </c>
      <c r="L708" t="s">
        <v>61</v>
      </c>
      <c r="M708" t="s">
        <v>61</v>
      </c>
      <c r="N708" t="s">
        <v>3671</v>
      </c>
      <c r="O708" t="s">
        <v>127</v>
      </c>
      <c r="P708">
        <v>624</v>
      </c>
      <c r="Q708">
        <v>48</v>
      </c>
      <c r="R708">
        <v>48</v>
      </c>
      <c r="S708">
        <v>0</v>
      </c>
      <c r="T708">
        <v>0</v>
      </c>
      <c r="U708">
        <v>12</v>
      </c>
      <c r="V708">
        <v>11</v>
      </c>
      <c r="W708">
        <v>15</v>
      </c>
      <c r="X708" t="s">
        <v>68</v>
      </c>
      <c r="Y708" t="s">
        <v>61</v>
      </c>
      <c r="Z708">
        <v>7</v>
      </c>
      <c r="AA708">
        <v>76</v>
      </c>
      <c r="AB708">
        <v>0</v>
      </c>
      <c r="AC708">
        <v>0</v>
      </c>
      <c r="AD708">
        <v>0</v>
      </c>
      <c r="AE708">
        <v>0</v>
      </c>
      <c r="AF708">
        <v>0</v>
      </c>
      <c r="AG708">
        <v>0</v>
      </c>
      <c r="AH708">
        <v>1</v>
      </c>
      <c r="AI708">
        <v>0</v>
      </c>
      <c r="AJ708">
        <v>0</v>
      </c>
      <c r="AK708">
        <v>0</v>
      </c>
      <c r="AL708">
        <v>0</v>
      </c>
      <c r="AM708">
        <v>0.32</v>
      </c>
      <c r="AN708">
        <v>0.32</v>
      </c>
      <c r="AO708">
        <v>0</v>
      </c>
      <c r="AP708">
        <v>0</v>
      </c>
      <c r="AQ708">
        <v>0</v>
      </c>
      <c r="AR708">
        <v>0</v>
      </c>
      <c r="AS708">
        <v>0.27</v>
      </c>
      <c r="AT708">
        <v>0</v>
      </c>
      <c r="AU708">
        <v>0</v>
      </c>
      <c r="AV708">
        <v>0</v>
      </c>
      <c r="AW708">
        <v>0</v>
      </c>
      <c r="AX708" t="s">
        <v>3672</v>
      </c>
      <c r="AY708">
        <v>541</v>
      </c>
      <c r="AZ708">
        <v>0</v>
      </c>
      <c r="BA708">
        <v>0</v>
      </c>
      <c r="BB708">
        <v>0</v>
      </c>
      <c r="BC708" t="s">
        <v>691</v>
      </c>
      <c r="BD708" t="s">
        <v>3673</v>
      </c>
      <c r="BE708">
        <v>92</v>
      </c>
      <c r="BF708" t="s">
        <v>3674</v>
      </c>
      <c r="BG708" t="s">
        <v>3675</v>
      </c>
      <c r="BH708" t="s">
        <v>3676</v>
      </c>
      <c r="BI708" t="s">
        <v>3677</v>
      </c>
    </row>
    <row r="709" spans="1:61" x14ac:dyDescent="0.2">
      <c r="A709" t="s">
        <v>3678</v>
      </c>
      <c r="B709" t="s">
        <v>581</v>
      </c>
      <c r="C709" t="s">
        <v>61</v>
      </c>
      <c r="D709" t="s">
        <v>61</v>
      </c>
      <c r="E709" t="s">
        <v>3679</v>
      </c>
      <c r="F709" t="s">
        <v>2990</v>
      </c>
      <c r="G709" t="s">
        <v>610</v>
      </c>
      <c r="H709" t="s">
        <v>2954</v>
      </c>
      <c r="I709" t="s">
        <v>3587</v>
      </c>
      <c r="J709" t="s">
        <v>3922</v>
      </c>
      <c r="K709" t="s">
        <v>3572</v>
      </c>
      <c r="L709" t="s">
        <v>61</v>
      </c>
      <c r="M709" t="s">
        <v>61</v>
      </c>
      <c r="N709" t="s">
        <v>613</v>
      </c>
      <c r="O709" t="s">
        <v>878</v>
      </c>
      <c r="P709">
        <v>0</v>
      </c>
      <c r="Q709">
        <v>0</v>
      </c>
      <c r="R709">
        <v>0</v>
      </c>
      <c r="S709">
        <v>0</v>
      </c>
      <c r="T709">
        <v>25</v>
      </c>
      <c r="U709">
        <v>60</v>
      </c>
      <c r="V709">
        <v>0</v>
      </c>
      <c r="W709">
        <v>0</v>
      </c>
      <c r="X709" t="s">
        <v>95</v>
      </c>
      <c r="Y709" t="s">
        <v>61</v>
      </c>
      <c r="Z709">
        <v>12</v>
      </c>
      <c r="AA709">
        <v>0</v>
      </c>
      <c r="AB709">
        <v>0</v>
      </c>
      <c r="AC709">
        <v>0</v>
      </c>
      <c r="AD709">
        <v>0</v>
      </c>
      <c r="AE709">
        <v>0</v>
      </c>
      <c r="AF709">
        <v>0</v>
      </c>
      <c r="AG709">
        <v>0</v>
      </c>
      <c r="AH709">
        <v>0</v>
      </c>
      <c r="AI709">
        <v>0</v>
      </c>
      <c r="AJ709">
        <v>0.8</v>
      </c>
      <c r="AK709">
        <v>0</v>
      </c>
      <c r="AL709">
        <v>0.2</v>
      </c>
      <c r="AM709">
        <v>1.75</v>
      </c>
      <c r="AN709">
        <v>1.75</v>
      </c>
      <c r="AO709">
        <v>0</v>
      </c>
      <c r="AP709">
        <v>0.5</v>
      </c>
      <c r="AQ709">
        <v>2</v>
      </c>
      <c r="AR709">
        <v>0</v>
      </c>
      <c r="AS709">
        <v>0.25</v>
      </c>
      <c r="AT709">
        <v>0.3</v>
      </c>
      <c r="AU709">
        <v>0</v>
      </c>
      <c r="AV709">
        <v>0</v>
      </c>
      <c r="AW709">
        <v>0</v>
      </c>
      <c r="AX709" t="s">
        <v>61</v>
      </c>
      <c r="AY709">
        <v>0</v>
      </c>
      <c r="AZ709">
        <v>0</v>
      </c>
      <c r="BA709">
        <v>0</v>
      </c>
      <c r="BB709">
        <v>0</v>
      </c>
      <c r="BC709" t="s">
        <v>46</v>
      </c>
      <c r="BD709" t="s">
        <v>3680</v>
      </c>
      <c r="BE709">
        <v>90</v>
      </c>
      <c r="BF709" t="s">
        <v>61</v>
      </c>
      <c r="BG709" t="s">
        <v>3573</v>
      </c>
      <c r="BH709" t="s">
        <v>3574</v>
      </c>
      <c r="BI709" t="s">
        <v>3681</v>
      </c>
    </row>
    <row r="710" spans="1:61" x14ac:dyDescent="0.2">
      <c r="A710" t="s">
        <v>3682</v>
      </c>
      <c r="B710" t="s">
        <v>1618</v>
      </c>
      <c r="C710" t="s">
        <v>2791</v>
      </c>
      <c r="D710" t="s">
        <v>61</v>
      </c>
      <c r="E710" t="s">
        <v>3683</v>
      </c>
      <c r="F710" t="s">
        <v>3894</v>
      </c>
      <c r="G710" t="s">
        <v>2793</v>
      </c>
      <c r="H710" t="s">
        <v>2954</v>
      </c>
      <c r="I710" t="s">
        <v>2794</v>
      </c>
      <c r="J710" t="s">
        <v>3922</v>
      </c>
      <c r="K710" t="s">
        <v>2810</v>
      </c>
      <c r="L710" t="s">
        <v>61</v>
      </c>
      <c r="M710" t="s">
        <v>61</v>
      </c>
      <c r="N710" t="s">
        <v>67</v>
      </c>
      <c r="O710" t="s">
        <v>191</v>
      </c>
      <c r="P710">
        <v>0</v>
      </c>
      <c r="Q710">
        <v>267</v>
      </c>
      <c r="R710">
        <v>0</v>
      </c>
      <c r="S710">
        <v>0</v>
      </c>
      <c r="T710">
        <v>0</v>
      </c>
      <c r="U710">
        <v>0</v>
      </c>
      <c r="V710">
        <v>0</v>
      </c>
      <c r="W710">
        <v>40</v>
      </c>
      <c r="X710" t="s">
        <v>68</v>
      </c>
      <c r="Y710" t="s">
        <v>61</v>
      </c>
      <c r="Z710">
        <v>78</v>
      </c>
      <c r="AA710">
        <v>53</v>
      </c>
      <c r="AB710">
        <v>0</v>
      </c>
      <c r="AC710">
        <v>0</v>
      </c>
      <c r="AD710">
        <v>0</v>
      </c>
      <c r="AE710">
        <v>0</v>
      </c>
      <c r="AF710">
        <v>0</v>
      </c>
      <c r="AG710">
        <v>0</v>
      </c>
      <c r="AH710">
        <v>0</v>
      </c>
      <c r="AI710">
        <v>0</v>
      </c>
      <c r="AJ710">
        <v>4.25</v>
      </c>
      <c r="AK710">
        <v>0</v>
      </c>
      <c r="AL710">
        <v>0</v>
      </c>
      <c r="AM710">
        <v>0</v>
      </c>
      <c r="AN710">
        <v>0</v>
      </c>
      <c r="AO710">
        <v>0</v>
      </c>
      <c r="AP710">
        <v>0</v>
      </c>
      <c r="AQ710">
        <v>0</v>
      </c>
      <c r="AR710">
        <v>0</v>
      </c>
      <c r="AS710">
        <v>0</v>
      </c>
      <c r="AT710">
        <v>0</v>
      </c>
      <c r="AU710">
        <v>0</v>
      </c>
      <c r="AV710">
        <v>0</v>
      </c>
      <c r="AW710">
        <v>0</v>
      </c>
      <c r="AX710" t="s">
        <v>61</v>
      </c>
      <c r="AY710">
        <v>3641</v>
      </c>
      <c r="AZ710">
        <v>2948</v>
      </c>
      <c r="BA710">
        <v>34</v>
      </c>
      <c r="BB710">
        <v>0</v>
      </c>
      <c r="BC710" t="s">
        <v>2797</v>
      </c>
      <c r="BD710" t="s">
        <v>61</v>
      </c>
      <c r="BE710">
        <v>92</v>
      </c>
      <c r="BF710" t="s">
        <v>61</v>
      </c>
      <c r="BG710" t="s">
        <v>2798</v>
      </c>
      <c r="BH710" t="s">
        <v>2799</v>
      </c>
      <c r="BI710" t="s">
        <v>3684</v>
      </c>
    </row>
    <row r="711" spans="1:61" x14ac:dyDescent="0.2">
      <c r="A711" t="s">
        <v>3685</v>
      </c>
      <c r="B711" t="s">
        <v>171</v>
      </c>
      <c r="C711" t="s">
        <v>61</v>
      </c>
      <c r="D711" t="s">
        <v>61</v>
      </c>
      <c r="E711" t="s">
        <v>703</v>
      </c>
      <c r="F711" t="s">
        <v>731</v>
      </c>
      <c r="G711" t="s">
        <v>704</v>
      </c>
      <c r="H711" t="s">
        <v>2954</v>
      </c>
      <c r="I711" t="s">
        <v>3686</v>
      </c>
      <c r="J711" t="s">
        <v>3922</v>
      </c>
      <c r="K711" t="s">
        <v>706</v>
      </c>
      <c r="L711" t="s">
        <v>61</v>
      </c>
      <c r="M711" t="s">
        <v>61</v>
      </c>
      <c r="N711" t="s">
        <v>61</v>
      </c>
      <c r="O711" t="s">
        <v>191</v>
      </c>
      <c r="P711">
        <v>0</v>
      </c>
      <c r="Q711">
        <v>30</v>
      </c>
      <c r="R711">
        <v>0</v>
      </c>
      <c r="S711">
        <v>0</v>
      </c>
      <c r="T711">
        <v>0</v>
      </c>
      <c r="U711">
        <v>0</v>
      </c>
      <c r="V711">
        <v>0</v>
      </c>
      <c r="W711">
        <v>2.5</v>
      </c>
      <c r="X711" t="s">
        <v>68</v>
      </c>
      <c r="Y711" t="s">
        <v>61</v>
      </c>
      <c r="Z711">
        <v>0</v>
      </c>
      <c r="AA711">
        <v>28</v>
      </c>
      <c r="AB711">
        <v>0</v>
      </c>
      <c r="AC711">
        <v>0</v>
      </c>
      <c r="AD711">
        <v>0</v>
      </c>
      <c r="AE711">
        <v>0</v>
      </c>
      <c r="AF711">
        <v>0.03</v>
      </c>
      <c r="AG711">
        <v>0.03</v>
      </c>
      <c r="AH711">
        <v>0</v>
      </c>
      <c r="AI711">
        <v>0</v>
      </c>
      <c r="AJ711">
        <v>0</v>
      </c>
      <c r="AK711">
        <v>0</v>
      </c>
      <c r="AL711">
        <v>0.03</v>
      </c>
      <c r="AM711">
        <v>0</v>
      </c>
      <c r="AN711">
        <v>0</v>
      </c>
      <c r="AO711">
        <v>0</v>
      </c>
      <c r="AP711">
        <v>0</v>
      </c>
      <c r="AQ711">
        <v>0</v>
      </c>
      <c r="AR711">
        <v>0</v>
      </c>
      <c r="AS711">
        <v>0</v>
      </c>
      <c r="AT711">
        <v>0</v>
      </c>
      <c r="AU711">
        <v>0</v>
      </c>
      <c r="AV711">
        <v>0</v>
      </c>
      <c r="AW711">
        <v>0</v>
      </c>
      <c r="AX711" t="s">
        <v>3687</v>
      </c>
      <c r="AY711">
        <v>87</v>
      </c>
      <c r="AZ711">
        <v>9</v>
      </c>
      <c r="BA711">
        <v>0</v>
      </c>
      <c r="BB711">
        <v>0</v>
      </c>
      <c r="BC711" t="s">
        <v>61</v>
      </c>
      <c r="BD711" t="s">
        <v>61</v>
      </c>
      <c r="BE711">
        <v>12</v>
      </c>
      <c r="BF711" t="s">
        <v>61</v>
      </c>
      <c r="BG711" t="s">
        <v>708</v>
      </c>
      <c r="BH711" t="s">
        <v>709</v>
      </c>
      <c r="BI711" t="s">
        <v>3688</v>
      </c>
    </row>
    <row r="712" spans="1:61" x14ac:dyDescent="0.2">
      <c r="A712" t="s">
        <v>3689</v>
      </c>
      <c r="B712" t="s">
        <v>3690</v>
      </c>
      <c r="C712" t="s">
        <v>61</v>
      </c>
      <c r="D712" t="s">
        <v>61</v>
      </c>
      <c r="E712" t="s">
        <v>1679</v>
      </c>
      <c r="F712" t="s">
        <v>2990</v>
      </c>
      <c r="G712" t="s">
        <v>3557</v>
      </c>
      <c r="H712" t="s">
        <v>2954</v>
      </c>
      <c r="I712" t="s">
        <v>3558</v>
      </c>
      <c r="J712" t="s">
        <v>3922</v>
      </c>
      <c r="K712" t="s">
        <v>3559</v>
      </c>
      <c r="L712" t="s">
        <v>61</v>
      </c>
      <c r="M712" t="s">
        <v>61</v>
      </c>
      <c r="N712" t="s">
        <v>105</v>
      </c>
      <c r="O712" t="s">
        <v>191</v>
      </c>
      <c r="P712">
        <v>0</v>
      </c>
      <c r="Q712">
        <v>0</v>
      </c>
      <c r="R712">
        <v>0</v>
      </c>
      <c r="S712">
        <v>0</v>
      </c>
      <c r="T712">
        <v>0</v>
      </c>
      <c r="U712">
        <v>0</v>
      </c>
      <c r="V712">
        <v>0</v>
      </c>
      <c r="W712">
        <v>0</v>
      </c>
      <c r="X712" t="s">
        <v>95</v>
      </c>
      <c r="Y712" t="s">
        <v>61</v>
      </c>
      <c r="Z712">
        <v>0</v>
      </c>
      <c r="AA712">
        <v>0</v>
      </c>
      <c r="AB712">
        <v>0</v>
      </c>
      <c r="AC712">
        <v>0</v>
      </c>
      <c r="AD712">
        <v>0</v>
      </c>
      <c r="AE712">
        <v>0</v>
      </c>
      <c r="AF712">
        <v>0</v>
      </c>
      <c r="AG712">
        <v>0</v>
      </c>
      <c r="AH712">
        <v>0</v>
      </c>
      <c r="AI712">
        <v>0</v>
      </c>
      <c r="AJ712">
        <v>0</v>
      </c>
      <c r="AK712">
        <v>0</v>
      </c>
      <c r="AL712">
        <v>0</v>
      </c>
      <c r="AM712">
        <v>0</v>
      </c>
      <c r="AN712">
        <v>0</v>
      </c>
      <c r="AO712">
        <v>0</v>
      </c>
      <c r="AP712">
        <v>0</v>
      </c>
      <c r="AQ712">
        <v>0</v>
      </c>
      <c r="AR712">
        <v>0</v>
      </c>
      <c r="AS712">
        <v>1</v>
      </c>
      <c r="AT712">
        <v>0</v>
      </c>
      <c r="AU712">
        <v>0</v>
      </c>
      <c r="AV712">
        <v>1</v>
      </c>
      <c r="AW712">
        <v>0</v>
      </c>
      <c r="AX712" t="s">
        <v>3691</v>
      </c>
      <c r="AY712">
        <v>0</v>
      </c>
      <c r="AZ712">
        <v>0</v>
      </c>
      <c r="BA712">
        <v>0</v>
      </c>
      <c r="BB712">
        <v>0</v>
      </c>
      <c r="BC712" t="s">
        <v>46</v>
      </c>
      <c r="BD712" t="s">
        <v>3692</v>
      </c>
      <c r="BE712">
        <v>100</v>
      </c>
      <c r="BF712" t="s">
        <v>3693</v>
      </c>
      <c r="BG712" t="s">
        <v>3563</v>
      </c>
      <c r="BH712" t="s">
        <v>3564</v>
      </c>
      <c r="BI712" t="s">
        <v>3694</v>
      </c>
    </row>
    <row r="713" spans="1:61" x14ac:dyDescent="0.2">
      <c r="A713" t="s">
        <v>3695</v>
      </c>
      <c r="B713" t="s">
        <v>3690</v>
      </c>
      <c r="C713" t="s">
        <v>61</v>
      </c>
      <c r="D713" t="s">
        <v>61</v>
      </c>
      <c r="E713" t="s">
        <v>3696</v>
      </c>
      <c r="F713" t="s">
        <v>2990</v>
      </c>
      <c r="G713" t="s">
        <v>377</v>
      </c>
      <c r="H713" t="s">
        <v>2954</v>
      </c>
      <c r="I713" t="s">
        <v>3298</v>
      </c>
      <c r="J713" t="s">
        <v>3922</v>
      </c>
      <c r="K713" t="s">
        <v>379</v>
      </c>
      <c r="L713" t="s">
        <v>3697</v>
      </c>
      <c r="M713" t="s">
        <v>3698</v>
      </c>
      <c r="N713" t="s">
        <v>61</v>
      </c>
      <c r="O713" t="s">
        <v>94</v>
      </c>
      <c r="P713">
        <v>0</v>
      </c>
      <c r="Q713">
        <v>471</v>
      </c>
      <c r="R713">
        <v>0</v>
      </c>
      <c r="S713">
        <v>0</v>
      </c>
      <c r="T713">
        <v>0</v>
      </c>
      <c r="U713">
        <v>0</v>
      </c>
      <c r="V713">
        <v>0</v>
      </c>
      <c r="W713">
        <v>60</v>
      </c>
      <c r="X713" t="s">
        <v>68</v>
      </c>
      <c r="Y713" t="s">
        <v>61</v>
      </c>
      <c r="Z713">
        <v>0</v>
      </c>
      <c r="AA713">
        <v>0</v>
      </c>
      <c r="AB713">
        <v>0</v>
      </c>
      <c r="AC713">
        <v>0</v>
      </c>
      <c r="AD713">
        <v>0</v>
      </c>
      <c r="AE713">
        <v>0</v>
      </c>
      <c r="AF713">
        <v>0</v>
      </c>
      <c r="AG713">
        <v>0</v>
      </c>
      <c r="AH713">
        <v>0</v>
      </c>
      <c r="AI713">
        <v>0</v>
      </c>
      <c r="AJ713">
        <v>0</v>
      </c>
      <c r="AK713">
        <v>0</v>
      </c>
      <c r="AL713">
        <v>0</v>
      </c>
      <c r="AM713">
        <v>0</v>
      </c>
      <c r="AN713">
        <v>0</v>
      </c>
      <c r="AO713">
        <v>0</v>
      </c>
      <c r="AP713">
        <v>0</v>
      </c>
      <c r="AQ713">
        <v>0</v>
      </c>
      <c r="AR713">
        <v>0</v>
      </c>
      <c r="AS713">
        <v>0</v>
      </c>
      <c r="AT713">
        <v>0</v>
      </c>
      <c r="AU713">
        <v>0</v>
      </c>
      <c r="AV713">
        <v>1</v>
      </c>
      <c r="AW713">
        <v>1</v>
      </c>
      <c r="AX713" t="s">
        <v>3699</v>
      </c>
      <c r="AY713">
        <v>3600</v>
      </c>
      <c r="AZ713">
        <v>0</v>
      </c>
      <c r="BA713">
        <v>0</v>
      </c>
      <c r="BB713">
        <v>0</v>
      </c>
      <c r="BC713" t="s">
        <v>61</v>
      </c>
      <c r="BD713" t="s">
        <v>61</v>
      </c>
      <c r="BE713">
        <v>100</v>
      </c>
      <c r="BF713" t="s">
        <v>3700</v>
      </c>
      <c r="BG713" t="s">
        <v>3275</v>
      </c>
      <c r="BH713" t="s">
        <v>3276</v>
      </c>
      <c r="BI713" t="s">
        <v>3701</v>
      </c>
    </row>
    <row r="714" spans="1:61" x14ac:dyDescent="0.2">
      <c r="A714" t="s">
        <v>3702</v>
      </c>
      <c r="B714" t="s">
        <v>898</v>
      </c>
      <c r="C714" t="s">
        <v>61</v>
      </c>
      <c r="D714" t="s">
        <v>61</v>
      </c>
      <c r="E714" t="s">
        <v>1265</v>
      </c>
      <c r="F714" t="s">
        <v>3894</v>
      </c>
      <c r="G714" t="s">
        <v>1135</v>
      </c>
      <c r="H714" t="s">
        <v>2954</v>
      </c>
      <c r="I714" t="s">
        <v>1664</v>
      </c>
      <c r="J714" t="s">
        <v>3922</v>
      </c>
      <c r="K714" t="s">
        <v>1665</v>
      </c>
      <c r="L714" t="s">
        <v>61</v>
      </c>
      <c r="M714" t="s">
        <v>61</v>
      </c>
      <c r="N714" t="s">
        <v>214</v>
      </c>
      <c r="O714" t="s">
        <v>878</v>
      </c>
      <c r="P714">
        <v>0</v>
      </c>
      <c r="Q714">
        <v>528</v>
      </c>
      <c r="R714">
        <v>223</v>
      </c>
      <c r="S714">
        <v>0</v>
      </c>
      <c r="T714">
        <v>0</v>
      </c>
      <c r="U714">
        <v>0</v>
      </c>
      <c r="V714">
        <v>163</v>
      </c>
      <c r="W714">
        <v>0</v>
      </c>
      <c r="X714" t="s">
        <v>68</v>
      </c>
      <c r="Y714" t="s">
        <v>61</v>
      </c>
      <c r="Z714">
        <v>4</v>
      </c>
      <c r="AA714">
        <v>2.4</v>
      </c>
      <c r="AB714">
        <v>0</v>
      </c>
      <c r="AC714">
        <v>0</v>
      </c>
      <c r="AD714">
        <v>0</v>
      </c>
      <c r="AE714">
        <v>0</v>
      </c>
      <c r="AF714">
        <v>0</v>
      </c>
      <c r="AG714">
        <v>0</v>
      </c>
      <c r="AH714">
        <v>0</v>
      </c>
      <c r="AI714">
        <v>0</v>
      </c>
      <c r="AJ714">
        <v>0</v>
      </c>
      <c r="AK714">
        <v>0</v>
      </c>
      <c r="AL714">
        <v>0</v>
      </c>
      <c r="AM714">
        <v>0</v>
      </c>
      <c r="AN714">
        <v>0</v>
      </c>
      <c r="AO714">
        <v>0</v>
      </c>
      <c r="AP714">
        <v>0</v>
      </c>
      <c r="AQ714">
        <v>0</v>
      </c>
      <c r="AR714">
        <v>0</v>
      </c>
      <c r="AS714">
        <v>0</v>
      </c>
      <c r="AT714">
        <v>0</v>
      </c>
      <c r="AU714">
        <v>0</v>
      </c>
      <c r="AV714">
        <v>0</v>
      </c>
      <c r="AW714">
        <v>12</v>
      </c>
      <c r="AX714" t="s">
        <v>61</v>
      </c>
      <c r="AY714">
        <v>12531</v>
      </c>
      <c r="AZ714">
        <v>9658</v>
      </c>
      <c r="BA714">
        <v>0</v>
      </c>
      <c r="BB714">
        <v>12</v>
      </c>
      <c r="BC714" t="s">
        <v>3703</v>
      </c>
      <c r="BD714" t="s">
        <v>3704</v>
      </c>
      <c r="BE714">
        <v>92</v>
      </c>
      <c r="BF714" t="s">
        <v>61</v>
      </c>
      <c r="BG714" t="s">
        <v>86</v>
      </c>
      <c r="BH714" t="s">
        <v>87</v>
      </c>
      <c r="BI714" t="s">
        <v>3705</v>
      </c>
    </row>
    <row r="715" spans="1:61" x14ac:dyDescent="0.2">
      <c r="A715" t="s">
        <v>3706</v>
      </c>
      <c r="B715" t="s">
        <v>1618</v>
      </c>
      <c r="C715" t="s">
        <v>2808</v>
      </c>
      <c r="D715" t="s">
        <v>61</v>
      </c>
      <c r="E715" t="s">
        <v>2809</v>
      </c>
      <c r="F715" t="s">
        <v>3894</v>
      </c>
      <c r="G715" t="s">
        <v>2793</v>
      </c>
      <c r="H715" t="s">
        <v>2954</v>
      </c>
      <c r="I715" t="s">
        <v>3707</v>
      </c>
      <c r="J715" t="s">
        <v>3922</v>
      </c>
      <c r="K715" t="s">
        <v>2810</v>
      </c>
      <c r="L715" t="s">
        <v>61</v>
      </c>
      <c r="M715" t="s">
        <v>61</v>
      </c>
      <c r="N715" t="s">
        <v>67</v>
      </c>
      <c r="O715" t="s">
        <v>191</v>
      </c>
      <c r="P715">
        <v>0</v>
      </c>
      <c r="Q715">
        <v>238</v>
      </c>
      <c r="R715">
        <v>0</v>
      </c>
      <c r="S715">
        <v>0</v>
      </c>
      <c r="T715">
        <v>0</v>
      </c>
      <c r="U715">
        <v>0</v>
      </c>
      <c r="V715">
        <v>0</v>
      </c>
      <c r="W715">
        <v>40</v>
      </c>
      <c r="X715" t="s">
        <v>68</v>
      </c>
      <c r="Y715" t="s">
        <v>61</v>
      </c>
      <c r="Z715">
        <v>27</v>
      </c>
      <c r="AA715">
        <v>25</v>
      </c>
      <c r="AB715">
        <v>0</v>
      </c>
      <c r="AC715">
        <v>0</v>
      </c>
      <c r="AD715">
        <v>0</v>
      </c>
      <c r="AE715">
        <v>0</v>
      </c>
      <c r="AF715">
        <v>0</v>
      </c>
      <c r="AG715">
        <v>3.8</v>
      </c>
      <c r="AH715">
        <v>0</v>
      </c>
      <c r="AI715">
        <v>0</v>
      </c>
      <c r="AJ715">
        <v>0</v>
      </c>
      <c r="AK715">
        <v>0</v>
      </c>
      <c r="AL715">
        <v>0</v>
      </c>
      <c r="AM715">
        <v>0</v>
      </c>
      <c r="AN715">
        <v>0</v>
      </c>
      <c r="AO715">
        <v>0</v>
      </c>
      <c r="AP715">
        <v>0</v>
      </c>
      <c r="AQ715">
        <v>0</v>
      </c>
      <c r="AR715">
        <v>0</v>
      </c>
      <c r="AS715">
        <v>0</v>
      </c>
      <c r="AT715">
        <v>0</v>
      </c>
      <c r="AU715">
        <v>0</v>
      </c>
      <c r="AV715">
        <v>0</v>
      </c>
      <c r="AW715">
        <v>0</v>
      </c>
      <c r="AX715" t="s">
        <v>3708</v>
      </c>
      <c r="AY715">
        <v>1782</v>
      </c>
      <c r="AZ715">
        <v>756</v>
      </c>
      <c r="BA715">
        <v>0</v>
      </c>
      <c r="BB715">
        <v>0</v>
      </c>
      <c r="BC715" t="s">
        <v>3709</v>
      </c>
      <c r="BD715" t="s">
        <v>3710</v>
      </c>
      <c r="BE715">
        <v>94</v>
      </c>
      <c r="BF715" t="s">
        <v>3711</v>
      </c>
      <c r="BG715" t="s">
        <v>2798</v>
      </c>
      <c r="BH715" t="s">
        <v>2799</v>
      </c>
      <c r="BI715" t="s">
        <v>3712</v>
      </c>
    </row>
    <row r="716" spans="1:61" x14ac:dyDescent="0.2">
      <c r="A716" t="s">
        <v>3713</v>
      </c>
      <c r="B716" t="s">
        <v>1766</v>
      </c>
      <c r="C716" t="s">
        <v>61</v>
      </c>
      <c r="D716" t="s">
        <v>61</v>
      </c>
      <c r="E716" t="s">
        <v>3904</v>
      </c>
      <c r="F716" t="s">
        <v>731</v>
      </c>
      <c r="G716" t="s">
        <v>875</v>
      </c>
      <c r="H716" t="s">
        <v>2954</v>
      </c>
      <c r="I716" t="s">
        <v>876</v>
      </c>
      <c r="J716" t="s">
        <v>3922</v>
      </c>
      <c r="K716" t="s">
        <v>877</v>
      </c>
      <c r="L716" t="s">
        <v>61</v>
      </c>
      <c r="M716" t="s">
        <v>61</v>
      </c>
      <c r="N716" t="s">
        <v>309</v>
      </c>
      <c r="O716" t="s">
        <v>878</v>
      </c>
      <c r="P716">
        <v>60</v>
      </c>
      <c r="Q716">
        <v>45</v>
      </c>
      <c r="R716">
        <v>45</v>
      </c>
      <c r="S716">
        <v>0</v>
      </c>
      <c r="T716">
        <v>0</v>
      </c>
      <c r="U716">
        <v>0</v>
      </c>
      <c r="V716">
        <v>0</v>
      </c>
      <c r="W716">
        <v>0</v>
      </c>
      <c r="X716" t="s">
        <v>95</v>
      </c>
      <c r="Y716" t="s">
        <v>61</v>
      </c>
      <c r="Z716">
        <v>0</v>
      </c>
      <c r="AA716">
        <v>60</v>
      </c>
      <c r="AB716">
        <v>0</v>
      </c>
      <c r="AC716">
        <v>0</v>
      </c>
      <c r="AD716">
        <v>0</v>
      </c>
      <c r="AE716">
        <v>0</v>
      </c>
      <c r="AF716">
        <v>0</v>
      </c>
      <c r="AG716">
        <v>0.2</v>
      </c>
      <c r="AH716">
        <v>0</v>
      </c>
      <c r="AI716">
        <v>0</v>
      </c>
      <c r="AJ716">
        <v>0.1</v>
      </c>
      <c r="AK716">
        <v>0</v>
      </c>
      <c r="AL716">
        <v>0</v>
      </c>
      <c r="AM716">
        <v>0</v>
      </c>
      <c r="AN716">
        <v>0.1</v>
      </c>
      <c r="AO716">
        <v>0.05</v>
      </c>
      <c r="AP716">
        <v>0</v>
      </c>
      <c r="AQ716">
        <v>0</v>
      </c>
      <c r="AR716">
        <v>0</v>
      </c>
      <c r="AS716">
        <v>0</v>
      </c>
      <c r="AT716">
        <v>0</v>
      </c>
      <c r="AU716">
        <v>0</v>
      </c>
      <c r="AV716">
        <v>0</v>
      </c>
      <c r="AW716">
        <v>0.1</v>
      </c>
      <c r="AX716" t="s">
        <v>61</v>
      </c>
      <c r="AY716">
        <v>0</v>
      </c>
      <c r="AZ716">
        <v>0</v>
      </c>
      <c r="BA716">
        <v>0</v>
      </c>
      <c r="BB716">
        <v>0</v>
      </c>
      <c r="BC716" t="s">
        <v>731</v>
      </c>
      <c r="BD716" t="s">
        <v>61</v>
      </c>
      <c r="BE716">
        <v>99</v>
      </c>
      <c r="BF716" t="s">
        <v>61</v>
      </c>
      <c r="BG716" t="s">
        <v>880</v>
      </c>
      <c r="BH716" t="s">
        <v>881</v>
      </c>
      <c r="BI716" t="s">
        <v>3714</v>
      </c>
    </row>
    <row r="717" spans="1:61" x14ac:dyDescent="0.2">
      <c r="A717" t="s">
        <v>3715</v>
      </c>
      <c r="B717" t="s">
        <v>1403</v>
      </c>
      <c r="C717" t="s">
        <v>61</v>
      </c>
      <c r="D717" t="s">
        <v>61</v>
      </c>
      <c r="E717" t="s">
        <v>2148</v>
      </c>
      <c r="F717" t="s">
        <v>731</v>
      </c>
      <c r="G717" t="s">
        <v>875</v>
      </c>
      <c r="H717" t="s">
        <v>2954</v>
      </c>
      <c r="I717" t="s">
        <v>3716</v>
      </c>
      <c r="J717" t="s">
        <v>3922</v>
      </c>
      <c r="K717" t="s">
        <v>877</v>
      </c>
      <c r="L717" t="s">
        <v>61</v>
      </c>
      <c r="M717" t="s">
        <v>61</v>
      </c>
      <c r="N717" t="s">
        <v>309</v>
      </c>
      <c r="O717" t="s">
        <v>878</v>
      </c>
      <c r="P717">
        <v>20</v>
      </c>
      <c r="Q717">
        <v>20</v>
      </c>
      <c r="R717">
        <v>20</v>
      </c>
      <c r="S717">
        <v>0</v>
      </c>
      <c r="T717">
        <v>0</v>
      </c>
      <c r="U717">
        <v>0</v>
      </c>
      <c r="V717">
        <v>0</v>
      </c>
      <c r="W717">
        <v>0</v>
      </c>
      <c r="X717" t="s">
        <v>95</v>
      </c>
      <c r="Y717" t="s">
        <v>61</v>
      </c>
      <c r="Z717">
        <v>0</v>
      </c>
      <c r="AA717">
        <v>0</v>
      </c>
      <c r="AB717">
        <v>0.02</v>
      </c>
      <c r="AC717">
        <v>0</v>
      </c>
      <c r="AD717">
        <v>0</v>
      </c>
      <c r="AE717">
        <v>0</v>
      </c>
      <c r="AF717">
        <v>0</v>
      </c>
      <c r="AG717">
        <v>0.1</v>
      </c>
      <c r="AH717">
        <v>0</v>
      </c>
      <c r="AI717">
        <v>0</v>
      </c>
      <c r="AJ717">
        <v>0</v>
      </c>
      <c r="AK717">
        <v>0</v>
      </c>
      <c r="AL717">
        <v>0</v>
      </c>
      <c r="AM717">
        <v>0</v>
      </c>
      <c r="AN717">
        <v>0</v>
      </c>
      <c r="AO717">
        <v>0</v>
      </c>
      <c r="AP717">
        <v>0</v>
      </c>
      <c r="AQ717">
        <v>0</v>
      </c>
      <c r="AR717">
        <v>0</v>
      </c>
      <c r="AS717">
        <v>0</v>
      </c>
      <c r="AT717">
        <v>0</v>
      </c>
      <c r="AU717">
        <v>0</v>
      </c>
      <c r="AV717">
        <v>0</v>
      </c>
      <c r="AW717">
        <v>0</v>
      </c>
      <c r="AX717" t="s">
        <v>61</v>
      </c>
      <c r="AY717">
        <v>24</v>
      </c>
      <c r="AZ717">
        <v>0</v>
      </c>
      <c r="BA717">
        <v>0</v>
      </c>
      <c r="BB717">
        <v>0</v>
      </c>
      <c r="BC717" t="s">
        <v>731</v>
      </c>
      <c r="BD717" t="s">
        <v>61</v>
      </c>
      <c r="BE717">
        <v>99</v>
      </c>
      <c r="BF717" t="s">
        <v>61</v>
      </c>
      <c r="BG717" t="s">
        <v>880</v>
      </c>
      <c r="BH717" t="s">
        <v>881</v>
      </c>
      <c r="BI717" t="s">
        <v>3717</v>
      </c>
    </row>
    <row r="718" spans="1:61" x14ac:dyDescent="0.2">
      <c r="A718" t="s">
        <v>3718</v>
      </c>
      <c r="B718" t="s">
        <v>171</v>
      </c>
      <c r="C718" t="s">
        <v>61</v>
      </c>
      <c r="D718" t="s">
        <v>61</v>
      </c>
      <c r="E718" t="s">
        <v>874</v>
      </c>
      <c r="F718" t="s">
        <v>731</v>
      </c>
      <c r="G718" t="s">
        <v>875</v>
      </c>
      <c r="H718" t="s">
        <v>2954</v>
      </c>
      <c r="I718" t="s">
        <v>3716</v>
      </c>
      <c r="J718" t="s">
        <v>3922</v>
      </c>
      <c r="K718" t="s">
        <v>877</v>
      </c>
      <c r="L718" t="s">
        <v>61</v>
      </c>
      <c r="M718" t="s">
        <v>61</v>
      </c>
      <c r="N718" t="s">
        <v>309</v>
      </c>
      <c r="O718" t="s">
        <v>878</v>
      </c>
      <c r="P718">
        <v>480</v>
      </c>
      <c r="Q718">
        <v>225</v>
      </c>
      <c r="R718">
        <v>200</v>
      </c>
      <c r="S718">
        <v>0</v>
      </c>
      <c r="T718">
        <v>0</v>
      </c>
      <c r="U718">
        <v>0</v>
      </c>
      <c r="V718">
        <v>0</v>
      </c>
      <c r="W718">
        <v>40</v>
      </c>
      <c r="X718" t="s">
        <v>68</v>
      </c>
      <c r="Y718" t="s">
        <v>61</v>
      </c>
      <c r="Z718">
        <v>0</v>
      </c>
      <c r="AA718">
        <v>14</v>
      </c>
      <c r="AB718">
        <v>0</v>
      </c>
      <c r="AC718">
        <v>0</v>
      </c>
      <c r="AD718">
        <v>0</v>
      </c>
      <c r="AE718">
        <v>0</v>
      </c>
      <c r="AF718">
        <v>0</v>
      </c>
      <c r="AG718">
        <v>0.7</v>
      </c>
      <c r="AH718">
        <v>0</v>
      </c>
      <c r="AI718">
        <v>0</v>
      </c>
      <c r="AJ718">
        <v>0.3</v>
      </c>
      <c r="AK718">
        <v>0</v>
      </c>
      <c r="AL718">
        <v>0</v>
      </c>
      <c r="AM718">
        <v>0</v>
      </c>
      <c r="AN718">
        <v>0.4</v>
      </c>
      <c r="AO718">
        <v>0</v>
      </c>
      <c r="AP718">
        <v>0</v>
      </c>
      <c r="AQ718">
        <v>0</v>
      </c>
      <c r="AR718">
        <v>0</v>
      </c>
      <c r="AS718">
        <v>0</v>
      </c>
      <c r="AT718">
        <v>0</v>
      </c>
      <c r="AU718">
        <v>0</v>
      </c>
      <c r="AV718">
        <v>0</v>
      </c>
      <c r="AW718">
        <v>0</v>
      </c>
      <c r="AX718" t="s">
        <v>61</v>
      </c>
      <c r="AY718">
        <v>0</v>
      </c>
      <c r="AZ718">
        <v>0</v>
      </c>
      <c r="BA718">
        <v>0</v>
      </c>
      <c r="BB718">
        <v>0</v>
      </c>
      <c r="BC718" t="s">
        <v>731</v>
      </c>
      <c r="BD718" t="s">
        <v>61</v>
      </c>
      <c r="BE718">
        <v>99</v>
      </c>
      <c r="BF718" t="s">
        <v>61</v>
      </c>
      <c r="BG718" t="s">
        <v>880</v>
      </c>
      <c r="BH718" t="s">
        <v>881</v>
      </c>
      <c r="BI718" t="s">
        <v>3719</v>
      </c>
    </row>
    <row r="719" spans="1:61" x14ac:dyDescent="0.2">
      <c r="A719" t="s">
        <v>3720</v>
      </c>
      <c r="B719" t="s">
        <v>1241</v>
      </c>
      <c r="C719" t="s">
        <v>61</v>
      </c>
      <c r="D719" t="s">
        <v>61</v>
      </c>
      <c r="E719" t="s">
        <v>1294</v>
      </c>
      <c r="F719" t="s">
        <v>3894</v>
      </c>
      <c r="G719" t="s">
        <v>1295</v>
      </c>
      <c r="H719" t="s">
        <v>2954</v>
      </c>
      <c r="I719" t="s">
        <v>2817</v>
      </c>
      <c r="J719" t="s">
        <v>3922</v>
      </c>
      <c r="K719" t="s">
        <v>2391</v>
      </c>
      <c r="L719" t="s">
        <v>2818</v>
      </c>
      <c r="M719" t="s">
        <v>2819</v>
      </c>
      <c r="N719" t="s">
        <v>766</v>
      </c>
      <c r="O719" t="s">
        <v>603</v>
      </c>
      <c r="P719">
        <v>0</v>
      </c>
      <c r="Q719">
        <v>82</v>
      </c>
      <c r="R719">
        <v>0</v>
      </c>
      <c r="S719">
        <v>0</v>
      </c>
      <c r="T719">
        <v>0</v>
      </c>
      <c r="U719">
        <v>0</v>
      </c>
      <c r="V719">
        <v>0</v>
      </c>
      <c r="W719">
        <v>35</v>
      </c>
      <c r="X719" t="s">
        <v>68</v>
      </c>
      <c r="Y719" t="s">
        <v>61</v>
      </c>
      <c r="Z719">
        <v>2</v>
      </c>
      <c r="AA719">
        <v>23</v>
      </c>
      <c r="AB719">
        <v>0</v>
      </c>
      <c r="AC719">
        <v>0.04</v>
      </c>
      <c r="AD719">
        <v>0</v>
      </c>
      <c r="AE719">
        <v>0</v>
      </c>
      <c r="AF719">
        <v>0</v>
      </c>
      <c r="AG719">
        <v>2</v>
      </c>
      <c r="AH719">
        <v>0</v>
      </c>
      <c r="AI719">
        <v>0</v>
      </c>
      <c r="AJ719">
        <v>0</v>
      </c>
      <c r="AK719">
        <v>0</v>
      </c>
      <c r="AL719">
        <v>0</v>
      </c>
      <c r="AM719">
        <v>0</v>
      </c>
      <c r="AN719">
        <v>0</v>
      </c>
      <c r="AO719">
        <v>0</v>
      </c>
      <c r="AP719">
        <v>0</v>
      </c>
      <c r="AQ719">
        <v>0</v>
      </c>
      <c r="AR719">
        <v>0</v>
      </c>
      <c r="AS719">
        <v>0</v>
      </c>
      <c r="AT719">
        <v>0</v>
      </c>
      <c r="AU719">
        <v>0</v>
      </c>
      <c r="AV719">
        <v>1</v>
      </c>
      <c r="AW719">
        <v>0</v>
      </c>
      <c r="AX719" t="s">
        <v>3721</v>
      </c>
      <c r="AY719">
        <v>0</v>
      </c>
      <c r="AZ719">
        <v>0</v>
      </c>
      <c r="BA719">
        <v>0</v>
      </c>
      <c r="BB719">
        <v>0</v>
      </c>
      <c r="BC719" t="s">
        <v>46</v>
      </c>
      <c r="BD719" t="s">
        <v>3722</v>
      </c>
      <c r="BE719">
        <v>100</v>
      </c>
      <c r="BF719" t="s">
        <v>61</v>
      </c>
      <c r="BG719" t="s">
        <v>1290</v>
      </c>
      <c r="BH719" t="s">
        <v>1291</v>
      </c>
      <c r="BI719" t="s">
        <v>3723</v>
      </c>
    </row>
    <row r="720" spans="1:61" x14ac:dyDescent="0.2">
      <c r="A720" t="s">
        <v>3724</v>
      </c>
      <c r="B720" t="s">
        <v>1241</v>
      </c>
      <c r="C720" t="s">
        <v>61</v>
      </c>
      <c r="D720" t="s">
        <v>61</v>
      </c>
      <c r="E720" t="s">
        <v>1294</v>
      </c>
      <c r="F720" t="s">
        <v>3894</v>
      </c>
      <c r="G720" t="s">
        <v>1285</v>
      </c>
      <c r="H720" t="s">
        <v>2954</v>
      </c>
      <c r="I720" t="s">
        <v>2824</v>
      </c>
      <c r="J720" t="s">
        <v>3922</v>
      </c>
      <c r="K720" t="s">
        <v>2825</v>
      </c>
      <c r="L720" t="s">
        <v>61</v>
      </c>
      <c r="M720" t="s">
        <v>61</v>
      </c>
      <c r="N720" t="s">
        <v>745</v>
      </c>
      <c r="O720" t="s">
        <v>603</v>
      </c>
      <c r="P720">
        <v>0</v>
      </c>
      <c r="Q720">
        <v>49</v>
      </c>
      <c r="R720">
        <v>0</v>
      </c>
      <c r="S720">
        <v>0</v>
      </c>
      <c r="T720">
        <v>0</v>
      </c>
      <c r="U720">
        <v>0</v>
      </c>
      <c r="V720">
        <v>0</v>
      </c>
      <c r="W720">
        <v>35</v>
      </c>
      <c r="X720" t="s">
        <v>68</v>
      </c>
      <c r="Y720" t="s">
        <v>61</v>
      </c>
      <c r="Z720">
        <v>9</v>
      </c>
      <c r="AA720">
        <v>32</v>
      </c>
      <c r="AB720">
        <v>0</v>
      </c>
      <c r="AC720">
        <v>0.15</v>
      </c>
      <c r="AD720">
        <v>0</v>
      </c>
      <c r="AE720">
        <v>0</v>
      </c>
      <c r="AF720">
        <v>0</v>
      </c>
      <c r="AG720">
        <v>2</v>
      </c>
      <c r="AH720">
        <v>0</v>
      </c>
      <c r="AI720">
        <v>0</v>
      </c>
      <c r="AJ720">
        <v>0</v>
      </c>
      <c r="AK720">
        <v>0</v>
      </c>
      <c r="AL720">
        <v>0</v>
      </c>
      <c r="AM720">
        <v>0</v>
      </c>
      <c r="AN720">
        <v>0</v>
      </c>
      <c r="AO720">
        <v>0</v>
      </c>
      <c r="AP720">
        <v>0.6</v>
      </c>
      <c r="AQ720">
        <v>0</v>
      </c>
      <c r="AR720">
        <v>0</v>
      </c>
      <c r="AS720">
        <v>0</v>
      </c>
      <c r="AT720">
        <v>0</v>
      </c>
      <c r="AU720">
        <v>0</v>
      </c>
      <c r="AV720">
        <v>0</v>
      </c>
      <c r="AW720">
        <v>0</v>
      </c>
      <c r="AX720" t="s">
        <v>3725</v>
      </c>
      <c r="AY720">
        <v>0</v>
      </c>
      <c r="AZ720">
        <v>0</v>
      </c>
      <c r="BA720">
        <v>0</v>
      </c>
      <c r="BB720">
        <v>0</v>
      </c>
      <c r="BC720" t="s">
        <v>46</v>
      </c>
      <c r="BD720" t="s">
        <v>3726</v>
      </c>
      <c r="BE720">
        <v>0</v>
      </c>
      <c r="BF720" t="s">
        <v>61</v>
      </c>
      <c r="BG720" t="s">
        <v>1290</v>
      </c>
      <c r="BH720" t="s">
        <v>1291</v>
      </c>
      <c r="BI720" t="s">
        <v>3727</v>
      </c>
    </row>
    <row r="721" spans="1:61" x14ac:dyDescent="0.2">
      <c r="A721" t="s">
        <v>3728</v>
      </c>
      <c r="B721" t="s">
        <v>1766</v>
      </c>
      <c r="C721" t="s">
        <v>61</v>
      </c>
      <c r="D721" t="s">
        <v>61</v>
      </c>
      <c r="E721" t="s">
        <v>3729</v>
      </c>
      <c r="F721" t="s">
        <v>731</v>
      </c>
      <c r="G721" t="s">
        <v>1721</v>
      </c>
      <c r="H721" t="s">
        <v>2954</v>
      </c>
      <c r="I721" t="s">
        <v>3730</v>
      </c>
      <c r="J721" t="s">
        <v>3922</v>
      </c>
      <c r="K721" t="s">
        <v>3731</v>
      </c>
      <c r="L721" t="s">
        <v>1724</v>
      </c>
      <c r="M721" t="s">
        <v>1725</v>
      </c>
      <c r="N721" t="s">
        <v>214</v>
      </c>
      <c r="O721" t="s">
        <v>878</v>
      </c>
      <c r="P721">
        <v>0</v>
      </c>
      <c r="Q721">
        <v>30</v>
      </c>
      <c r="R721">
        <v>9</v>
      </c>
      <c r="S721">
        <v>0</v>
      </c>
      <c r="T721">
        <v>0</v>
      </c>
      <c r="U721">
        <v>0</v>
      </c>
      <c r="V721">
        <v>0</v>
      </c>
      <c r="W721">
        <v>2</v>
      </c>
      <c r="X721" t="s">
        <v>68</v>
      </c>
      <c r="Y721" t="s">
        <v>61</v>
      </c>
      <c r="Z721">
        <v>12</v>
      </c>
      <c r="AA721">
        <v>180</v>
      </c>
      <c r="AB721">
        <v>0</v>
      </c>
      <c r="AC721">
        <v>0</v>
      </c>
      <c r="AD721">
        <v>0</v>
      </c>
      <c r="AE721">
        <v>0</v>
      </c>
      <c r="AF721">
        <v>0</v>
      </c>
      <c r="AG721">
        <v>0</v>
      </c>
      <c r="AH721">
        <v>0.2</v>
      </c>
      <c r="AI721">
        <v>0</v>
      </c>
      <c r="AJ721">
        <v>0.2</v>
      </c>
      <c r="AK721">
        <v>0</v>
      </c>
      <c r="AL721">
        <v>0</v>
      </c>
      <c r="AM721">
        <v>0</v>
      </c>
      <c r="AN721">
        <v>0.2</v>
      </c>
      <c r="AO721">
        <v>0.2</v>
      </c>
      <c r="AP721">
        <v>0</v>
      </c>
      <c r="AQ721">
        <v>0</v>
      </c>
      <c r="AR721">
        <v>0</v>
      </c>
      <c r="AS721">
        <v>0</v>
      </c>
      <c r="AT721">
        <v>0</v>
      </c>
      <c r="AU721">
        <v>0</v>
      </c>
      <c r="AV721">
        <v>0.4</v>
      </c>
      <c r="AW721">
        <v>0</v>
      </c>
      <c r="AX721" t="s">
        <v>61</v>
      </c>
      <c r="AY721">
        <v>44</v>
      </c>
      <c r="AZ721">
        <v>0</v>
      </c>
      <c r="BA721">
        <v>0</v>
      </c>
      <c r="BB721">
        <v>0</v>
      </c>
      <c r="BC721" t="s">
        <v>3193</v>
      </c>
      <c r="BD721" t="s">
        <v>3732</v>
      </c>
      <c r="BE721">
        <v>90</v>
      </c>
      <c r="BF721" t="s">
        <v>61</v>
      </c>
      <c r="BG721" t="s">
        <v>86</v>
      </c>
      <c r="BH721" t="s">
        <v>87</v>
      </c>
      <c r="BI721" t="s">
        <v>3733</v>
      </c>
    </row>
    <row r="722" spans="1:61" x14ac:dyDescent="0.2">
      <c r="A722" t="s">
        <v>3734</v>
      </c>
      <c r="B722" t="s">
        <v>1107</v>
      </c>
      <c r="C722" t="s">
        <v>61</v>
      </c>
      <c r="D722" t="s">
        <v>61</v>
      </c>
      <c r="E722" t="s">
        <v>1117</v>
      </c>
      <c r="F722" t="s">
        <v>2990</v>
      </c>
      <c r="G722" t="s">
        <v>423</v>
      </c>
      <c r="H722" t="s">
        <v>2954</v>
      </c>
      <c r="I722" t="s">
        <v>424</v>
      </c>
      <c r="J722" t="s">
        <v>3922</v>
      </c>
      <c r="K722" t="s">
        <v>425</v>
      </c>
      <c r="L722" t="s">
        <v>1118</v>
      </c>
      <c r="M722" t="s">
        <v>1119</v>
      </c>
      <c r="N722" t="s">
        <v>61</v>
      </c>
      <c r="O722" t="s">
        <v>127</v>
      </c>
      <c r="P722">
        <v>0</v>
      </c>
      <c r="Q722">
        <v>0</v>
      </c>
      <c r="R722">
        <v>0</v>
      </c>
      <c r="S722">
        <v>0</v>
      </c>
      <c r="T722">
        <v>0</v>
      </c>
      <c r="U722">
        <v>0</v>
      </c>
      <c r="V722">
        <v>0</v>
      </c>
      <c r="W722">
        <v>37.5</v>
      </c>
      <c r="X722" t="s">
        <v>68</v>
      </c>
      <c r="Y722" t="s">
        <v>61</v>
      </c>
      <c r="Z722">
        <v>0</v>
      </c>
      <c r="AA722">
        <v>0</v>
      </c>
      <c r="AB722">
        <v>0</v>
      </c>
      <c r="AC722">
        <v>3</v>
      </c>
      <c r="AD722">
        <v>0</v>
      </c>
      <c r="AE722">
        <v>0</v>
      </c>
      <c r="AF722">
        <v>0</v>
      </c>
      <c r="AG722">
        <v>2</v>
      </c>
      <c r="AH722">
        <v>0</v>
      </c>
      <c r="AI722">
        <v>0</v>
      </c>
      <c r="AJ722">
        <v>0</v>
      </c>
      <c r="AK722">
        <v>0</v>
      </c>
      <c r="AL722">
        <v>0</v>
      </c>
      <c r="AM722">
        <v>0</v>
      </c>
      <c r="AN722">
        <v>1</v>
      </c>
      <c r="AO722">
        <v>0</v>
      </c>
      <c r="AP722">
        <v>0</v>
      </c>
      <c r="AQ722">
        <v>0</v>
      </c>
      <c r="AR722">
        <v>0</v>
      </c>
      <c r="AS722">
        <v>0</v>
      </c>
      <c r="AT722">
        <v>0</v>
      </c>
      <c r="AU722">
        <v>0</v>
      </c>
      <c r="AV722">
        <v>0</v>
      </c>
      <c r="AW722">
        <v>0</v>
      </c>
      <c r="AX722" t="s">
        <v>61</v>
      </c>
      <c r="AY722">
        <v>395</v>
      </c>
      <c r="AZ722">
        <v>0</v>
      </c>
      <c r="BA722">
        <v>0</v>
      </c>
      <c r="BB722">
        <v>0</v>
      </c>
      <c r="BC722" t="s">
        <v>61</v>
      </c>
      <c r="BD722" t="s">
        <v>61</v>
      </c>
      <c r="BE722">
        <v>0</v>
      </c>
      <c r="BF722" t="s">
        <v>3735</v>
      </c>
      <c r="BG722" t="s">
        <v>1121</v>
      </c>
      <c r="BH722" t="s">
        <v>1122</v>
      </c>
      <c r="BI722" t="s">
        <v>3736</v>
      </c>
    </row>
    <row r="723" spans="1:61" x14ac:dyDescent="0.2">
      <c r="A723" t="s">
        <v>3737</v>
      </c>
      <c r="B723" t="s">
        <v>482</v>
      </c>
      <c r="C723" t="s">
        <v>61</v>
      </c>
      <c r="D723" t="s">
        <v>61</v>
      </c>
      <c r="E723" t="s">
        <v>513</v>
      </c>
      <c r="F723" t="s">
        <v>2990</v>
      </c>
      <c r="G723" t="s">
        <v>514</v>
      </c>
      <c r="H723" t="s">
        <v>2954</v>
      </c>
      <c r="I723" t="s">
        <v>2522</v>
      </c>
      <c r="J723" t="s">
        <v>3922</v>
      </c>
      <c r="K723" t="s">
        <v>2371</v>
      </c>
      <c r="L723" t="s">
        <v>61</v>
      </c>
      <c r="M723" t="s">
        <v>61</v>
      </c>
      <c r="N723" t="s">
        <v>517</v>
      </c>
      <c r="O723" t="s">
        <v>127</v>
      </c>
      <c r="P723">
        <v>0</v>
      </c>
      <c r="Q723">
        <v>211</v>
      </c>
      <c r="R723">
        <v>0</v>
      </c>
      <c r="S723">
        <v>0</v>
      </c>
      <c r="T723">
        <v>0</v>
      </c>
      <c r="U723">
        <v>0</v>
      </c>
      <c r="V723">
        <v>0</v>
      </c>
      <c r="W723">
        <v>40</v>
      </c>
      <c r="X723" t="s">
        <v>68</v>
      </c>
      <c r="Y723" t="s">
        <v>61</v>
      </c>
      <c r="Z723">
        <v>34</v>
      </c>
      <c r="AA723">
        <v>44.1</v>
      </c>
      <c r="AB723">
        <v>0.5</v>
      </c>
      <c r="AC723">
        <v>0</v>
      </c>
      <c r="AD723">
        <v>0</v>
      </c>
      <c r="AE723">
        <v>0</v>
      </c>
      <c r="AF723">
        <v>0</v>
      </c>
      <c r="AG723">
        <v>0</v>
      </c>
      <c r="AH723">
        <v>0</v>
      </c>
      <c r="AI723">
        <v>0</v>
      </c>
      <c r="AJ723">
        <v>0.8</v>
      </c>
      <c r="AK723">
        <v>0</v>
      </c>
      <c r="AL723">
        <v>0</v>
      </c>
      <c r="AM723">
        <v>2</v>
      </c>
      <c r="AN723">
        <v>1</v>
      </c>
      <c r="AO723">
        <v>0</v>
      </c>
      <c r="AP723">
        <v>0</v>
      </c>
      <c r="AQ723">
        <v>0</v>
      </c>
      <c r="AR723">
        <v>0</v>
      </c>
      <c r="AS723">
        <v>0</v>
      </c>
      <c r="AT723">
        <v>0.2</v>
      </c>
      <c r="AU723">
        <v>0</v>
      </c>
      <c r="AV723">
        <v>0</v>
      </c>
      <c r="AW723">
        <v>1.5</v>
      </c>
      <c r="AX723" t="s">
        <v>3738</v>
      </c>
      <c r="AY723">
        <v>3050</v>
      </c>
      <c r="AZ723">
        <v>87</v>
      </c>
      <c r="BA723">
        <v>0</v>
      </c>
      <c r="BB723">
        <v>0</v>
      </c>
      <c r="BC723" t="s">
        <v>61</v>
      </c>
      <c r="BD723" t="s">
        <v>2832</v>
      </c>
      <c r="BE723">
        <v>0</v>
      </c>
      <c r="BF723" t="s">
        <v>61</v>
      </c>
      <c r="BG723" t="s">
        <v>520</v>
      </c>
      <c r="BH723" t="s">
        <v>521</v>
      </c>
      <c r="BI723" t="s">
        <v>3739</v>
      </c>
    </row>
    <row r="724" spans="1:61" x14ac:dyDescent="0.2">
      <c r="A724" t="s">
        <v>3740</v>
      </c>
      <c r="B724" t="s">
        <v>1403</v>
      </c>
      <c r="C724" t="s">
        <v>61</v>
      </c>
      <c r="D724" t="s">
        <v>61</v>
      </c>
      <c r="E724" t="s">
        <v>210</v>
      </c>
      <c r="F724" t="s">
        <v>2990</v>
      </c>
      <c r="G724" t="s">
        <v>315</v>
      </c>
      <c r="H724" t="s">
        <v>2954</v>
      </c>
      <c r="I724" t="s">
        <v>212</v>
      </c>
      <c r="J724" t="s">
        <v>3922</v>
      </c>
      <c r="K724" t="s">
        <v>213</v>
      </c>
      <c r="L724" t="s">
        <v>61</v>
      </c>
      <c r="M724" t="s">
        <v>61</v>
      </c>
      <c r="N724" t="s">
        <v>309</v>
      </c>
      <c r="O724" t="s">
        <v>878</v>
      </c>
      <c r="P724">
        <v>0</v>
      </c>
      <c r="Q724">
        <v>456</v>
      </c>
      <c r="R724">
        <v>0</v>
      </c>
      <c r="S724">
        <v>0</v>
      </c>
      <c r="T724">
        <v>0</v>
      </c>
      <c r="U724">
        <v>0</v>
      </c>
      <c r="V724">
        <v>0</v>
      </c>
      <c r="W724">
        <v>8</v>
      </c>
      <c r="X724" t="s">
        <v>68</v>
      </c>
      <c r="Y724" t="s">
        <v>61</v>
      </c>
      <c r="Z724">
        <v>0</v>
      </c>
      <c r="AA724">
        <v>0</v>
      </c>
      <c r="AB724">
        <v>0.2</v>
      </c>
      <c r="AC724">
        <v>0</v>
      </c>
      <c r="AD724">
        <v>0</v>
      </c>
      <c r="AE724">
        <v>0</v>
      </c>
      <c r="AF724">
        <v>1</v>
      </c>
      <c r="AG724">
        <v>0</v>
      </c>
      <c r="AH724">
        <v>0</v>
      </c>
      <c r="AI724">
        <v>0</v>
      </c>
      <c r="AJ724">
        <v>0</v>
      </c>
      <c r="AK724">
        <v>0</v>
      </c>
      <c r="AL724">
        <v>0</v>
      </c>
      <c r="AM724">
        <v>0</v>
      </c>
      <c r="AN724">
        <v>0</v>
      </c>
      <c r="AO724">
        <v>0</v>
      </c>
      <c r="AP724">
        <v>0</v>
      </c>
      <c r="AQ724">
        <v>0</v>
      </c>
      <c r="AR724">
        <v>0</v>
      </c>
      <c r="AS724">
        <v>0</v>
      </c>
      <c r="AT724">
        <v>0</v>
      </c>
      <c r="AU724">
        <v>0</v>
      </c>
      <c r="AV724">
        <v>0</v>
      </c>
      <c r="AW724">
        <v>0</v>
      </c>
      <c r="AX724" t="s">
        <v>61</v>
      </c>
      <c r="AY724">
        <v>1636</v>
      </c>
      <c r="AZ724">
        <v>0</v>
      </c>
      <c r="BA724">
        <v>0</v>
      </c>
      <c r="BB724">
        <v>0</v>
      </c>
      <c r="BC724" t="s">
        <v>46</v>
      </c>
      <c r="BD724" t="s">
        <v>3741</v>
      </c>
      <c r="BE724">
        <v>0</v>
      </c>
      <c r="BF724" t="s">
        <v>3742</v>
      </c>
      <c r="BG724" t="s">
        <v>86</v>
      </c>
      <c r="BH724" t="s">
        <v>87</v>
      </c>
      <c r="BI724" t="s">
        <v>3743</v>
      </c>
    </row>
    <row r="725" spans="1:61" x14ac:dyDescent="0.2">
      <c r="A725" t="s">
        <v>3744</v>
      </c>
      <c r="B725" t="s">
        <v>3690</v>
      </c>
      <c r="C725" t="s">
        <v>61</v>
      </c>
      <c r="D725" t="s">
        <v>61</v>
      </c>
      <c r="E725" t="s">
        <v>1747</v>
      </c>
      <c r="F725" t="s">
        <v>2990</v>
      </c>
      <c r="G725" t="s">
        <v>315</v>
      </c>
      <c r="H725" t="s">
        <v>2954</v>
      </c>
      <c r="I725" t="s">
        <v>316</v>
      </c>
      <c r="J725" t="s">
        <v>3922</v>
      </c>
      <c r="K725" t="s">
        <v>213</v>
      </c>
      <c r="L725" t="s">
        <v>61</v>
      </c>
      <c r="M725" t="s">
        <v>61</v>
      </c>
      <c r="N725" t="s">
        <v>309</v>
      </c>
      <c r="O725" t="s">
        <v>878</v>
      </c>
      <c r="P725">
        <v>0</v>
      </c>
      <c r="Q725">
        <v>0</v>
      </c>
      <c r="R725">
        <v>0</v>
      </c>
      <c r="S725">
        <v>0</v>
      </c>
      <c r="T725">
        <v>0</v>
      </c>
      <c r="U725">
        <v>0</v>
      </c>
      <c r="V725">
        <v>0</v>
      </c>
      <c r="W725">
        <v>0</v>
      </c>
      <c r="X725" t="s">
        <v>68</v>
      </c>
      <c r="Y725" t="s">
        <v>69</v>
      </c>
      <c r="Z725">
        <v>0</v>
      </c>
      <c r="AA725">
        <v>0</v>
      </c>
      <c r="AB725">
        <v>0</v>
      </c>
      <c r="AC725">
        <v>0</v>
      </c>
      <c r="AD725">
        <v>0</v>
      </c>
      <c r="AE725">
        <v>0</v>
      </c>
      <c r="AF725">
        <v>0</v>
      </c>
      <c r="AG725">
        <v>0</v>
      </c>
      <c r="AH725">
        <v>0</v>
      </c>
      <c r="AI725">
        <v>0</v>
      </c>
      <c r="AJ725">
        <v>0</v>
      </c>
      <c r="AK725">
        <v>0</v>
      </c>
      <c r="AL725">
        <v>0</v>
      </c>
      <c r="AM725">
        <v>0</v>
      </c>
      <c r="AN725">
        <v>0</v>
      </c>
      <c r="AO725">
        <v>0</v>
      </c>
      <c r="AP725">
        <v>0</v>
      </c>
      <c r="AQ725">
        <v>0</v>
      </c>
      <c r="AR725">
        <v>0</v>
      </c>
      <c r="AS725">
        <v>0</v>
      </c>
      <c r="AT725">
        <v>0</v>
      </c>
      <c r="AU725">
        <v>0</v>
      </c>
      <c r="AV725">
        <v>0</v>
      </c>
      <c r="AW725">
        <v>1</v>
      </c>
      <c r="AX725" t="s">
        <v>3590</v>
      </c>
      <c r="AY725">
        <v>197</v>
      </c>
      <c r="AZ725">
        <v>0</v>
      </c>
      <c r="BA725">
        <v>0</v>
      </c>
      <c r="BB725">
        <v>0</v>
      </c>
      <c r="BC725" t="s">
        <v>46</v>
      </c>
      <c r="BD725" t="s">
        <v>1758</v>
      </c>
      <c r="BE725">
        <v>0</v>
      </c>
      <c r="BF725" t="s">
        <v>3745</v>
      </c>
      <c r="BG725" t="s">
        <v>86</v>
      </c>
      <c r="BH725" t="s">
        <v>87</v>
      </c>
      <c r="BI725" t="s">
        <v>3746</v>
      </c>
    </row>
    <row r="726" spans="1:61" x14ac:dyDescent="0.2">
      <c r="A726" t="s">
        <v>3747</v>
      </c>
      <c r="B726" t="s">
        <v>276</v>
      </c>
      <c r="C726" t="s">
        <v>61</v>
      </c>
      <c r="D726" t="s">
        <v>61</v>
      </c>
      <c r="E726" t="s">
        <v>3239</v>
      </c>
      <c r="F726" t="s">
        <v>2990</v>
      </c>
      <c r="G726" t="s">
        <v>315</v>
      </c>
      <c r="H726" t="s">
        <v>2954</v>
      </c>
      <c r="I726" t="s">
        <v>316</v>
      </c>
      <c r="J726" t="s">
        <v>3922</v>
      </c>
      <c r="K726" t="s">
        <v>213</v>
      </c>
      <c r="L726" t="s">
        <v>61</v>
      </c>
      <c r="M726" t="s">
        <v>61</v>
      </c>
      <c r="N726" t="s">
        <v>309</v>
      </c>
      <c r="O726" t="s">
        <v>878</v>
      </c>
      <c r="P726">
        <v>0</v>
      </c>
      <c r="Q726">
        <v>0</v>
      </c>
      <c r="R726">
        <v>0</v>
      </c>
      <c r="S726">
        <v>0</v>
      </c>
      <c r="T726">
        <v>0</v>
      </c>
      <c r="U726">
        <v>0</v>
      </c>
      <c r="V726">
        <v>0</v>
      </c>
      <c r="W726">
        <v>0</v>
      </c>
      <c r="X726" t="s">
        <v>68</v>
      </c>
      <c r="Y726" t="s">
        <v>69</v>
      </c>
      <c r="Z726">
        <v>0</v>
      </c>
      <c r="AA726">
        <v>0</v>
      </c>
      <c r="AB726">
        <v>0</v>
      </c>
      <c r="AC726">
        <v>0</v>
      </c>
      <c r="AD726">
        <v>0</v>
      </c>
      <c r="AE726">
        <v>0</v>
      </c>
      <c r="AF726">
        <v>0</v>
      </c>
      <c r="AG726">
        <v>2</v>
      </c>
      <c r="AH726">
        <v>0</v>
      </c>
      <c r="AI726">
        <v>0</v>
      </c>
      <c r="AJ726">
        <v>0</v>
      </c>
      <c r="AK726">
        <v>0</v>
      </c>
      <c r="AL726">
        <v>0</v>
      </c>
      <c r="AM726">
        <v>0</v>
      </c>
      <c r="AN726">
        <v>0</v>
      </c>
      <c r="AO726">
        <v>0</v>
      </c>
      <c r="AP726">
        <v>0</v>
      </c>
      <c r="AQ726">
        <v>0</v>
      </c>
      <c r="AR726">
        <v>0</v>
      </c>
      <c r="AS726">
        <v>0</v>
      </c>
      <c r="AT726">
        <v>0</v>
      </c>
      <c r="AU726">
        <v>0</v>
      </c>
      <c r="AV726">
        <v>0</v>
      </c>
      <c r="AW726">
        <v>0</v>
      </c>
      <c r="AX726" t="s">
        <v>3748</v>
      </c>
      <c r="AY726">
        <v>695</v>
      </c>
      <c r="AZ726">
        <v>0</v>
      </c>
      <c r="BA726">
        <v>0</v>
      </c>
      <c r="BB726">
        <v>0</v>
      </c>
      <c r="BC726" t="s">
        <v>128</v>
      </c>
      <c r="BD726" t="s">
        <v>61</v>
      </c>
      <c r="BE726">
        <v>100</v>
      </c>
      <c r="BF726" t="s">
        <v>3749</v>
      </c>
      <c r="BG726" t="s">
        <v>86</v>
      </c>
      <c r="BH726" t="s">
        <v>87</v>
      </c>
      <c r="BI726" t="s">
        <v>3750</v>
      </c>
    </row>
    <row r="727" spans="1:61" x14ac:dyDescent="0.2">
      <c r="A727" t="s">
        <v>3751</v>
      </c>
      <c r="B727" t="s">
        <v>581</v>
      </c>
      <c r="C727" t="s">
        <v>61</v>
      </c>
      <c r="D727" t="s">
        <v>61</v>
      </c>
      <c r="E727" t="s">
        <v>2774</v>
      </c>
      <c r="F727" t="s">
        <v>2990</v>
      </c>
      <c r="G727" t="s">
        <v>648</v>
      </c>
      <c r="H727" t="s">
        <v>2954</v>
      </c>
      <c r="I727" t="s">
        <v>659</v>
      </c>
      <c r="J727" t="s">
        <v>3922</v>
      </c>
      <c r="K727" t="s">
        <v>660</v>
      </c>
      <c r="L727" t="s">
        <v>61</v>
      </c>
      <c r="M727" t="s">
        <v>61</v>
      </c>
      <c r="N727" t="s">
        <v>2484</v>
      </c>
      <c r="O727" t="s">
        <v>94</v>
      </c>
      <c r="P727">
        <v>0</v>
      </c>
      <c r="Q727">
        <v>158</v>
      </c>
      <c r="R727">
        <v>237</v>
      </c>
      <c r="S727">
        <v>20</v>
      </c>
      <c r="T727">
        <v>76</v>
      </c>
      <c r="U727">
        <v>0</v>
      </c>
      <c r="V727">
        <v>36</v>
      </c>
      <c r="W727">
        <v>0</v>
      </c>
      <c r="X727" t="s">
        <v>95</v>
      </c>
      <c r="Y727" t="s">
        <v>61</v>
      </c>
      <c r="Z727">
        <v>1</v>
      </c>
      <c r="AA727">
        <v>2.6</v>
      </c>
      <c r="AB727">
        <v>0.4</v>
      </c>
      <c r="AC727">
        <v>0</v>
      </c>
      <c r="AD727">
        <v>0</v>
      </c>
      <c r="AE727">
        <v>0</v>
      </c>
      <c r="AF727">
        <v>0</v>
      </c>
      <c r="AG727">
        <v>0</v>
      </c>
      <c r="AH727">
        <v>0</v>
      </c>
      <c r="AI727">
        <v>0</v>
      </c>
      <c r="AJ727">
        <v>0.2</v>
      </c>
      <c r="AK727">
        <v>0.5</v>
      </c>
      <c r="AL727">
        <v>0</v>
      </c>
      <c r="AM727">
        <v>2</v>
      </c>
      <c r="AN727">
        <v>2</v>
      </c>
      <c r="AO727">
        <v>0</v>
      </c>
      <c r="AP727">
        <v>0</v>
      </c>
      <c r="AQ727">
        <v>0</v>
      </c>
      <c r="AR727">
        <v>0</v>
      </c>
      <c r="AS727">
        <v>0</v>
      </c>
      <c r="AT727">
        <v>0</v>
      </c>
      <c r="AU727">
        <v>0</v>
      </c>
      <c r="AV727">
        <v>0</v>
      </c>
      <c r="AW727">
        <v>0</v>
      </c>
      <c r="AX727" t="s">
        <v>3752</v>
      </c>
      <c r="AY727">
        <v>0</v>
      </c>
      <c r="AZ727">
        <v>0</v>
      </c>
      <c r="BA727">
        <v>0</v>
      </c>
      <c r="BB727">
        <v>0</v>
      </c>
      <c r="BC727" t="s">
        <v>61</v>
      </c>
      <c r="BD727" t="s">
        <v>3753</v>
      </c>
      <c r="BE727">
        <v>99</v>
      </c>
      <c r="BF727" t="s">
        <v>3754</v>
      </c>
      <c r="BG727" t="s">
        <v>2728</v>
      </c>
      <c r="BH727" t="s">
        <v>2729</v>
      </c>
      <c r="BI727" t="s">
        <v>2852</v>
      </c>
    </row>
    <row r="728" spans="1:61" x14ac:dyDescent="0.2">
      <c r="A728" t="s">
        <v>3755</v>
      </c>
      <c r="B728" t="s">
        <v>1766</v>
      </c>
      <c r="C728" t="s">
        <v>61</v>
      </c>
      <c r="D728" t="s">
        <v>61</v>
      </c>
      <c r="E728" t="s">
        <v>1875</v>
      </c>
      <c r="F728" t="s">
        <v>731</v>
      </c>
      <c r="G728" t="s">
        <v>1875</v>
      </c>
      <c r="H728" t="s">
        <v>2954</v>
      </c>
      <c r="I728" t="s">
        <v>1876</v>
      </c>
      <c r="J728" t="s">
        <v>3922</v>
      </c>
      <c r="K728" t="s">
        <v>1877</v>
      </c>
      <c r="L728" t="s">
        <v>2837</v>
      </c>
      <c r="M728" t="s">
        <v>2838</v>
      </c>
      <c r="N728" t="s">
        <v>61</v>
      </c>
      <c r="O728" t="s">
        <v>127</v>
      </c>
      <c r="P728">
        <v>24</v>
      </c>
      <c r="Q728">
        <v>0</v>
      </c>
      <c r="R728">
        <v>10</v>
      </c>
      <c r="S728">
        <v>0</v>
      </c>
      <c r="T728">
        <v>0</v>
      </c>
      <c r="U728">
        <v>0</v>
      </c>
      <c r="V728">
        <v>0</v>
      </c>
      <c r="W728">
        <v>14</v>
      </c>
      <c r="X728" t="s">
        <v>95</v>
      </c>
      <c r="Y728" t="s">
        <v>61</v>
      </c>
      <c r="Z728">
        <v>6</v>
      </c>
      <c r="AA728">
        <v>72</v>
      </c>
      <c r="AB728">
        <v>0</v>
      </c>
      <c r="AC728">
        <v>0</v>
      </c>
      <c r="AD728">
        <v>0</v>
      </c>
      <c r="AE728">
        <v>0</v>
      </c>
      <c r="AF728">
        <v>0</v>
      </c>
      <c r="AG728">
        <v>0.3</v>
      </c>
      <c r="AH728">
        <v>0.2</v>
      </c>
      <c r="AI728">
        <v>0</v>
      </c>
      <c r="AJ728">
        <v>0.3</v>
      </c>
      <c r="AK728">
        <v>0</v>
      </c>
      <c r="AL728">
        <v>0</v>
      </c>
      <c r="AM728">
        <v>0</v>
      </c>
      <c r="AN728">
        <v>0</v>
      </c>
      <c r="AO728">
        <v>0.18</v>
      </c>
      <c r="AP728">
        <v>0</v>
      </c>
      <c r="AQ728">
        <v>0</v>
      </c>
      <c r="AR728">
        <v>0</v>
      </c>
      <c r="AS728">
        <v>0</v>
      </c>
      <c r="AT728">
        <v>0</v>
      </c>
      <c r="AU728">
        <v>0</v>
      </c>
      <c r="AV728">
        <v>0</v>
      </c>
      <c r="AW728">
        <v>0</v>
      </c>
      <c r="AX728" t="s">
        <v>61</v>
      </c>
      <c r="AY728">
        <v>19</v>
      </c>
      <c r="AZ728">
        <v>0</v>
      </c>
      <c r="BA728">
        <v>0</v>
      </c>
      <c r="BB728">
        <v>0</v>
      </c>
      <c r="BC728" t="s">
        <v>61</v>
      </c>
      <c r="BD728" t="s">
        <v>2839</v>
      </c>
      <c r="BE728">
        <v>0</v>
      </c>
      <c r="BF728" t="s">
        <v>3756</v>
      </c>
      <c r="BG728" t="s">
        <v>520</v>
      </c>
      <c r="BH728" t="s">
        <v>521</v>
      </c>
      <c r="BI728" t="s">
        <v>3757</v>
      </c>
    </row>
    <row r="729" spans="1:61" x14ac:dyDescent="0.2">
      <c r="A729" t="s">
        <v>3758</v>
      </c>
      <c r="B729" t="s">
        <v>1964</v>
      </c>
      <c r="C729" t="s">
        <v>61</v>
      </c>
      <c r="D729" t="s">
        <v>61</v>
      </c>
      <c r="E729" t="s">
        <v>1994</v>
      </c>
      <c r="F729" t="s">
        <v>2990</v>
      </c>
      <c r="G729" t="s">
        <v>1995</v>
      </c>
      <c r="H729" t="s">
        <v>2954</v>
      </c>
      <c r="I729" t="s">
        <v>1996</v>
      </c>
      <c r="J729" t="s">
        <v>3922</v>
      </c>
      <c r="K729" t="s">
        <v>1997</v>
      </c>
      <c r="L729" t="s">
        <v>61</v>
      </c>
      <c r="M729" t="s">
        <v>61</v>
      </c>
      <c r="N729" t="s">
        <v>1998</v>
      </c>
      <c r="O729" t="s">
        <v>127</v>
      </c>
      <c r="P729">
        <v>0</v>
      </c>
      <c r="Q729">
        <v>0</v>
      </c>
      <c r="R729">
        <v>0</v>
      </c>
      <c r="S729">
        <v>20</v>
      </c>
      <c r="T729">
        <v>68.7</v>
      </c>
      <c r="U729">
        <v>0</v>
      </c>
      <c r="V729">
        <v>114.7</v>
      </c>
      <c r="W729">
        <v>0</v>
      </c>
      <c r="X729" t="s">
        <v>95</v>
      </c>
      <c r="Y729" t="s">
        <v>61</v>
      </c>
      <c r="Z729">
        <v>0</v>
      </c>
      <c r="AA729">
        <v>7</v>
      </c>
      <c r="AB729">
        <v>0</v>
      </c>
      <c r="AC729">
        <v>0.1</v>
      </c>
      <c r="AD729">
        <v>0</v>
      </c>
      <c r="AE729">
        <v>0</v>
      </c>
      <c r="AF729">
        <v>0</v>
      </c>
      <c r="AG729">
        <v>1</v>
      </c>
      <c r="AH729">
        <v>8.6</v>
      </c>
      <c r="AI729">
        <v>0</v>
      </c>
      <c r="AJ729">
        <v>0</v>
      </c>
      <c r="AK729">
        <v>0</v>
      </c>
      <c r="AL729">
        <v>0</v>
      </c>
      <c r="AM729">
        <v>0</v>
      </c>
      <c r="AN729">
        <v>0</v>
      </c>
      <c r="AO729">
        <v>0</v>
      </c>
      <c r="AP729">
        <v>0</v>
      </c>
      <c r="AQ729">
        <v>0</v>
      </c>
      <c r="AR729">
        <v>0</v>
      </c>
      <c r="AS729">
        <v>1</v>
      </c>
      <c r="AT729">
        <v>0</v>
      </c>
      <c r="AU729">
        <v>0</v>
      </c>
      <c r="AV729">
        <v>0</v>
      </c>
      <c r="AW729">
        <v>1.2</v>
      </c>
      <c r="AX729" t="s">
        <v>61</v>
      </c>
      <c r="AY729">
        <v>0</v>
      </c>
      <c r="AZ729">
        <v>0</v>
      </c>
      <c r="BA729">
        <v>0</v>
      </c>
      <c r="BB729">
        <v>0</v>
      </c>
      <c r="BC729" t="s">
        <v>61</v>
      </c>
      <c r="BD729" t="s">
        <v>1999</v>
      </c>
      <c r="BE729">
        <v>0</v>
      </c>
      <c r="BF729" t="s">
        <v>61</v>
      </c>
      <c r="BG729" t="s">
        <v>520</v>
      </c>
      <c r="BH729" t="s">
        <v>521</v>
      </c>
      <c r="BI729" t="s">
        <v>3759</v>
      </c>
    </row>
    <row r="730" spans="1:61" x14ac:dyDescent="0.2">
      <c r="A730" t="s">
        <v>3760</v>
      </c>
      <c r="B730" t="s">
        <v>898</v>
      </c>
      <c r="C730" t="s">
        <v>61</v>
      </c>
      <c r="D730" t="s">
        <v>61</v>
      </c>
      <c r="E730" t="s">
        <v>1939</v>
      </c>
      <c r="F730" t="s">
        <v>2990</v>
      </c>
      <c r="G730" t="s">
        <v>844</v>
      </c>
      <c r="H730" t="s">
        <v>2954</v>
      </c>
      <c r="I730" t="s">
        <v>1940</v>
      </c>
      <c r="J730" t="s">
        <v>3922</v>
      </c>
      <c r="K730" t="s">
        <v>3761</v>
      </c>
      <c r="L730" t="s">
        <v>3762</v>
      </c>
      <c r="M730" t="s">
        <v>3763</v>
      </c>
      <c r="N730" t="s">
        <v>214</v>
      </c>
      <c r="O730" t="s">
        <v>878</v>
      </c>
      <c r="P730">
        <v>1755</v>
      </c>
      <c r="Q730">
        <v>150</v>
      </c>
      <c r="R730">
        <v>74</v>
      </c>
      <c r="S730">
        <v>0</v>
      </c>
      <c r="T730">
        <v>0</v>
      </c>
      <c r="U730">
        <v>0</v>
      </c>
      <c r="V730">
        <v>80</v>
      </c>
      <c r="W730">
        <v>40</v>
      </c>
      <c r="X730" t="s">
        <v>68</v>
      </c>
      <c r="Y730" t="s">
        <v>69</v>
      </c>
      <c r="Z730">
        <v>7</v>
      </c>
      <c r="AA730">
        <v>13.5</v>
      </c>
      <c r="AB730">
        <v>0</v>
      </c>
      <c r="AC730">
        <v>0</v>
      </c>
      <c r="AD730">
        <v>0</v>
      </c>
      <c r="AE730">
        <v>0</v>
      </c>
      <c r="AF730">
        <v>1</v>
      </c>
      <c r="AG730">
        <v>0</v>
      </c>
      <c r="AH730">
        <v>0</v>
      </c>
      <c r="AI730">
        <v>0</v>
      </c>
      <c r="AJ730">
        <v>0</v>
      </c>
      <c r="AK730">
        <v>0</v>
      </c>
      <c r="AL730">
        <v>0</v>
      </c>
      <c r="AM730">
        <v>0</v>
      </c>
      <c r="AN730">
        <v>0</v>
      </c>
      <c r="AO730">
        <v>0</v>
      </c>
      <c r="AP730">
        <v>0</v>
      </c>
      <c r="AQ730">
        <v>0</v>
      </c>
      <c r="AR730">
        <v>0</v>
      </c>
      <c r="AS730">
        <v>0</v>
      </c>
      <c r="AT730">
        <v>0</v>
      </c>
      <c r="AU730">
        <v>0</v>
      </c>
      <c r="AV730">
        <v>0</v>
      </c>
      <c r="AW730">
        <v>0</v>
      </c>
      <c r="AX730" t="s">
        <v>3764</v>
      </c>
      <c r="AY730">
        <v>564</v>
      </c>
      <c r="AZ730">
        <v>356</v>
      </c>
      <c r="BA730">
        <v>9</v>
      </c>
      <c r="BB730">
        <v>0</v>
      </c>
      <c r="BC730" t="s">
        <v>2185</v>
      </c>
      <c r="BD730" t="s">
        <v>3765</v>
      </c>
      <c r="BE730">
        <v>97</v>
      </c>
      <c r="BF730" t="s">
        <v>3766</v>
      </c>
      <c r="BG730" t="s">
        <v>86</v>
      </c>
      <c r="BH730" t="s">
        <v>87</v>
      </c>
      <c r="BI730" t="s">
        <v>3767</v>
      </c>
    </row>
    <row r="731" spans="1:61" x14ac:dyDescent="0.2">
      <c r="A731" t="s">
        <v>3768</v>
      </c>
      <c r="B731" t="s">
        <v>898</v>
      </c>
      <c r="C731" t="s">
        <v>61</v>
      </c>
      <c r="D731" t="s">
        <v>61</v>
      </c>
      <c r="E731" t="s">
        <v>2189</v>
      </c>
      <c r="F731" t="s">
        <v>2990</v>
      </c>
      <c r="G731" t="s">
        <v>286</v>
      </c>
      <c r="H731" t="s">
        <v>2954</v>
      </c>
      <c r="I731" t="s">
        <v>1416</v>
      </c>
      <c r="J731" t="s">
        <v>3922</v>
      </c>
      <c r="K731" t="s">
        <v>1665</v>
      </c>
      <c r="L731" t="s">
        <v>1417</v>
      </c>
      <c r="M731" t="s">
        <v>3769</v>
      </c>
      <c r="N731" t="s">
        <v>214</v>
      </c>
      <c r="O731" t="s">
        <v>878</v>
      </c>
      <c r="P731">
        <v>1755</v>
      </c>
      <c r="Q731">
        <v>246</v>
      </c>
      <c r="R731">
        <v>89</v>
      </c>
      <c r="S731">
        <v>0</v>
      </c>
      <c r="T731">
        <v>0</v>
      </c>
      <c r="U731">
        <v>0</v>
      </c>
      <c r="V731">
        <v>341</v>
      </c>
      <c r="W731">
        <v>40</v>
      </c>
      <c r="X731" t="s">
        <v>68</v>
      </c>
      <c r="Y731" t="s">
        <v>61</v>
      </c>
      <c r="Z731">
        <v>162</v>
      </c>
      <c r="AA731">
        <v>125.9</v>
      </c>
      <c r="AB731">
        <v>0</v>
      </c>
      <c r="AC731">
        <v>0</v>
      </c>
      <c r="AD731">
        <v>0</v>
      </c>
      <c r="AE731">
        <v>0</v>
      </c>
      <c r="AF731">
        <v>1</v>
      </c>
      <c r="AG731">
        <v>0</v>
      </c>
      <c r="AH731">
        <v>0</v>
      </c>
      <c r="AI731">
        <v>0</v>
      </c>
      <c r="AJ731">
        <v>0</v>
      </c>
      <c r="AK731">
        <v>0</v>
      </c>
      <c r="AL731">
        <v>0</v>
      </c>
      <c r="AM731">
        <v>0</v>
      </c>
      <c r="AN731">
        <v>0</v>
      </c>
      <c r="AO731">
        <v>0</v>
      </c>
      <c r="AP731">
        <v>0</v>
      </c>
      <c r="AQ731">
        <v>0</v>
      </c>
      <c r="AR731">
        <v>0</v>
      </c>
      <c r="AS731">
        <v>0</v>
      </c>
      <c r="AT731">
        <v>0</v>
      </c>
      <c r="AU731">
        <v>0</v>
      </c>
      <c r="AV731">
        <v>0</v>
      </c>
      <c r="AW731">
        <v>0</v>
      </c>
      <c r="AX731" t="s">
        <v>3770</v>
      </c>
      <c r="AY731">
        <v>845</v>
      </c>
      <c r="AZ731">
        <v>582</v>
      </c>
      <c r="BA731">
        <v>0</v>
      </c>
      <c r="BB731">
        <v>0</v>
      </c>
      <c r="BC731" t="s">
        <v>2247</v>
      </c>
      <c r="BD731" t="s">
        <v>3771</v>
      </c>
      <c r="BE731">
        <v>98</v>
      </c>
      <c r="BF731" t="s">
        <v>3772</v>
      </c>
      <c r="BG731" t="s">
        <v>86</v>
      </c>
      <c r="BH731" t="s">
        <v>87</v>
      </c>
      <c r="BI731" t="s">
        <v>3773</v>
      </c>
    </row>
    <row r="732" spans="1:61" x14ac:dyDescent="0.2">
      <c r="A732" t="s">
        <v>3774</v>
      </c>
      <c r="B732" t="s">
        <v>2016</v>
      </c>
      <c r="C732" t="s">
        <v>2863</v>
      </c>
      <c r="D732" t="s">
        <v>61</v>
      </c>
      <c r="E732" t="s">
        <v>2863</v>
      </c>
      <c r="F732" t="s">
        <v>2990</v>
      </c>
      <c r="G732" t="s">
        <v>63</v>
      </c>
      <c r="H732" t="s">
        <v>2954</v>
      </c>
      <c r="I732" t="s">
        <v>2858</v>
      </c>
      <c r="J732" t="s">
        <v>3922</v>
      </c>
      <c r="K732" t="s">
        <v>66</v>
      </c>
      <c r="L732" t="s">
        <v>61</v>
      </c>
      <c r="M732" t="s">
        <v>61</v>
      </c>
      <c r="N732" t="s">
        <v>2859</v>
      </c>
      <c r="O732" t="s">
        <v>191</v>
      </c>
      <c r="P732">
        <v>0</v>
      </c>
      <c r="Q732">
        <v>50</v>
      </c>
      <c r="R732">
        <v>0</v>
      </c>
      <c r="S732">
        <v>28</v>
      </c>
      <c r="T732">
        <v>96.48</v>
      </c>
      <c r="U732">
        <v>59</v>
      </c>
      <c r="V732">
        <v>428.7</v>
      </c>
      <c r="W732">
        <v>0</v>
      </c>
      <c r="X732" t="s">
        <v>95</v>
      </c>
      <c r="Y732" t="s">
        <v>61</v>
      </c>
      <c r="Z732">
        <v>3</v>
      </c>
      <c r="AA732">
        <v>39.9</v>
      </c>
      <c r="AB732">
        <v>0</v>
      </c>
      <c r="AC732">
        <v>1</v>
      </c>
      <c r="AD732">
        <v>0</v>
      </c>
      <c r="AE732">
        <v>0</v>
      </c>
      <c r="AF732">
        <v>0</v>
      </c>
      <c r="AG732">
        <v>9</v>
      </c>
      <c r="AH732">
        <v>8</v>
      </c>
      <c r="AI732">
        <v>8</v>
      </c>
      <c r="AJ732">
        <v>2</v>
      </c>
      <c r="AK732">
        <v>0</v>
      </c>
      <c r="AL732">
        <v>0</v>
      </c>
      <c r="AM732">
        <v>0</v>
      </c>
      <c r="AN732">
        <v>1</v>
      </c>
      <c r="AO732">
        <v>0</v>
      </c>
      <c r="AP732">
        <v>0.5</v>
      </c>
      <c r="AQ732">
        <v>0</v>
      </c>
      <c r="AR732">
        <v>0</v>
      </c>
      <c r="AS732">
        <v>1</v>
      </c>
      <c r="AT732">
        <v>0</v>
      </c>
      <c r="AU732">
        <v>0</v>
      </c>
      <c r="AV732">
        <v>0</v>
      </c>
      <c r="AW732">
        <v>0</v>
      </c>
      <c r="AX732" t="s">
        <v>3775</v>
      </c>
      <c r="AY732">
        <v>0</v>
      </c>
      <c r="AZ732">
        <v>0</v>
      </c>
      <c r="BA732">
        <v>0</v>
      </c>
      <c r="BB732">
        <v>0</v>
      </c>
      <c r="BC732" t="s">
        <v>2860</v>
      </c>
      <c r="BD732" t="s">
        <v>61</v>
      </c>
      <c r="BE732">
        <v>95</v>
      </c>
      <c r="BF732" t="s">
        <v>3776</v>
      </c>
      <c r="BG732" t="s">
        <v>2862</v>
      </c>
      <c r="BH732" t="s">
        <v>2863</v>
      </c>
      <c r="BI732" t="s">
        <v>3777</v>
      </c>
    </row>
    <row r="733" spans="1:61" x14ac:dyDescent="0.2">
      <c r="A733" t="s">
        <v>3778</v>
      </c>
      <c r="B733" t="s">
        <v>276</v>
      </c>
      <c r="C733" t="s">
        <v>61</v>
      </c>
      <c r="D733" t="s">
        <v>61</v>
      </c>
      <c r="E733" t="s">
        <v>277</v>
      </c>
      <c r="F733" t="s">
        <v>2990</v>
      </c>
      <c r="G733" t="s">
        <v>786</v>
      </c>
      <c r="H733" t="s">
        <v>2954</v>
      </c>
      <c r="I733" t="s">
        <v>1175</v>
      </c>
      <c r="J733" t="s">
        <v>3922</v>
      </c>
      <c r="K733" t="s">
        <v>1176</v>
      </c>
      <c r="L733" t="s">
        <v>3779</v>
      </c>
      <c r="M733" t="s">
        <v>788</v>
      </c>
      <c r="N733" t="s">
        <v>613</v>
      </c>
      <c r="O733" t="s">
        <v>878</v>
      </c>
      <c r="P733">
        <v>0</v>
      </c>
      <c r="Q733">
        <v>0</v>
      </c>
      <c r="R733">
        <v>0</v>
      </c>
      <c r="S733">
        <v>0</v>
      </c>
      <c r="T733">
        <v>0</v>
      </c>
      <c r="U733">
        <v>0</v>
      </c>
      <c r="V733">
        <v>0</v>
      </c>
      <c r="W733">
        <v>37.5</v>
      </c>
      <c r="X733" t="s">
        <v>68</v>
      </c>
      <c r="Y733" t="s">
        <v>61</v>
      </c>
      <c r="Z733">
        <v>0</v>
      </c>
      <c r="AA733">
        <v>0</v>
      </c>
      <c r="AB733">
        <v>0</v>
      </c>
      <c r="AC733">
        <v>0</v>
      </c>
      <c r="AD733">
        <v>0</v>
      </c>
      <c r="AE733">
        <v>0</v>
      </c>
      <c r="AF733">
        <v>1</v>
      </c>
      <c r="AG733">
        <v>0</v>
      </c>
      <c r="AH733">
        <v>0</v>
      </c>
      <c r="AI733">
        <v>0</v>
      </c>
      <c r="AJ733">
        <v>0</v>
      </c>
      <c r="AK733">
        <v>0</v>
      </c>
      <c r="AL733">
        <v>0</v>
      </c>
      <c r="AM733">
        <v>0</v>
      </c>
      <c r="AN733">
        <v>0</v>
      </c>
      <c r="AO733">
        <v>0</v>
      </c>
      <c r="AP733">
        <v>0</v>
      </c>
      <c r="AQ733">
        <v>0</v>
      </c>
      <c r="AR733">
        <v>0</v>
      </c>
      <c r="AS733">
        <v>0</v>
      </c>
      <c r="AT733">
        <v>0</v>
      </c>
      <c r="AU733">
        <v>0</v>
      </c>
      <c r="AV733">
        <v>0</v>
      </c>
      <c r="AW733">
        <v>0</v>
      </c>
      <c r="AX733" t="s">
        <v>61</v>
      </c>
      <c r="AY733">
        <v>220</v>
      </c>
      <c r="AZ733">
        <v>0</v>
      </c>
      <c r="BA733">
        <v>0</v>
      </c>
      <c r="BB733">
        <v>0</v>
      </c>
      <c r="BC733" t="s">
        <v>128</v>
      </c>
      <c r="BD733" t="s">
        <v>3780</v>
      </c>
      <c r="BE733">
        <v>100</v>
      </c>
      <c r="BF733" t="s">
        <v>3781</v>
      </c>
      <c r="BG733" t="s">
        <v>792</v>
      </c>
      <c r="BH733" t="s">
        <v>793</v>
      </c>
      <c r="BI733" t="s">
        <v>3782</v>
      </c>
    </row>
    <row r="734" spans="1:61" x14ac:dyDescent="0.2">
      <c r="A734" t="s">
        <v>3783</v>
      </c>
      <c r="B734" t="s">
        <v>171</v>
      </c>
      <c r="C734" t="s">
        <v>61</v>
      </c>
      <c r="D734" t="s">
        <v>61</v>
      </c>
      <c r="E734" t="s">
        <v>785</v>
      </c>
      <c r="F734" t="s">
        <v>2990</v>
      </c>
      <c r="G734" t="s">
        <v>2871</v>
      </c>
      <c r="H734" t="s">
        <v>2954</v>
      </c>
      <c r="I734" t="s">
        <v>2866</v>
      </c>
      <c r="J734" t="s">
        <v>3922</v>
      </c>
      <c r="K734" t="s">
        <v>788</v>
      </c>
      <c r="L734" t="s">
        <v>61</v>
      </c>
      <c r="M734" t="s">
        <v>61</v>
      </c>
      <c r="N734" t="s">
        <v>613</v>
      </c>
      <c r="O734" t="s">
        <v>878</v>
      </c>
      <c r="P734">
        <v>0</v>
      </c>
      <c r="Q734">
        <v>825</v>
      </c>
      <c r="R734">
        <v>0</v>
      </c>
      <c r="S734">
        <v>0</v>
      </c>
      <c r="T734">
        <v>0</v>
      </c>
      <c r="U734">
        <v>0</v>
      </c>
      <c r="V734">
        <v>0</v>
      </c>
      <c r="W734">
        <v>37.5</v>
      </c>
      <c r="X734" t="s">
        <v>68</v>
      </c>
      <c r="Y734" t="s">
        <v>61</v>
      </c>
      <c r="Z734">
        <v>0</v>
      </c>
      <c r="AA734">
        <v>242.6</v>
      </c>
      <c r="AB734">
        <v>2.2999999999999998</v>
      </c>
      <c r="AC734">
        <v>0</v>
      </c>
      <c r="AD734">
        <v>0</v>
      </c>
      <c r="AE734">
        <v>0</v>
      </c>
      <c r="AF734">
        <v>0</v>
      </c>
      <c r="AG734">
        <v>2</v>
      </c>
      <c r="AH734">
        <v>0</v>
      </c>
      <c r="AI734">
        <v>0</v>
      </c>
      <c r="AJ734">
        <v>0</v>
      </c>
      <c r="AK734">
        <v>0</v>
      </c>
      <c r="AL734">
        <v>0</v>
      </c>
      <c r="AM734">
        <v>0</v>
      </c>
      <c r="AN734">
        <v>0</v>
      </c>
      <c r="AO734">
        <v>0</v>
      </c>
      <c r="AP734">
        <v>0</v>
      </c>
      <c r="AQ734">
        <v>0</v>
      </c>
      <c r="AR734">
        <v>0</v>
      </c>
      <c r="AS734">
        <v>0</v>
      </c>
      <c r="AT734">
        <v>0</v>
      </c>
      <c r="AU734">
        <v>0</v>
      </c>
      <c r="AV734">
        <v>0</v>
      </c>
      <c r="AW734">
        <v>1</v>
      </c>
      <c r="AX734" t="s">
        <v>3784</v>
      </c>
      <c r="AY734">
        <v>1002</v>
      </c>
      <c r="AZ734">
        <v>0</v>
      </c>
      <c r="BA734">
        <v>0</v>
      </c>
      <c r="BB734">
        <v>0</v>
      </c>
      <c r="BC734" t="s">
        <v>3785</v>
      </c>
      <c r="BD734" t="s">
        <v>61</v>
      </c>
      <c r="BE734">
        <v>100</v>
      </c>
      <c r="BF734" t="s">
        <v>61</v>
      </c>
      <c r="BG734" t="s">
        <v>792</v>
      </c>
      <c r="BH734" t="s">
        <v>793</v>
      </c>
      <c r="BI734" t="s">
        <v>3786</v>
      </c>
    </row>
    <row r="735" spans="1:61" x14ac:dyDescent="0.2">
      <c r="A735" t="s">
        <v>3787</v>
      </c>
      <c r="B735" t="s">
        <v>1496</v>
      </c>
      <c r="C735" t="s">
        <v>61</v>
      </c>
      <c r="D735" t="s">
        <v>61</v>
      </c>
      <c r="E735" t="s">
        <v>785</v>
      </c>
      <c r="F735" t="s">
        <v>2990</v>
      </c>
      <c r="G735" t="s">
        <v>786</v>
      </c>
      <c r="H735" t="s">
        <v>2954</v>
      </c>
      <c r="I735" t="s">
        <v>1175</v>
      </c>
      <c r="J735" t="s">
        <v>3922</v>
      </c>
      <c r="K735" t="s">
        <v>1176</v>
      </c>
      <c r="L735" t="s">
        <v>3788</v>
      </c>
      <c r="M735" t="s">
        <v>3789</v>
      </c>
      <c r="N735" t="s">
        <v>613</v>
      </c>
      <c r="O735" t="s">
        <v>878</v>
      </c>
      <c r="P735">
        <v>0</v>
      </c>
      <c r="Q735">
        <v>1152</v>
      </c>
      <c r="R735">
        <v>0</v>
      </c>
      <c r="S735">
        <v>0</v>
      </c>
      <c r="T735">
        <v>0</v>
      </c>
      <c r="U735">
        <v>0</v>
      </c>
      <c r="V735">
        <v>0</v>
      </c>
      <c r="W735">
        <v>37.5</v>
      </c>
      <c r="X735" t="s">
        <v>68</v>
      </c>
      <c r="Y735" t="s">
        <v>61</v>
      </c>
      <c r="Z735">
        <v>0</v>
      </c>
      <c r="AA735">
        <v>4.7</v>
      </c>
      <c r="AB735">
        <v>2</v>
      </c>
      <c r="AC735">
        <v>0</v>
      </c>
      <c r="AD735">
        <v>0</v>
      </c>
      <c r="AE735">
        <v>0</v>
      </c>
      <c r="AF735">
        <v>0</v>
      </c>
      <c r="AG735">
        <v>2</v>
      </c>
      <c r="AH735">
        <v>0</v>
      </c>
      <c r="AI735">
        <v>0</v>
      </c>
      <c r="AJ735">
        <v>0</v>
      </c>
      <c r="AK735">
        <v>0</v>
      </c>
      <c r="AL735">
        <v>0</v>
      </c>
      <c r="AM735">
        <v>0</v>
      </c>
      <c r="AN735">
        <v>0</v>
      </c>
      <c r="AO735">
        <v>0</v>
      </c>
      <c r="AP735">
        <v>0</v>
      </c>
      <c r="AQ735">
        <v>0</v>
      </c>
      <c r="AR735">
        <v>0</v>
      </c>
      <c r="AS735">
        <v>0</v>
      </c>
      <c r="AT735">
        <v>0</v>
      </c>
      <c r="AU735">
        <v>0</v>
      </c>
      <c r="AV735">
        <v>0</v>
      </c>
      <c r="AW735">
        <v>0</v>
      </c>
      <c r="AX735" t="s">
        <v>61</v>
      </c>
      <c r="AY735">
        <v>1304</v>
      </c>
      <c r="AZ735">
        <v>0</v>
      </c>
      <c r="BA735">
        <v>0</v>
      </c>
      <c r="BB735">
        <v>0</v>
      </c>
      <c r="BC735" t="s">
        <v>46</v>
      </c>
      <c r="BD735" t="s">
        <v>3790</v>
      </c>
      <c r="BE735">
        <v>100</v>
      </c>
      <c r="BF735" t="s">
        <v>61</v>
      </c>
      <c r="BG735" t="s">
        <v>792</v>
      </c>
      <c r="BH735" t="s">
        <v>793</v>
      </c>
      <c r="BI735" t="s">
        <v>3791</v>
      </c>
    </row>
    <row r="736" spans="1:61" x14ac:dyDescent="0.2">
      <c r="A736" t="s">
        <v>3792</v>
      </c>
      <c r="B736" t="s">
        <v>898</v>
      </c>
      <c r="C736" t="s">
        <v>61</v>
      </c>
      <c r="D736" t="s">
        <v>61</v>
      </c>
      <c r="E736" t="s">
        <v>1039</v>
      </c>
      <c r="F736" t="s">
        <v>2990</v>
      </c>
      <c r="G736" t="s">
        <v>112</v>
      </c>
      <c r="H736" t="s">
        <v>2954</v>
      </c>
      <c r="I736" t="s">
        <v>2780</v>
      </c>
      <c r="J736" t="s">
        <v>3922</v>
      </c>
      <c r="K736" t="s">
        <v>2781</v>
      </c>
      <c r="L736" t="s">
        <v>61</v>
      </c>
      <c r="M736" t="s">
        <v>61</v>
      </c>
      <c r="N736" t="s">
        <v>61</v>
      </c>
      <c r="O736" t="s">
        <v>127</v>
      </c>
      <c r="P736">
        <v>0</v>
      </c>
      <c r="Q736">
        <v>1042</v>
      </c>
      <c r="R736">
        <v>0</v>
      </c>
      <c r="S736">
        <v>0</v>
      </c>
      <c r="T736">
        <v>0</v>
      </c>
      <c r="U736">
        <v>0</v>
      </c>
      <c r="V736">
        <v>0</v>
      </c>
      <c r="W736">
        <v>0</v>
      </c>
      <c r="X736" t="s">
        <v>68</v>
      </c>
      <c r="Y736" t="s">
        <v>61</v>
      </c>
      <c r="Z736">
        <v>0</v>
      </c>
      <c r="AA736">
        <v>0</v>
      </c>
      <c r="AB736">
        <v>0</v>
      </c>
      <c r="AC736">
        <v>0</v>
      </c>
      <c r="AD736">
        <v>0</v>
      </c>
      <c r="AE736">
        <v>0</v>
      </c>
      <c r="AF736">
        <v>2</v>
      </c>
      <c r="AG736">
        <v>1</v>
      </c>
      <c r="AH736">
        <v>0</v>
      </c>
      <c r="AI736">
        <v>1.5</v>
      </c>
      <c r="AJ736">
        <v>2</v>
      </c>
      <c r="AK736">
        <v>1</v>
      </c>
      <c r="AL736">
        <v>0</v>
      </c>
      <c r="AM736">
        <v>1</v>
      </c>
      <c r="AN736">
        <v>1</v>
      </c>
      <c r="AO736">
        <v>0</v>
      </c>
      <c r="AP736">
        <v>1.5</v>
      </c>
      <c r="AQ736">
        <v>0</v>
      </c>
      <c r="AR736">
        <v>0</v>
      </c>
      <c r="AS736">
        <v>0</v>
      </c>
      <c r="AT736">
        <v>0</v>
      </c>
      <c r="AU736">
        <v>0</v>
      </c>
      <c r="AV736">
        <v>0</v>
      </c>
      <c r="AW736">
        <v>1</v>
      </c>
      <c r="AX736" t="s">
        <v>1013</v>
      </c>
      <c r="AY736">
        <v>2286</v>
      </c>
      <c r="AZ736">
        <v>531</v>
      </c>
      <c r="BA736">
        <v>0</v>
      </c>
      <c r="BB736">
        <v>0</v>
      </c>
      <c r="BC736" t="s">
        <v>61</v>
      </c>
      <c r="BD736" t="s">
        <v>61</v>
      </c>
      <c r="BE736">
        <v>100</v>
      </c>
      <c r="BF736" t="s">
        <v>61</v>
      </c>
      <c r="BG736" t="s">
        <v>927</v>
      </c>
      <c r="BH736" t="s">
        <v>928</v>
      </c>
      <c r="BI736" t="s">
        <v>3793</v>
      </c>
    </row>
    <row r="737" spans="1:61" x14ac:dyDescent="0.2">
      <c r="A737" t="s">
        <v>3794</v>
      </c>
      <c r="B737" t="s">
        <v>898</v>
      </c>
      <c r="C737" t="s">
        <v>61</v>
      </c>
      <c r="D737" t="s">
        <v>61</v>
      </c>
      <c r="E737" t="s">
        <v>920</v>
      </c>
      <c r="F737" t="s">
        <v>3894</v>
      </c>
      <c r="G737" t="s">
        <v>938</v>
      </c>
      <c r="H737" t="s">
        <v>2954</v>
      </c>
      <c r="I737" t="s">
        <v>3795</v>
      </c>
      <c r="J737" t="s">
        <v>3922</v>
      </c>
      <c r="K737" t="s">
        <v>3796</v>
      </c>
      <c r="L737" t="s">
        <v>61</v>
      </c>
      <c r="M737" t="s">
        <v>61</v>
      </c>
      <c r="N737" t="s">
        <v>61</v>
      </c>
      <c r="O737" t="s">
        <v>127</v>
      </c>
      <c r="P737">
        <v>0</v>
      </c>
      <c r="Q737">
        <v>127</v>
      </c>
      <c r="R737">
        <v>0</v>
      </c>
      <c r="S737">
        <v>0</v>
      </c>
      <c r="T737">
        <v>0</v>
      </c>
      <c r="U737">
        <v>0</v>
      </c>
      <c r="V737">
        <v>0</v>
      </c>
      <c r="W737">
        <v>40</v>
      </c>
      <c r="X737" t="s">
        <v>68</v>
      </c>
      <c r="Y737" t="s">
        <v>61</v>
      </c>
      <c r="Z737">
        <v>0</v>
      </c>
      <c r="AA737">
        <v>412</v>
      </c>
      <c r="AB737">
        <v>0.1</v>
      </c>
      <c r="AC737">
        <v>0</v>
      </c>
      <c r="AD737">
        <v>0</v>
      </c>
      <c r="AE737">
        <v>0</v>
      </c>
      <c r="AF737">
        <v>1</v>
      </c>
      <c r="AG737">
        <v>0</v>
      </c>
      <c r="AH737">
        <v>0</v>
      </c>
      <c r="AI737">
        <v>1</v>
      </c>
      <c r="AJ737">
        <v>0.6</v>
      </c>
      <c r="AK737">
        <v>0.8</v>
      </c>
      <c r="AL737">
        <v>0.8</v>
      </c>
      <c r="AM737">
        <v>0</v>
      </c>
      <c r="AN737">
        <v>1</v>
      </c>
      <c r="AO737">
        <v>0</v>
      </c>
      <c r="AP737">
        <v>1</v>
      </c>
      <c r="AQ737">
        <v>0</v>
      </c>
      <c r="AR737">
        <v>0</v>
      </c>
      <c r="AS737">
        <v>0</v>
      </c>
      <c r="AT737">
        <v>0</v>
      </c>
      <c r="AU737">
        <v>0</v>
      </c>
      <c r="AV737">
        <v>0</v>
      </c>
      <c r="AW737">
        <v>2.6</v>
      </c>
      <c r="AX737" t="s">
        <v>3797</v>
      </c>
      <c r="AY737">
        <v>1558</v>
      </c>
      <c r="AZ737">
        <v>1022</v>
      </c>
      <c r="BA737">
        <v>35</v>
      </c>
      <c r="BB737">
        <v>0</v>
      </c>
      <c r="BC737" t="s">
        <v>3515</v>
      </c>
      <c r="BD737" t="s">
        <v>61</v>
      </c>
      <c r="BE737">
        <v>90</v>
      </c>
      <c r="BF737" t="s">
        <v>61</v>
      </c>
      <c r="BG737" t="s">
        <v>927</v>
      </c>
      <c r="BH737" t="s">
        <v>928</v>
      </c>
      <c r="BI737" t="s">
        <v>3798</v>
      </c>
    </row>
    <row r="738" spans="1:61" x14ac:dyDescent="0.2">
      <c r="A738" t="s">
        <v>3799</v>
      </c>
      <c r="B738" t="s">
        <v>898</v>
      </c>
      <c r="C738" t="s">
        <v>61</v>
      </c>
      <c r="D738" t="s">
        <v>61</v>
      </c>
      <c r="E738" t="s">
        <v>920</v>
      </c>
      <c r="F738" t="s">
        <v>2990</v>
      </c>
      <c r="G738" t="s">
        <v>921</v>
      </c>
      <c r="H738" t="s">
        <v>2954</v>
      </c>
      <c r="I738" t="s">
        <v>922</v>
      </c>
      <c r="J738" t="s">
        <v>3922</v>
      </c>
      <c r="K738" t="s">
        <v>923</v>
      </c>
      <c r="L738" t="s">
        <v>61</v>
      </c>
      <c r="M738" t="s">
        <v>61</v>
      </c>
      <c r="N738" t="s">
        <v>61</v>
      </c>
      <c r="O738" t="s">
        <v>127</v>
      </c>
      <c r="P738">
        <v>0</v>
      </c>
      <c r="Q738">
        <v>1005</v>
      </c>
      <c r="R738">
        <v>0</v>
      </c>
      <c r="S738">
        <v>0</v>
      </c>
      <c r="T738">
        <v>0</v>
      </c>
      <c r="U738">
        <v>0</v>
      </c>
      <c r="V738">
        <v>0</v>
      </c>
      <c r="W738">
        <v>37.5</v>
      </c>
      <c r="X738" t="s">
        <v>68</v>
      </c>
      <c r="Y738" t="s">
        <v>61</v>
      </c>
      <c r="Z738">
        <v>0</v>
      </c>
      <c r="AA738">
        <v>9</v>
      </c>
      <c r="AB738">
        <v>0.09</v>
      </c>
      <c r="AC738">
        <v>0.02</v>
      </c>
      <c r="AD738">
        <v>0</v>
      </c>
      <c r="AE738">
        <v>0</v>
      </c>
      <c r="AF738">
        <v>1</v>
      </c>
      <c r="AG738">
        <v>0</v>
      </c>
      <c r="AH738">
        <v>1.53</v>
      </c>
      <c r="AI738">
        <v>1</v>
      </c>
      <c r="AJ738">
        <v>0</v>
      </c>
      <c r="AK738">
        <v>0</v>
      </c>
      <c r="AL738">
        <v>0</v>
      </c>
      <c r="AM738">
        <v>0</v>
      </c>
      <c r="AN738">
        <v>1</v>
      </c>
      <c r="AO738">
        <v>0</v>
      </c>
      <c r="AP738">
        <v>1.5</v>
      </c>
      <c r="AQ738">
        <v>0</v>
      </c>
      <c r="AR738">
        <v>0</v>
      </c>
      <c r="AS738">
        <v>0</v>
      </c>
      <c r="AT738">
        <v>0</v>
      </c>
      <c r="AU738">
        <v>0</v>
      </c>
      <c r="AV738">
        <v>0</v>
      </c>
      <c r="AW738">
        <v>0</v>
      </c>
      <c r="AX738" t="s">
        <v>61</v>
      </c>
      <c r="AY738">
        <v>1936</v>
      </c>
      <c r="AZ738">
        <v>999</v>
      </c>
      <c r="BA738">
        <v>0</v>
      </c>
      <c r="BB738">
        <v>0</v>
      </c>
      <c r="BC738" t="s">
        <v>3800</v>
      </c>
      <c r="BD738" t="s">
        <v>61</v>
      </c>
      <c r="BE738">
        <v>97</v>
      </c>
      <c r="BF738" t="s">
        <v>61</v>
      </c>
      <c r="BG738" t="s">
        <v>927</v>
      </c>
      <c r="BH738" t="s">
        <v>928</v>
      </c>
      <c r="BI738" t="s">
        <v>2878</v>
      </c>
    </row>
    <row r="739" spans="1:61" x14ac:dyDescent="0.2">
      <c r="A739" t="s">
        <v>3801</v>
      </c>
      <c r="B739" t="s">
        <v>171</v>
      </c>
      <c r="C739" t="s">
        <v>61</v>
      </c>
      <c r="D739" t="s">
        <v>61</v>
      </c>
      <c r="E739" t="s">
        <v>1969</v>
      </c>
      <c r="F739" t="s">
        <v>2990</v>
      </c>
      <c r="G739" t="s">
        <v>786</v>
      </c>
      <c r="H739" t="s">
        <v>2954</v>
      </c>
      <c r="I739" t="s">
        <v>3802</v>
      </c>
      <c r="J739" t="s">
        <v>3922</v>
      </c>
      <c r="K739" t="s">
        <v>3803</v>
      </c>
      <c r="L739" t="s">
        <v>61</v>
      </c>
      <c r="M739" t="s">
        <v>61</v>
      </c>
      <c r="N739" t="s">
        <v>613</v>
      </c>
      <c r="O739" t="s">
        <v>878</v>
      </c>
      <c r="P739">
        <v>650</v>
      </c>
      <c r="Q739">
        <v>180</v>
      </c>
      <c r="R739">
        <v>180</v>
      </c>
      <c r="S739">
        <v>0</v>
      </c>
      <c r="T739">
        <v>0</v>
      </c>
      <c r="U739">
        <v>0</v>
      </c>
      <c r="V739">
        <v>0</v>
      </c>
      <c r="W739">
        <v>35</v>
      </c>
      <c r="X739" t="s">
        <v>68</v>
      </c>
      <c r="Y739" t="s">
        <v>61</v>
      </c>
      <c r="Z739">
        <v>0</v>
      </c>
      <c r="AA739">
        <v>0</v>
      </c>
      <c r="AB739">
        <v>0.18</v>
      </c>
      <c r="AC739">
        <v>0.09</v>
      </c>
      <c r="AD739">
        <v>0</v>
      </c>
      <c r="AE739">
        <v>0</v>
      </c>
      <c r="AF739">
        <v>1</v>
      </c>
      <c r="AG739">
        <v>0</v>
      </c>
      <c r="AH739">
        <v>0</v>
      </c>
      <c r="AI739">
        <v>0</v>
      </c>
      <c r="AJ739">
        <v>0</v>
      </c>
      <c r="AK739">
        <v>0</v>
      </c>
      <c r="AL739">
        <v>0</v>
      </c>
      <c r="AM739">
        <v>0</v>
      </c>
      <c r="AN739">
        <v>0</v>
      </c>
      <c r="AO739">
        <v>0</v>
      </c>
      <c r="AP739">
        <v>0.25</v>
      </c>
      <c r="AQ739">
        <v>0</v>
      </c>
      <c r="AR739">
        <v>0</v>
      </c>
      <c r="AS739">
        <v>0</v>
      </c>
      <c r="AT739">
        <v>0</v>
      </c>
      <c r="AU739">
        <v>0</v>
      </c>
      <c r="AV739">
        <v>0</v>
      </c>
      <c r="AW739">
        <v>0</v>
      </c>
      <c r="AX739" t="s">
        <v>61</v>
      </c>
      <c r="AY739">
        <v>318</v>
      </c>
      <c r="AZ739">
        <v>150</v>
      </c>
      <c r="BA739">
        <v>168</v>
      </c>
      <c r="BB739">
        <v>0</v>
      </c>
      <c r="BC739" t="s">
        <v>2881</v>
      </c>
      <c r="BD739" t="s">
        <v>2882</v>
      </c>
      <c r="BE739">
        <v>100</v>
      </c>
      <c r="BF739" t="s">
        <v>61</v>
      </c>
      <c r="BG739" t="s">
        <v>2883</v>
      </c>
      <c r="BH739" t="s">
        <v>2884</v>
      </c>
      <c r="BI739" t="s">
        <v>3804</v>
      </c>
    </row>
    <row r="740" spans="1:61" x14ac:dyDescent="0.2">
      <c r="A740" t="s">
        <v>3805</v>
      </c>
      <c r="B740" t="s">
        <v>898</v>
      </c>
      <c r="C740" t="s">
        <v>61</v>
      </c>
      <c r="D740" t="s">
        <v>61</v>
      </c>
      <c r="E740" t="s">
        <v>1039</v>
      </c>
      <c r="F740" t="s">
        <v>2990</v>
      </c>
      <c r="G740" t="s">
        <v>437</v>
      </c>
      <c r="H740" t="s">
        <v>2954</v>
      </c>
      <c r="I740" t="s">
        <v>1046</v>
      </c>
      <c r="J740" t="s">
        <v>3922</v>
      </c>
      <c r="K740" t="s">
        <v>439</v>
      </c>
      <c r="L740" t="s">
        <v>61</v>
      </c>
      <c r="M740" t="s">
        <v>61</v>
      </c>
      <c r="N740" t="s">
        <v>61</v>
      </c>
      <c r="O740" t="s">
        <v>127</v>
      </c>
      <c r="P740">
        <v>0</v>
      </c>
      <c r="Q740">
        <v>1079</v>
      </c>
      <c r="R740">
        <v>1079</v>
      </c>
      <c r="S740">
        <v>0</v>
      </c>
      <c r="T740">
        <v>0</v>
      </c>
      <c r="U740">
        <v>0</v>
      </c>
      <c r="V740">
        <v>0</v>
      </c>
      <c r="W740">
        <v>44</v>
      </c>
      <c r="X740" t="s">
        <v>68</v>
      </c>
      <c r="Y740" t="s">
        <v>407</v>
      </c>
      <c r="Z740">
        <v>0</v>
      </c>
      <c r="AA740">
        <v>0</v>
      </c>
      <c r="AB740">
        <v>0.2</v>
      </c>
      <c r="AC740">
        <v>0.4</v>
      </c>
      <c r="AD740">
        <v>0</v>
      </c>
      <c r="AE740">
        <v>0</v>
      </c>
      <c r="AF740">
        <v>1.5</v>
      </c>
      <c r="AG740">
        <v>0</v>
      </c>
      <c r="AH740">
        <v>1</v>
      </c>
      <c r="AI740">
        <v>0</v>
      </c>
      <c r="AJ740">
        <v>1</v>
      </c>
      <c r="AK740">
        <v>1</v>
      </c>
      <c r="AL740">
        <v>0</v>
      </c>
      <c r="AM740">
        <v>1</v>
      </c>
      <c r="AN740">
        <v>1</v>
      </c>
      <c r="AO740">
        <v>0</v>
      </c>
      <c r="AP740">
        <v>2</v>
      </c>
      <c r="AQ740">
        <v>0</v>
      </c>
      <c r="AR740">
        <v>0</v>
      </c>
      <c r="AS740">
        <v>0</v>
      </c>
      <c r="AT740">
        <v>0</v>
      </c>
      <c r="AU740">
        <v>0</v>
      </c>
      <c r="AV740">
        <v>2</v>
      </c>
      <c r="AW740">
        <v>0.5</v>
      </c>
      <c r="AX740" t="s">
        <v>1041</v>
      </c>
      <c r="AY740">
        <v>3487</v>
      </c>
      <c r="AZ740">
        <v>591</v>
      </c>
      <c r="BA740">
        <v>120</v>
      </c>
      <c r="BB740">
        <v>0</v>
      </c>
      <c r="BC740" t="s">
        <v>1042</v>
      </c>
      <c r="BD740" t="s">
        <v>1043</v>
      </c>
      <c r="BE740">
        <v>98</v>
      </c>
      <c r="BF740" t="s">
        <v>61</v>
      </c>
      <c r="BG740" t="s">
        <v>927</v>
      </c>
      <c r="BH740" t="s">
        <v>928</v>
      </c>
      <c r="BI740" t="s">
        <v>3806</v>
      </c>
    </row>
    <row r="741" spans="1:61" x14ac:dyDescent="0.2">
      <c r="A741" t="s">
        <v>3807</v>
      </c>
      <c r="B741" t="s">
        <v>898</v>
      </c>
      <c r="C741" t="s">
        <v>61</v>
      </c>
      <c r="D741" t="s">
        <v>61</v>
      </c>
      <c r="E741" t="s">
        <v>1039</v>
      </c>
      <c r="F741" t="s">
        <v>2990</v>
      </c>
      <c r="G741" t="s">
        <v>431</v>
      </c>
      <c r="H741" t="s">
        <v>2954</v>
      </c>
      <c r="I741" t="s">
        <v>1040</v>
      </c>
      <c r="J741" t="s">
        <v>3922</v>
      </c>
      <c r="K741" t="s">
        <v>433</v>
      </c>
      <c r="L741" t="s">
        <v>61</v>
      </c>
      <c r="M741" t="s">
        <v>61</v>
      </c>
      <c r="N741" t="s">
        <v>61</v>
      </c>
      <c r="O741" t="s">
        <v>127</v>
      </c>
      <c r="P741">
        <v>0</v>
      </c>
      <c r="Q741">
        <v>896</v>
      </c>
      <c r="R741">
        <v>896</v>
      </c>
      <c r="S741">
        <v>0</v>
      </c>
      <c r="T741">
        <v>0</v>
      </c>
      <c r="U741">
        <v>0</v>
      </c>
      <c r="V741">
        <v>0</v>
      </c>
      <c r="W741">
        <v>44</v>
      </c>
      <c r="X741" t="s">
        <v>68</v>
      </c>
      <c r="Y741" t="s">
        <v>407</v>
      </c>
      <c r="Z741">
        <v>0</v>
      </c>
      <c r="AA741">
        <v>0</v>
      </c>
      <c r="AB741">
        <v>0.8</v>
      </c>
      <c r="AC741">
        <v>0.2</v>
      </c>
      <c r="AD741">
        <v>0</v>
      </c>
      <c r="AE741">
        <v>0</v>
      </c>
      <c r="AF741">
        <v>1</v>
      </c>
      <c r="AG741">
        <v>0</v>
      </c>
      <c r="AH741">
        <v>1</v>
      </c>
      <c r="AI741">
        <v>0</v>
      </c>
      <c r="AJ741">
        <v>1</v>
      </c>
      <c r="AK741">
        <v>1</v>
      </c>
      <c r="AL741">
        <v>0</v>
      </c>
      <c r="AM741">
        <v>1</v>
      </c>
      <c r="AN741">
        <v>1</v>
      </c>
      <c r="AO741">
        <v>0</v>
      </c>
      <c r="AP741">
        <v>2</v>
      </c>
      <c r="AQ741">
        <v>0</v>
      </c>
      <c r="AR741">
        <v>0</v>
      </c>
      <c r="AS741">
        <v>0</v>
      </c>
      <c r="AT741">
        <v>0</v>
      </c>
      <c r="AU741">
        <v>0</v>
      </c>
      <c r="AV741">
        <v>1.5</v>
      </c>
      <c r="AW741">
        <v>0.5</v>
      </c>
      <c r="AX741" t="s">
        <v>1041</v>
      </c>
      <c r="AY741">
        <v>2981</v>
      </c>
      <c r="AZ741">
        <v>1513</v>
      </c>
      <c r="BA741">
        <v>705</v>
      </c>
      <c r="BB741">
        <v>0</v>
      </c>
      <c r="BC741" t="s">
        <v>1042</v>
      </c>
      <c r="BD741" t="s">
        <v>1043</v>
      </c>
      <c r="BE741">
        <v>98</v>
      </c>
      <c r="BF741" t="s">
        <v>61</v>
      </c>
      <c r="BG741" t="s">
        <v>927</v>
      </c>
      <c r="BH741" t="s">
        <v>928</v>
      </c>
      <c r="BI741" t="s">
        <v>3808</v>
      </c>
    </row>
    <row r="742" spans="1:61" x14ac:dyDescent="0.2">
      <c r="A742" t="s">
        <v>3809</v>
      </c>
      <c r="B742" t="s">
        <v>276</v>
      </c>
      <c r="C742" t="s">
        <v>61</v>
      </c>
      <c r="D742" t="s">
        <v>61</v>
      </c>
      <c r="E742" t="s">
        <v>3810</v>
      </c>
      <c r="F742" t="s">
        <v>2990</v>
      </c>
      <c r="G742" t="s">
        <v>348</v>
      </c>
      <c r="H742" t="s">
        <v>2954</v>
      </c>
      <c r="I742" t="s">
        <v>349</v>
      </c>
      <c r="J742" t="s">
        <v>3922</v>
      </c>
      <c r="K742" t="s">
        <v>2552</v>
      </c>
      <c r="L742" t="s">
        <v>61</v>
      </c>
      <c r="M742" t="s">
        <v>61</v>
      </c>
      <c r="N742" t="s">
        <v>2314</v>
      </c>
      <c r="O742" t="s">
        <v>127</v>
      </c>
      <c r="P742">
        <v>0</v>
      </c>
      <c r="Q742">
        <v>535</v>
      </c>
      <c r="R742">
        <v>0</v>
      </c>
      <c r="S742">
        <v>0</v>
      </c>
      <c r="T742">
        <v>0</v>
      </c>
      <c r="U742">
        <v>0</v>
      </c>
      <c r="V742">
        <v>0</v>
      </c>
      <c r="W742">
        <v>0</v>
      </c>
      <c r="X742" t="s">
        <v>68</v>
      </c>
      <c r="Y742" t="s">
        <v>61</v>
      </c>
      <c r="Z742">
        <v>0</v>
      </c>
      <c r="AA742">
        <v>0</v>
      </c>
      <c r="AB742">
        <v>0</v>
      </c>
      <c r="AC742">
        <v>0</v>
      </c>
      <c r="AD742">
        <v>0</v>
      </c>
      <c r="AE742">
        <v>0</v>
      </c>
      <c r="AF742">
        <v>0</v>
      </c>
      <c r="AG742">
        <v>1</v>
      </c>
      <c r="AH742">
        <v>0</v>
      </c>
      <c r="AI742">
        <v>0</v>
      </c>
      <c r="AJ742">
        <v>0</v>
      </c>
      <c r="AK742">
        <v>0</v>
      </c>
      <c r="AL742">
        <v>0</v>
      </c>
      <c r="AM742">
        <v>0</v>
      </c>
      <c r="AN742">
        <v>0</v>
      </c>
      <c r="AO742">
        <v>0</v>
      </c>
      <c r="AP742">
        <v>0</v>
      </c>
      <c r="AQ742">
        <v>0</v>
      </c>
      <c r="AR742">
        <v>0</v>
      </c>
      <c r="AS742">
        <v>0</v>
      </c>
      <c r="AT742">
        <v>0</v>
      </c>
      <c r="AU742">
        <v>0</v>
      </c>
      <c r="AV742">
        <v>0</v>
      </c>
      <c r="AW742">
        <v>0</v>
      </c>
      <c r="AX742" t="s">
        <v>61</v>
      </c>
      <c r="AY742">
        <v>592</v>
      </c>
      <c r="AZ742">
        <v>107</v>
      </c>
      <c r="BA742">
        <v>0</v>
      </c>
      <c r="BB742">
        <v>0</v>
      </c>
      <c r="BC742" t="s">
        <v>61</v>
      </c>
      <c r="BD742" t="s">
        <v>61</v>
      </c>
      <c r="BE742">
        <v>0</v>
      </c>
      <c r="BF742" t="s">
        <v>61</v>
      </c>
      <c r="BG742" t="s">
        <v>352</v>
      </c>
      <c r="BH742" t="s">
        <v>353</v>
      </c>
      <c r="BI742" t="s">
        <v>3811</v>
      </c>
    </row>
    <row r="743" spans="1:61" x14ac:dyDescent="0.2">
      <c r="A743" t="s">
        <v>3812</v>
      </c>
      <c r="B743" t="s">
        <v>276</v>
      </c>
      <c r="C743" t="s">
        <v>61</v>
      </c>
      <c r="D743" t="s">
        <v>61</v>
      </c>
      <c r="E743" t="s">
        <v>3813</v>
      </c>
      <c r="F743" t="s">
        <v>2990</v>
      </c>
      <c r="G743" t="s">
        <v>362</v>
      </c>
      <c r="H743" t="s">
        <v>2954</v>
      </c>
      <c r="I743" t="s">
        <v>3814</v>
      </c>
      <c r="J743" t="s">
        <v>3922</v>
      </c>
      <c r="K743" t="s">
        <v>997</v>
      </c>
      <c r="L743" t="s">
        <v>61</v>
      </c>
      <c r="M743" t="s">
        <v>61</v>
      </c>
      <c r="N743" t="s">
        <v>2314</v>
      </c>
      <c r="O743" t="s">
        <v>127</v>
      </c>
      <c r="P743">
        <v>0</v>
      </c>
      <c r="Q743">
        <v>518</v>
      </c>
      <c r="R743">
        <v>0</v>
      </c>
      <c r="S743">
        <v>0</v>
      </c>
      <c r="T743">
        <v>0</v>
      </c>
      <c r="U743">
        <v>0</v>
      </c>
      <c r="V743">
        <v>0</v>
      </c>
      <c r="W743">
        <v>0</v>
      </c>
      <c r="X743" t="s">
        <v>68</v>
      </c>
      <c r="Y743" t="s">
        <v>61</v>
      </c>
      <c r="Z743">
        <v>0</v>
      </c>
      <c r="AA743">
        <v>0</v>
      </c>
      <c r="AB743">
        <v>0</v>
      </c>
      <c r="AC743">
        <v>0</v>
      </c>
      <c r="AD743">
        <v>0</v>
      </c>
      <c r="AE743">
        <v>0</v>
      </c>
      <c r="AF743">
        <v>0</v>
      </c>
      <c r="AG743">
        <v>1</v>
      </c>
      <c r="AH743">
        <v>0</v>
      </c>
      <c r="AI743">
        <v>0</v>
      </c>
      <c r="AJ743">
        <v>0</v>
      </c>
      <c r="AK743">
        <v>0</v>
      </c>
      <c r="AL743">
        <v>0</v>
      </c>
      <c r="AM743">
        <v>0</v>
      </c>
      <c r="AN743">
        <v>0</v>
      </c>
      <c r="AO743">
        <v>0</v>
      </c>
      <c r="AP743">
        <v>0</v>
      </c>
      <c r="AQ743">
        <v>0</v>
      </c>
      <c r="AR743">
        <v>0</v>
      </c>
      <c r="AS743">
        <v>0</v>
      </c>
      <c r="AT743">
        <v>0</v>
      </c>
      <c r="AU743">
        <v>0</v>
      </c>
      <c r="AV743">
        <v>0</v>
      </c>
      <c r="AW743">
        <v>0</v>
      </c>
      <c r="AX743" t="s">
        <v>61</v>
      </c>
      <c r="AY743">
        <v>527</v>
      </c>
      <c r="AZ743">
        <v>3</v>
      </c>
      <c r="BA743">
        <v>1</v>
      </c>
      <c r="BB743">
        <v>0</v>
      </c>
      <c r="BC743" t="s">
        <v>61</v>
      </c>
      <c r="BD743" t="s">
        <v>61</v>
      </c>
      <c r="BE743">
        <v>0</v>
      </c>
      <c r="BF743" t="s">
        <v>61</v>
      </c>
      <c r="BG743" t="s">
        <v>352</v>
      </c>
      <c r="BH743" t="s">
        <v>353</v>
      </c>
      <c r="BI743" t="s">
        <v>3815</v>
      </c>
    </row>
    <row r="744" spans="1:61" x14ac:dyDescent="0.2">
      <c r="A744" t="s">
        <v>3819</v>
      </c>
      <c r="B744" t="s">
        <v>276</v>
      </c>
      <c r="C744" t="s">
        <v>61</v>
      </c>
      <c r="D744" t="s">
        <v>61</v>
      </c>
      <c r="E744" t="s">
        <v>3816</v>
      </c>
      <c r="F744" t="s">
        <v>2990</v>
      </c>
      <c r="G744" t="s">
        <v>356</v>
      </c>
      <c r="H744" t="s">
        <v>2954</v>
      </c>
      <c r="I744" t="s">
        <v>3817</v>
      </c>
      <c r="J744" t="s">
        <v>3922</v>
      </c>
      <c r="K744" t="s">
        <v>3818</v>
      </c>
      <c r="L744" t="s">
        <v>61</v>
      </c>
      <c r="M744" t="s">
        <v>61</v>
      </c>
      <c r="N744" t="s">
        <v>2314</v>
      </c>
      <c r="O744" t="s">
        <v>127</v>
      </c>
      <c r="P744">
        <v>0</v>
      </c>
      <c r="Q744">
        <v>16</v>
      </c>
      <c r="R744">
        <v>0</v>
      </c>
      <c r="S744">
        <v>0</v>
      </c>
      <c r="T744">
        <v>0</v>
      </c>
      <c r="U744">
        <v>0</v>
      </c>
      <c r="V744">
        <v>0</v>
      </c>
      <c r="W744">
        <v>0</v>
      </c>
      <c r="X744" t="s">
        <v>68</v>
      </c>
      <c r="Y744" t="s">
        <v>61</v>
      </c>
      <c r="Z744">
        <v>0</v>
      </c>
      <c r="AA744">
        <v>0</v>
      </c>
      <c r="AB744">
        <v>0</v>
      </c>
      <c r="AC744">
        <v>0</v>
      </c>
      <c r="AD744">
        <v>0</v>
      </c>
      <c r="AE744">
        <v>0</v>
      </c>
      <c r="AF744">
        <v>0</v>
      </c>
      <c r="AG744">
        <v>0</v>
      </c>
      <c r="AH744">
        <v>0</v>
      </c>
      <c r="AI744">
        <v>0</v>
      </c>
      <c r="AJ744">
        <v>0</v>
      </c>
      <c r="AK744">
        <v>0</v>
      </c>
      <c r="AL744">
        <v>0</v>
      </c>
      <c r="AM744">
        <v>0</v>
      </c>
      <c r="AN744">
        <v>0</v>
      </c>
      <c r="AO744">
        <v>0</v>
      </c>
      <c r="AP744">
        <v>0</v>
      </c>
      <c r="AQ744">
        <v>0</v>
      </c>
      <c r="AR744">
        <v>0</v>
      </c>
      <c r="AS744">
        <v>0</v>
      </c>
      <c r="AT744">
        <v>0</v>
      </c>
      <c r="AU744">
        <v>0</v>
      </c>
      <c r="AV744">
        <v>0</v>
      </c>
      <c r="AW744">
        <v>0</v>
      </c>
      <c r="AX744" t="s">
        <v>61</v>
      </c>
      <c r="AY744">
        <v>18</v>
      </c>
      <c r="AZ744">
        <v>6</v>
      </c>
      <c r="BA744">
        <v>0</v>
      </c>
      <c r="BB744">
        <v>0</v>
      </c>
      <c r="BC744" t="s">
        <v>61</v>
      </c>
      <c r="BD744" t="s">
        <v>61</v>
      </c>
      <c r="BE744">
        <v>0</v>
      </c>
      <c r="BF744" t="s">
        <v>61</v>
      </c>
      <c r="BG744" t="s">
        <v>352</v>
      </c>
      <c r="BH744" t="s">
        <v>353</v>
      </c>
      <c r="BI744" t="s">
        <v>3820</v>
      </c>
    </row>
    <row r="745" spans="1:61" x14ac:dyDescent="0.2">
      <c r="A745" t="s">
        <v>3821</v>
      </c>
      <c r="B745" t="s">
        <v>276</v>
      </c>
      <c r="C745" t="s">
        <v>61</v>
      </c>
      <c r="D745" t="s">
        <v>61</v>
      </c>
      <c r="E745" t="s">
        <v>3822</v>
      </c>
      <c r="F745" t="s">
        <v>2990</v>
      </c>
      <c r="G745" t="s">
        <v>383</v>
      </c>
      <c r="H745" t="s">
        <v>2954</v>
      </c>
      <c r="I745" t="s">
        <v>3823</v>
      </c>
      <c r="J745" t="s">
        <v>3922</v>
      </c>
      <c r="K745" t="s">
        <v>2563</v>
      </c>
      <c r="L745" t="s">
        <v>61</v>
      </c>
      <c r="M745" t="s">
        <v>61</v>
      </c>
      <c r="N745" t="s">
        <v>386</v>
      </c>
      <c r="O745" t="s">
        <v>127</v>
      </c>
      <c r="P745">
        <v>0</v>
      </c>
      <c r="Q745">
        <v>551</v>
      </c>
      <c r="R745">
        <v>0</v>
      </c>
      <c r="S745">
        <v>0</v>
      </c>
      <c r="T745">
        <v>0</v>
      </c>
      <c r="U745">
        <v>0</v>
      </c>
      <c r="V745">
        <v>0</v>
      </c>
      <c r="W745">
        <v>0</v>
      </c>
      <c r="X745" t="s">
        <v>68</v>
      </c>
      <c r="Y745" t="s">
        <v>61</v>
      </c>
      <c r="Z745">
        <v>0</v>
      </c>
      <c r="AA745">
        <v>0</v>
      </c>
      <c r="AB745">
        <v>0</v>
      </c>
      <c r="AC745">
        <v>0</v>
      </c>
      <c r="AD745">
        <v>0</v>
      </c>
      <c r="AE745">
        <v>0</v>
      </c>
      <c r="AF745">
        <v>0</v>
      </c>
      <c r="AG745">
        <v>1</v>
      </c>
      <c r="AH745">
        <v>0</v>
      </c>
      <c r="AI745">
        <v>0</v>
      </c>
      <c r="AJ745">
        <v>0</v>
      </c>
      <c r="AK745">
        <v>0</v>
      </c>
      <c r="AL745">
        <v>0</v>
      </c>
      <c r="AM745">
        <v>0</v>
      </c>
      <c r="AN745">
        <v>0</v>
      </c>
      <c r="AO745">
        <v>0</v>
      </c>
      <c r="AP745">
        <v>0</v>
      </c>
      <c r="AQ745">
        <v>0</v>
      </c>
      <c r="AR745">
        <v>0</v>
      </c>
      <c r="AS745">
        <v>0</v>
      </c>
      <c r="AT745">
        <v>0</v>
      </c>
      <c r="AU745">
        <v>0</v>
      </c>
      <c r="AV745">
        <v>0</v>
      </c>
      <c r="AW745">
        <v>0</v>
      </c>
      <c r="AX745" t="s">
        <v>61</v>
      </c>
      <c r="AY745">
        <v>572</v>
      </c>
      <c r="AZ745">
        <v>76</v>
      </c>
      <c r="BA745">
        <v>0</v>
      </c>
      <c r="BB745">
        <v>0</v>
      </c>
      <c r="BC745" t="s">
        <v>61</v>
      </c>
      <c r="BD745" t="s">
        <v>61</v>
      </c>
      <c r="BE745">
        <v>0</v>
      </c>
      <c r="BF745" t="s">
        <v>61</v>
      </c>
      <c r="BG745" t="s">
        <v>352</v>
      </c>
      <c r="BH745" t="s">
        <v>353</v>
      </c>
      <c r="BI745" t="s">
        <v>3824</v>
      </c>
    </row>
    <row r="746" spans="1:61" x14ac:dyDescent="0.2">
      <c r="A746" t="s">
        <v>3825</v>
      </c>
      <c r="B746" t="s">
        <v>276</v>
      </c>
      <c r="C746" t="s">
        <v>61</v>
      </c>
      <c r="D746" t="s">
        <v>61</v>
      </c>
      <c r="E746" t="s">
        <v>3826</v>
      </c>
      <c r="F746" t="s">
        <v>2990</v>
      </c>
      <c r="G746" t="s">
        <v>112</v>
      </c>
      <c r="H746" t="s">
        <v>2954</v>
      </c>
      <c r="I746" t="s">
        <v>2780</v>
      </c>
      <c r="J746" t="s">
        <v>3922</v>
      </c>
      <c r="K746" t="s">
        <v>2781</v>
      </c>
      <c r="L746" t="s">
        <v>61</v>
      </c>
      <c r="M746" t="s">
        <v>61</v>
      </c>
      <c r="N746" t="s">
        <v>400</v>
      </c>
      <c r="O746" t="s">
        <v>127</v>
      </c>
      <c r="P746">
        <v>0</v>
      </c>
      <c r="Q746">
        <v>501</v>
      </c>
      <c r="R746">
        <v>0</v>
      </c>
      <c r="S746">
        <v>0</v>
      </c>
      <c r="T746">
        <v>0</v>
      </c>
      <c r="U746">
        <v>0</v>
      </c>
      <c r="V746">
        <v>0</v>
      </c>
      <c r="W746">
        <v>0</v>
      </c>
      <c r="X746" t="s">
        <v>68</v>
      </c>
      <c r="Y746" t="s">
        <v>61</v>
      </c>
      <c r="Z746">
        <v>0</v>
      </c>
      <c r="AA746">
        <v>0</v>
      </c>
      <c r="AB746">
        <v>0</v>
      </c>
      <c r="AC746">
        <v>0</v>
      </c>
      <c r="AD746">
        <v>0</v>
      </c>
      <c r="AE746">
        <v>0</v>
      </c>
      <c r="AF746">
        <v>0</v>
      </c>
      <c r="AG746">
        <v>1</v>
      </c>
      <c r="AH746">
        <v>0</v>
      </c>
      <c r="AI746">
        <v>0</v>
      </c>
      <c r="AJ746">
        <v>0</v>
      </c>
      <c r="AK746">
        <v>0</v>
      </c>
      <c r="AL746">
        <v>0</v>
      </c>
      <c r="AM746">
        <v>0</v>
      </c>
      <c r="AN746">
        <v>0</v>
      </c>
      <c r="AO746">
        <v>0</v>
      </c>
      <c r="AP746">
        <v>0</v>
      </c>
      <c r="AQ746">
        <v>0</v>
      </c>
      <c r="AR746">
        <v>0</v>
      </c>
      <c r="AS746">
        <v>0</v>
      </c>
      <c r="AT746">
        <v>0</v>
      </c>
      <c r="AU746">
        <v>0</v>
      </c>
      <c r="AV746">
        <v>0</v>
      </c>
      <c r="AW746">
        <v>0</v>
      </c>
      <c r="AX746" t="s">
        <v>61</v>
      </c>
      <c r="AY746">
        <v>603</v>
      </c>
      <c r="AZ746">
        <v>230</v>
      </c>
      <c r="BA746">
        <v>0</v>
      </c>
      <c r="BB746">
        <v>0</v>
      </c>
      <c r="BC746" t="s">
        <v>61</v>
      </c>
      <c r="BD746" t="s">
        <v>61</v>
      </c>
      <c r="BE746">
        <v>0</v>
      </c>
      <c r="BF746" t="s">
        <v>61</v>
      </c>
      <c r="BG746" t="s">
        <v>352</v>
      </c>
      <c r="BH746" t="s">
        <v>353</v>
      </c>
      <c r="BI746" t="s">
        <v>3827</v>
      </c>
    </row>
    <row r="747" spans="1:61" x14ac:dyDescent="0.2">
      <c r="A747" t="s">
        <v>3828</v>
      </c>
      <c r="B747" t="s">
        <v>276</v>
      </c>
      <c r="C747" t="s">
        <v>61</v>
      </c>
      <c r="D747" t="s">
        <v>61</v>
      </c>
      <c r="E747" t="s">
        <v>3829</v>
      </c>
      <c r="F747" t="s">
        <v>2990</v>
      </c>
      <c r="G747" t="s">
        <v>417</v>
      </c>
      <c r="H747" t="s">
        <v>2954</v>
      </c>
      <c r="I747" t="s">
        <v>3830</v>
      </c>
      <c r="J747" t="s">
        <v>3922</v>
      </c>
      <c r="K747" t="s">
        <v>419</v>
      </c>
      <c r="L747" t="s">
        <v>61</v>
      </c>
      <c r="M747" t="s">
        <v>61</v>
      </c>
      <c r="N747" t="s">
        <v>420</v>
      </c>
      <c r="O747" t="s">
        <v>127</v>
      </c>
      <c r="P747">
        <v>0</v>
      </c>
      <c r="Q747">
        <v>415</v>
      </c>
      <c r="R747">
        <v>0</v>
      </c>
      <c r="S747">
        <v>0</v>
      </c>
      <c r="T747">
        <v>0</v>
      </c>
      <c r="U747">
        <v>0</v>
      </c>
      <c r="V747">
        <v>0</v>
      </c>
      <c r="W747">
        <v>0</v>
      </c>
      <c r="X747" t="s">
        <v>68</v>
      </c>
      <c r="Y747" t="s">
        <v>61</v>
      </c>
      <c r="Z747">
        <v>0</v>
      </c>
      <c r="AA747">
        <v>0</v>
      </c>
      <c r="AB747">
        <v>0</v>
      </c>
      <c r="AC747">
        <v>0</v>
      </c>
      <c r="AD747">
        <v>0</v>
      </c>
      <c r="AE747">
        <v>0</v>
      </c>
      <c r="AF747">
        <v>0</v>
      </c>
      <c r="AG747">
        <v>1</v>
      </c>
      <c r="AH747">
        <v>0</v>
      </c>
      <c r="AI747">
        <v>0</v>
      </c>
      <c r="AJ747">
        <v>0</v>
      </c>
      <c r="AK747">
        <v>0</v>
      </c>
      <c r="AL747">
        <v>0</v>
      </c>
      <c r="AM747">
        <v>0</v>
      </c>
      <c r="AN747">
        <v>0</v>
      </c>
      <c r="AO747">
        <v>0</v>
      </c>
      <c r="AP747">
        <v>0</v>
      </c>
      <c r="AQ747">
        <v>0</v>
      </c>
      <c r="AR747">
        <v>0</v>
      </c>
      <c r="AS747">
        <v>0</v>
      </c>
      <c r="AT747">
        <v>0</v>
      </c>
      <c r="AU747">
        <v>0</v>
      </c>
      <c r="AV747">
        <v>0</v>
      </c>
      <c r="AW747">
        <v>0</v>
      </c>
      <c r="AX747" t="s">
        <v>61</v>
      </c>
      <c r="AY747">
        <v>580</v>
      </c>
      <c r="AZ747">
        <v>56</v>
      </c>
      <c r="BA747">
        <v>0</v>
      </c>
      <c r="BB747">
        <v>0</v>
      </c>
      <c r="BC747" t="s">
        <v>61</v>
      </c>
      <c r="BD747" t="s">
        <v>61</v>
      </c>
      <c r="BE747">
        <v>0</v>
      </c>
      <c r="BF747" t="s">
        <v>61</v>
      </c>
      <c r="BG747" t="s">
        <v>352</v>
      </c>
      <c r="BH747" t="s">
        <v>353</v>
      </c>
      <c r="BI747" t="s">
        <v>3831</v>
      </c>
    </row>
    <row r="748" spans="1:61" x14ac:dyDescent="0.2">
      <c r="A748" t="s">
        <v>3832</v>
      </c>
      <c r="B748" t="s">
        <v>276</v>
      </c>
      <c r="C748" t="s">
        <v>61</v>
      </c>
      <c r="D748" t="s">
        <v>61</v>
      </c>
      <c r="E748" t="s">
        <v>332</v>
      </c>
      <c r="F748" t="s">
        <v>2990</v>
      </c>
      <c r="G748" t="s">
        <v>431</v>
      </c>
      <c r="H748" t="s">
        <v>2954</v>
      </c>
      <c r="I748" t="s">
        <v>2577</v>
      </c>
      <c r="J748" t="s">
        <v>3922</v>
      </c>
      <c r="K748" t="s">
        <v>433</v>
      </c>
      <c r="L748" t="s">
        <v>61</v>
      </c>
      <c r="M748" t="s">
        <v>61</v>
      </c>
      <c r="N748" t="s">
        <v>61</v>
      </c>
      <c r="O748" t="s">
        <v>127</v>
      </c>
      <c r="P748">
        <v>0</v>
      </c>
      <c r="Q748">
        <v>0</v>
      </c>
      <c r="R748">
        <v>0</v>
      </c>
      <c r="S748">
        <v>0</v>
      </c>
      <c r="T748">
        <v>0</v>
      </c>
      <c r="U748">
        <v>0</v>
      </c>
      <c r="V748">
        <v>0</v>
      </c>
      <c r="W748">
        <v>0</v>
      </c>
      <c r="X748" t="s">
        <v>95</v>
      </c>
      <c r="Y748" t="s">
        <v>61</v>
      </c>
      <c r="Z748">
        <v>0</v>
      </c>
      <c r="AA748">
        <v>0</v>
      </c>
      <c r="AB748">
        <v>0</v>
      </c>
      <c r="AC748">
        <v>0</v>
      </c>
      <c r="AD748">
        <v>0</v>
      </c>
      <c r="AE748">
        <v>0</v>
      </c>
      <c r="AF748">
        <v>1</v>
      </c>
      <c r="AG748">
        <v>0</v>
      </c>
      <c r="AH748">
        <v>0</v>
      </c>
      <c r="AI748">
        <v>0</v>
      </c>
      <c r="AJ748">
        <v>0</v>
      </c>
      <c r="AK748">
        <v>0</v>
      </c>
      <c r="AL748">
        <v>0</v>
      </c>
      <c r="AM748">
        <v>0</v>
      </c>
      <c r="AN748">
        <v>0</v>
      </c>
      <c r="AO748">
        <v>0</v>
      </c>
      <c r="AP748">
        <v>0</v>
      </c>
      <c r="AQ748">
        <v>0</v>
      </c>
      <c r="AR748">
        <v>0</v>
      </c>
      <c r="AS748">
        <v>0</v>
      </c>
      <c r="AT748">
        <v>0</v>
      </c>
      <c r="AU748">
        <v>0</v>
      </c>
      <c r="AV748">
        <v>0</v>
      </c>
      <c r="AW748">
        <v>1</v>
      </c>
      <c r="AX748" t="s">
        <v>61</v>
      </c>
      <c r="AY748">
        <v>911</v>
      </c>
      <c r="AZ748">
        <v>270</v>
      </c>
      <c r="BA748">
        <v>0</v>
      </c>
      <c r="BB748">
        <v>0</v>
      </c>
      <c r="BC748" t="s">
        <v>61</v>
      </c>
      <c r="BD748" t="s">
        <v>61</v>
      </c>
      <c r="BE748">
        <v>0</v>
      </c>
      <c r="BF748" t="s">
        <v>61</v>
      </c>
      <c r="BG748" t="s">
        <v>352</v>
      </c>
      <c r="BH748" t="s">
        <v>353</v>
      </c>
      <c r="BI748" t="s">
        <v>3833</v>
      </c>
    </row>
    <row r="749" spans="1:61" x14ac:dyDescent="0.2">
      <c r="A749" t="s">
        <v>3834</v>
      </c>
      <c r="B749" t="s">
        <v>276</v>
      </c>
      <c r="C749" t="s">
        <v>61</v>
      </c>
      <c r="D749" t="s">
        <v>61</v>
      </c>
      <c r="E749" t="s">
        <v>332</v>
      </c>
      <c r="F749" t="s">
        <v>2990</v>
      </c>
      <c r="G749" t="s">
        <v>437</v>
      </c>
      <c r="H749" t="s">
        <v>2954</v>
      </c>
      <c r="I749" t="s">
        <v>2581</v>
      </c>
      <c r="J749" t="s">
        <v>3922</v>
      </c>
      <c r="K749" t="s">
        <v>2582</v>
      </c>
      <c r="L749" t="s">
        <v>61</v>
      </c>
      <c r="M749" t="s">
        <v>61</v>
      </c>
      <c r="N749" t="s">
        <v>61</v>
      </c>
      <c r="O749" t="s">
        <v>127</v>
      </c>
      <c r="P749">
        <v>0</v>
      </c>
      <c r="Q749">
        <v>0</v>
      </c>
      <c r="R749">
        <v>0</v>
      </c>
      <c r="S749">
        <v>0</v>
      </c>
      <c r="T749">
        <v>0</v>
      </c>
      <c r="U749">
        <v>0</v>
      </c>
      <c r="V749">
        <v>0</v>
      </c>
      <c r="W749">
        <v>0</v>
      </c>
      <c r="X749" t="s">
        <v>95</v>
      </c>
      <c r="Y749" t="s">
        <v>61</v>
      </c>
      <c r="Z749">
        <v>0</v>
      </c>
      <c r="AA749">
        <v>0</v>
      </c>
      <c r="AB749">
        <v>0</v>
      </c>
      <c r="AC749">
        <v>0</v>
      </c>
      <c r="AD749">
        <v>0</v>
      </c>
      <c r="AE749">
        <v>0</v>
      </c>
      <c r="AF749">
        <v>0</v>
      </c>
      <c r="AG749">
        <v>1</v>
      </c>
      <c r="AH749">
        <v>0</v>
      </c>
      <c r="AI749">
        <v>0</v>
      </c>
      <c r="AJ749">
        <v>0</v>
      </c>
      <c r="AK749">
        <v>0</v>
      </c>
      <c r="AL749">
        <v>0</v>
      </c>
      <c r="AM749">
        <v>0</v>
      </c>
      <c r="AN749">
        <v>0</v>
      </c>
      <c r="AO749">
        <v>0</v>
      </c>
      <c r="AP749">
        <v>0</v>
      </c>
      <c r="AQ749">
        <v>0</v>
      </c>
      <c r="AR749">
        <v>0</v>
      </c>
      <c r="AS749">
        <v>0</v>
      </c>
      <c r="AT749">
        <v>0</v>
      </c>
      <c r="AU749">
        <v>0</v>
      </c>
      <c r="AV749">
        <v>0</v>
      </c>
      <c r="AW749">
        <v>1</v>
      </c>
      <c r="AX749" t="s">
        <v>61</v>
      </c>
      <c r="AY749">
        <v>718</v>
      </c>
      <c r="AZ749">
        <v>109</v>
      </c>
      <c r="BA749">
        <v>4</v>
      </c>
      <c r="BB749">
        <v>0</v>
      </c>
      <c r="BC749" t="s">
        <v>61</v>
      </c>
      <c r="BD749" t="s">
        <v>61</v>
      </c>
      <c r="BE749">
        <v>0</v>
      </c>
      <c r="BF749" t="s">
        <v>61</v>
      </c>
      <c r="BG749" t="s">
        <v>352</v>
      </c>
      <c r="BH749" t="s">
        <v>353</v>
      </c>
      <c r="BI749" t="s">
        <v>3835</v>
      </c>
    </row>
    <row r="750" spans="1:61" x14ac:dyDescent="0.2">
      <c r="A750" t="s">
        <v>3836</v>
      </c>
      <c r="B750" t="s">
        <v>1766</v>
      </c>
      <c r="C750" t="s">
        <v>61</v>
      </c>
      <c r="D750" t="s">
        <v>61</v>
      </c>
      <c r="E750" t="s">
        <v>3837</v>
      </c>
      <c r="F750" t="s">
        <v>731</v>
      </c>
      <c r="G750" t="s">
        <v>2890</v>
      </c>
      <c r="H750" t="s">
        <v>2954</v>
      </c>
      <c r="I750" t="s">
        <v>2699</v>
      </c>
      <c r="J750" t="s">
        <v>3922</v>
      </c>
      <c r="K750" t="s">
        <v>1020</v>
      </c>
      <c r="L750" t="s">
        <v>61</v>
      </c>
      <c r="M750" t="s">
        <v>61</v>
      </c>
      <c r="N750" t="s">
        <v>2893</v>
      </c>
      <c r="O750" t="s">
        <v>127</v>
      </c>
      <c r="P750">
        <v>0</v>
      </c>
      <c r="Q750">
        <v>388</v>
      </c>
      <c r="R750">
        <v>0</v>
      </c>
      <c r="S750">
        <v>0</v>
      </c>
      <c r="T750">
        <v>0</v>
      </c>
      <c r="U750">
        <v>0</v>
      </c>
      <c r="V750">
        <v>0</v>
      </c>
      <c r="W750">
        <v>0</v>
      </c>
      <c r="X750" t="s">
        <v>95</v>
      </c>
      <c r="Y750" t="s">
        <v>61</v>
      </c>
      <c r="Z750">
        <v>0</v>
      </c>
      <c r="AA750">
        <v>0</v>
      </c>
      <c r="AB750">
        <v>0</v>
      </c>
      <c r="AC750">
        <v>0</v>
      </c>
      <c r="AD750">
        <v>0</v>
      </c>
      <c r="AE750">
        <v>0</v>
      </c>
      <c r="AF750">
        <v>0</v>
      </c>
      <c r="AG750">
        <v>0</v>
      </c>
      <c r="AH750">
        <v>0</v>
      </c>
      <c r="AI750">
        <v>0</v>
      </c>
      <c r="AJ750">
        <v>0</v>
      </c>
      <c r="AK750">
        <v>0</v>
      </c>
      <c r="AL750">
        <v>0</v>
      </c>
      <c r="AM750">
        <v>0</v>
      </c>
      <c r="AN750">
        <v>0</v>
      </c>
      <c r="AO750">
        <v>0</v>
      </c>
      <c r="AP750">
        <v>0</v>
      </c>
      <c r="AQ750">
        <v>0</v>
      </c>
      <c r="AR750">
        <v>0</v>
      </c>
      <c r="AS750">
        <v>0</v>
      </c>
      <c r="AT750">
        <v>0</v>
      </c>
      <c r="AU750">
        <v>0</v>
      </c>
      <c r="AV750">
        <v>0</v>
      </c>
      <c r="AW750">
        <v>0</v>
      </c>
      <c r="AX750" t="s">
        <v>61</v>
      </c>
      <c r="AY750">
        <v>1004</v>
      </c>
      <c r="AZ750">
        <v>0</v>
      </c>
      <c r="BA750">
        <v>0</v>
      </c>
      <c r="BB750">
        <v>0</v>
      </c>
      <c r="BC750" t="s">
        <v>61</v>
      </c>
      <c r="BD750" t="s">
        <v>61</v>
      </c>
      <c r="BE750">
        <v>0</v>
      </c>
      <c r="BF750" t="s">
        <v>3838</v>
      </c>
      <c r="BG750" t="s">
        <v>352</v>
      </c>
      <c r="BH750" t="s">
        <v>353</v>
      </c>
      <c r="BI750" t="s">
        <v>3839</v>
      </c>
    </row>
    <row r="751" spans="1:61" x14ac:dyDescent="0.2">
      <c r="A751" t="s">
        <v>3840</v>
      </c>
      <c r="B751" t="s">
        <v>1241</v>
      </c>
      <c r="C751" t="s">
        <v>61</v>
      </c>
      <c r="D751" t="s">
        <v>61</v>
      </c>
      <c r="E751" t="s">
        <v>3841</v>
      </c>
      <c r="F751" t="s">
        <v>2990</v>
      </c>
      <c r="G751" t="s">
        <v>454</v>
      </c>
      <c r="H751" t="s">
        <v>2954</v>
      </c>
      <c r="I751" t="s">
        <v>3842</v>
      </c>
      <c r="J751" t="s">
        <v>3922</v>
      </c>
      <c r="K751" t="s">
        <v>456</v>
      </c>
      <c r="L751" t="s">
        <v>61</v>
      </c>
      <c r="M751" t="s">
        <v>61</v>
      </c>
      <c r="N751" t="s">
        <v>61</v>
      </c>
      <c r="O751" t="s">
        <v>94</v>
      </c>
      <c r="P751">
        <v>0</v>
      </c>
      <c r="Q751">
        <v>439</v>
      </c>
      <c r="R751">
        <v>19</v>
      </c>
      <c r="S751">
        <v>0</v>
      </c>
      <c r="T751">
        <v>0</v>
      </c>
      <c r="U751">
        <v>0</v>
      </c>
      <c r="V751">
        <v>0</v>
      </c>
      <c r="W751">
        <v>37.5</v>
      </c>
      <c r="X751" t="s">
        <v>68</v>
      </c>
      <c r="Y751" t="s">
        <v>61</v>
      </c>
      <c r="Z751">
        <v>0</v>
      </c>
      <c r="AA751">
        <v>14</v>
      </c>
      <c r="AB751">
        <v>0</v>
      </c>
      <c r="AC751">
        <v>0.9</v>
      </c>
      <c r="AD751">
        <v>0</v>
      </c>
      <c r="AE751">
        <v>0</v>
      </c>
      <c r="AF751">
        <v>0</v>
      </c>
      <c r="AG751">
        <v>1</v>
      </c>
      <c r="AH751">
        <v>0</v>
      </c>
      <c r="AI751">
        <v>0</v>
      </c>
      <c r="AJ751">
        <v>2</v>
      </c>
      <c r="AK751">
        <v>0</v>
      </c>
      <c r="AL751">
        <v>0</v>
      </c>
      <c r="AM751">
        <v>0</v>
      </c>
      <c r="AN751">
        <v>0.6</v>
      </c>
      <c r="AO751">
        <v>0</v>
      </c>
      <c r="AP751">
        <v>1</v>
      </c>
      <c r="AQ751">
        <v>0</v>
      </c>
      <c r="AR751">
        <v>0</v>
      </c>
      <c r="AS751">
        <v>0</v>
      </c>
      <c r="AT751">
        <v>0</v>
      </c>
      <c r="AU751">
        <v>0</v>
      </c>
      <c r="AV751">
        <v>0</v>
      </c>
      <c r="AW751">
        <v>0</v>
      </c>
      <c r="AX751" t="s">
        <v>61</v>
      </c>
      <c r="AY751">
        <v>6686</v>
      </c>
      <c r="AZ751">
        <v>5852</v>
      </c>
      <c r="BA751">
        <v>0</v>
      </c>
      <c r="BB751">
        <v>0</v>
      </c>
      <c r="BC751" t="s">
        <v>46</v>
      </c>
      <c r="BD751" t="s">
        <v>3843</v>
      </c>
      <c r="BE751">
        <v>100</v>
      </c>
      <c r="BF751" t="s">
        <v>61</v>
      </c>
      <c r="BG751" t="s">
        <v>1227</v>
      </c>
      <c r="BH751" t="s">
        <v>1228</v>
      </c>
      <c r="BI751" t="s">
        <v>3844</v>
      </c>
    </row>
    <row r="752" spans="1:61" x14ac:dyDescent="0.2">
      <c r="A752" t="s">
        <v>3845</v>
      </c>
      <c r="B752" t="s">
        <v>196</v>
      </c>
      <c r="C752" t="s">
        <v>61</v>
      </c>
      <c r="D752" t="s">
        <v>61</v>
      </c>
      <c r="E752" t="s">
        <v>197</v>
      </c>
      <c r="F752" t="s">
        <v>3894</v>
      </c>
      <c r="G752" t="s">
        <v>198</v>
      </c>
      <c r="H752" t="s">
        <v>2954</v>
      </c>
      <c r="I752" t="s">
        <v>199</v>
      </c>
      <c r="J752" t="s">
        <v>3922</v>
      </c>
      <c r="K752" t="s">
        <v>3846</v>
      </c>
      <c r="L752" t="s">
        <v>61</v>
      </c>
      <c r="M752" t="s">
        <v>61</v>
      </c>
      <c r="N752" t="s">
        <v>94</v>
      </c>
      <c r="O752" t="s">
        <v>94</v>
      </c>
      <c r="P752">
        <v>0</v>
      </c>
      <c r="Q752">
        <v>207</v>
      </c>
      <c r="R752">
        <v>0</v>
      </c>
      <c r="S752">
        <v>0</v>
      </c>
      <c r="T752">
        <v>0</v>
      </c>
      <c r="U752">
        <v>0</v>
      </c>
      <c r="V752">
        <v>0</v>
      </c>
      <c r="W752">
        <v>1.5</v>
      </c>
      <c r="X752" t="s">
        <v>68</v>
      </c>
      <c r="Y752" t="s">
        <v>61</v>
      </c>
      <c r="Z752">
        <v>100</v>
      </c>
      <c r="AA752">
        <v>150</v>
      </c>
      <c r="AB752">
        <v>0</v>
      </c>
      <c r="AC752">
        <v>0</v>
      </c>
      <c r="AD752">
        <v>0</v>
      </c>
      <c r="AE752">
        <v>0</v>
      </c>
      <c r="AF752">
        <v>0</v>
      </c>
      <c r="AG752">
        <v>0</v>
      </c>
      <c r="AH752">
        <v>0</v>
      </c>
      <c r="AI752">
        <v>0</v>
      </c>
      <c r="AJ752">
        <v>0</v>
      </c>
      <c r="AK752">
        <v>0</v>
      </c>
      <c r="AL752">
        <v>0</v>
      </c>
      <c r="AM752">
        <v>0</v>
      </c>
      <c r="AN752">
        <v>0</v>
      </c>
      <c r="AO752">
        <v>0</v>
      </c>
      <c r="AP752">
        <v>0</v>
      </c>
      <c r="AQ752">
        <v>0</v>
      </c>
      <c r="AR752">
        <v>0</v>
      </c>
      <c r="AS752">
        <v>0</v>
      </c>
      <c r="AT752">
        <v>0</v>
      </c>
      <c r="AU752">
        <v>0</v>
      </c>
      <c r="AV752">
        <v>0.25</v>
      </c>
      <c r="AW752">
        <v>1</v>
      </c>
      <c r="AX752" t="s">
        <v>201</v>
      </c>
      <c r="AY752">
        <v>2068</v>
      </c>
      <c r="AZ752">
        <v>0</v>
      </c>
      <c r="BA752">
        <v>22</v>
      </c>
      <c r="BB752">
        <v>0</v>
      </c>
      <c r="BC752" t="s">
        <v>202</v>
      </c>
      <c r="BD752" t="s">
        <v>203</v>
      </c>
      <c r="BE752">
        <v>100</v>
      </c>
      <c r="BF752" t="s">
        <v>204</v>
      </c>
      <c r="BG752" t="s">
        <v>205</v>
      </c>
      <c r="BH752" t="s">
        <v>206</v>
      </c>
      <c r="BI752" t="s">
        <v>3847</v>
      </c>
    </row>
    <row r="753" spans="1:61" x14ac:dyDescent="0.2">
      <c r="A753" t="s">
        <v>3848</v>
      </c>
      <c r="B753" t="s">
        <v>482</v>
      </c>
      <c r="C753" t="s">
        <v>61</v>
      </c>
      <c r="D753" t="s">
        <v>61</v>
      </c>
      <c r="E753" t="s">
        <v>332</v>
      </c>
      <c r="F753" t="s">
        <v>2990</v>
      </c>
      <c r="G753" t="s">
        <v>2909</v>
      </c>
      <c r="H753" t="s">
        <v>2954</v>
      </c>
      <c r="I753" t="s">
        <v>2910</v>
      </c>
      <c r="J753" t="s">
        <v>3922</v>
      </c>
      <c r="K753" t="s">
        <v>2911</v>
      </c>
      <c r="L753" t="s">
        <v>61</v>
      </c>
      <c r="M753" t="s">
        <v>61</v>
      </c>
      <c r="N753" t="s">
        <v>2912</v>
      </c>
      <c r="O753" t="s">
        <v>603</v>
      </c>
      <c r="P753">
        <v>0</v>
      </c>
      <c r="Q753">
        <v>0</v>
      </c>
      <c r="R753">
        <v>0</v>
      </c>
      <c r="S753">
        <v>0</v>
      </c>
      <c r="T753">
        <v>0</v>
      </c>
      <c r="U753">
        <v>0</v>
      </c>
      <c r="V753">
        <v>0</v>
      </c>
      <c r="W753">
        <v>90</v>
      </c>
      <c r="X753" t="s">
        <v>68</v>
      </c>
      <c r="Y753" t="s">
        <v>69</v>
      </c>
      <c r="Z753">
        <v>0</v>
      </c>
      <c r="AA753">
        <v>0</v>
      </c>
      <c r="AB753">
        <v>0</v>
      </c>
      <c r="AC753">
        <v>0</v>
      </c>
      <c r="AD753">
        <v>0</v>
      </c>
      <c r="AE753">
        <v>0</v>
      </c>
      <c r="AF753">
        <v>0</v>
      </c>
      <c r="AG753">
        <v>2.6</v>
      </c>
      <c r="AH753">
        <v>0</v>
      </c>
      <c r="AI753">
        <v>0</v>
      </c>
      <c r="AJ753">
        <v>0</v>
      </c>
      <c r="AK753">
        <v>0</v>
      </c>
      <c r="AL753">
        <v>0</v>
      </c>
      <c r="AM753">
        <v>0</v>
      </c>
      <c r="AN753">
        <v>0</v>
      </c>
      <c r="AO753">
        <v>0</v>
      </c>
      <c r="AP753">
        <v>0</v>
      </c>
      <c r="AQ753">
        <v>0</v>
      </c>
      <c r="AR753">
        <v>0</v>
      </c>
      <c r="AS753">
        <v>0</v>
      </c>
      <c r="AT753">
        <v>0</v>
      </c>
      <c r="AU753">
        <v>0</v>
      </c>
      <c r="AV753">
        <v>0</v>
      </c>
      <c r="AW753">
        <v>0</v>
      </c>
      <c r="AX753" t="s">
        <v>61</v>
      </c>
      <c r="AY753">
        <v>0</v>
      </c>
      <c r="AZ753">
        <v>0</v>
      </c>
      <c r="BA753">
        <v>0</v>
      </c>
      <c r="BB753">
        <v>0</v>
      </c>
      <c r="BC753" t="s">
        <v>2913</v>
      </c>
      <c r="BD753" t="s">
        <v>3849</v>
      </c>
      <c r="BE753">
        <v>99</v>
      </c>
      <c r="BF753" t="s">
        <v>61</v>
      </c>
      <c r="BG753" t="s">
        <v>2915</v>
      </c>
      <c r="BH753" t="s">
        <v>2916</v>
      </c>
      <c r="BI753" t="s">
        <v>3850</v>
      </c>
    </row>
    <row r="754" spans="1:61" x14ac:dyDescent="0.2">
      <c r="A754" t="s">
        <v>3851</v>
      </c>
      <c r="B754" t="s">
        <v>183</v>
      </c>
      <c r="C754" t="s">
        <v>3852</v>
      </c>
      <c r="D754" t="s">
        <v>61</v>
      </c>
      <c r="E754" t="s">
        <v>3853</v>
      </c>
      <c r="F754" t="s">
        <v>2990</v>
      </c>
      <c r="G754" t="s">
        <v>2909</v>
      </c>
      <c r="H754" t="s">
        <v>2954</v>
      </c>
      <c r="I754" t="s">
        <v>2910</v>
      </c>
      <c r="J754" t="s">
        <v>3922</v>
      </c>
      <c r="K754" t="s">
        <v>2911</v>
      </c>
      <c r="L754" t="s">
        <v>61</v>
      </c>
      <c r="M754" t="s">
        <v>61</v>
      </c>
      <c r="N754" t="s">
        <v>2912</v>
      </c>
      <c r="O754" t="s">
        <v>603</v>
      </c>
      <c r="P754">
        <v>0</v>
      </c>
      <c r="Q754">
        <v>179</v>
      </c>
      <c r="R754">
        <v>0</v>
      </c>
      <c r="S754">
        <v>0</v>
      </c>
      <c r="T754">
        <v>0</v>
      </c>
      <c r="U754">
        <v>0</v>
      </c>
      <c r="V754">
        <v>0</v>
      </c>
      <c r="W754">
        <v>37.5</v>
      </c>
      <c r="X754" t="s">
        <v>68</v>
      </c>
      <c r="Y754" t="s">
        <v>61</v>
      </c>
      <c r="Z754">
        <v>0</v>
      </c>
      <c r="AA754">
        <v>0</v>
      </c>
      <c r="AB754">
        <v>0</v>
      </c>
      <c r="AC754">
        <v>0</v>
      </c>
      <c r="AD754">
        <v>0</v>
      </c>
      <c r="AE754">
        <v>0</v>
      </c>
      <c r="AF754">
        <v>0</v>
      </c>
      <c r="AG754">
        <v>0</v>
      </c>
      <c r="AH754">
        <v>1</v>
      </c>
      <c r="AI754">
        <v>0</v>
      </c>
      <c r="AJ754">
        <v>0</v>
      </c>
      <c r="AK754">
        <v>0</v>
      </c>
      <c r="AL754">
        <v>0</v>
      </c>
      <c r="AM754">
        <v>0</v>
      </c>
      <c r="AN754">
        <v>0</v>
      </c>
      <c r="AO754">
        <v>0</v>
      </c>
      <c r="AP754">
        <v>0</v>
      </c>
      <c r="AQ754">
        <v>0</v>
      </c>
      <c r="AR754">
        <v>0</v>
      </c>
      <c r="AS754">
        <v>0</v>
      </c>
      <c r="AT754">
        <v>0</v>
      </c>
      <c r="AU754">
        <v>1</v>
      </c>
      <c r="AV754">
        <v>0</v>
      </c>
      <c r="AW754">
        <v>0</v>
      </c>
      <c r="AX754" t="s">
        <v>61</v>
      </c>
      <c r="AY754">
        <v>544</v>
      </c>
      <c r="AZ754">
        <v>64</v>
      </c>
      <c r="BA754">
        <v>0</v>
      </c>
      <c r="BB754">
        <v>0</v>
      </c>
      <c r="BC754" t="s">
        <v>3063</v>
      </c>
      <c r="BD754" t="s">
        <v>61</v>
      </c>
      <c r="BE754">
        <v>99</v>
      </c>
      <c r="BF754" t="s">
        <v>61</v>
      </c>
      <c r="BG754" t="s">
        <v>2915</v>
      </c>
      <c r="BH754" t="s">
        <v>2916</v>
      </c>
      <c r="BI754" t="s">
        <v>3854</v>
      </c>
    </row>
    <row r="755" spans="1:61" x14ac:dyDescent="0.2">
      <c r="A755" t="s">
        <v>3855</v>
      </c>
      <c r="B755" t="s">
        <v>1766</v>
      </c>
      <c r="C755" t="s">
        <v>61</v>
      </c>
      <c r="D755" t="s">
        <v>61</v>
      </c>
      <c r="E755" t="s">
        <v>3856</v>
      </c>
      <c r="F755" t="s">
        <v>3894</v>
      </c>
      <c r="G755" t="s">
        <v>1801</v>
      </c>
      <c r="H755" t="s">
        <v>2954</v>
      </c>
      <c r="I755" t="s">
        <v>1802</v>
      </c>
      <c r="J755" t="s">
        <v>3922</v>
      </c>
      <c r="K755" t="s">
        <v>1803</v>
      </c>
      <c r="L755" t="s">
        <v>61</v>
      </c>
      <c r="M755" t="s">
        <v>61</v>
      </c>
      <c r="N755" t="s">
        <v>1804</v>
      </c>
      <c r="O755" t="s">
        <v>878</v>
      </c>
      <c r="P755">
        <v>220</v>
      </c>
      <c r="Q755">
        <v>199</v>
      </c>
      <c r="R755">
        <v>199</v>
      </c>
      <c r="S755">
        <v>0</v>
      </c>
      <c r="T755">
        <v>0</v>
      </c>
      <c r="U755">
        <v>0</v>
      </c>
      <c r="V755">
        <v>0</v>
      </c>
      <c r="W755">
        <v>7.5</v>
      </c>
      <c r="X755" t="s">
        <v>68</v>
      </c>
      <c r="Y755" t="s">
        <v>61</v>
      </c>
      <c r="Z755">
        <v>64</v>
      </c>
      <c r="AA755">
        <v>150</v>
      </c>
      <c r="AB755">
        <v>0.2</v>
      </c>
      <c r="AC755">
        <v>0</v>
      </c>
      <c r="AD755">
        <v>0.2</v>
      </c>
      <c r="AE755">
        <v>0</v>
      </c>
      <c r="AF755">
        <v>0</v>
      </c>
      <c r="AG755">
        <v>0.6</v>
      </c>
      <c r="AH755">
        <v>0</v>
      </c>
      <c r="AI755">
        <v>0</v>
      </c>
      <c r="AJ755">
        <v>0</v>
      </c>
      <c r="AK755">
        <v>0</v>
      </c>
      <c r="AL755">
        <v>0</v>
      </c>
      <c r="AM755">
        <v>0</v>
      </c>
      <c r="AN755">
        <v>0</v>
      </c>
      <c r="AO755">
        <v>0</v>
      </c>
      <c r="AP755">
        <v>0</v>
      </c>
      <c r="AQ755">
        <v>0</v>
      </c>
      <c r="AR755">
        <v>0</v>
      </c>
      <c r="AS755">
        <v>0</v>
      </c>
      <c r="AT755">
        <v>0</v>
      </c>
      <c r="AU755">
        <v>0</v>
      </c>
      <c r="AV755">
        <v>0</v>
      </c>
      <c r="AW755">
        <v>0</v>
      </c>
      <c r="AX755" t="s">
        <v>3857</v>
      </c>
      <c r="AY755">
        <v>212</v>
      </c>
      <c r="AZ755">
        <v>6</v>
      </c>
      <c r="BA755">
        <v>1</v>
      </c>
      <c r="BB755">
        <v>0</v>
      </c>
      <c r="BC755" t="s">
        <v>691</v>
      </c>
      <c r="BD755" t="s">
        <v>3858</v>
      </c>
      <c r="BE755">
        <v>100</v>
      </c>
      <c r="BF755" t="s">
        <v>3859</v>
      </c>
      <c r="BG755" t="s">
        <v>1808</v>
      </c>
      <c r="BH755" t="s">
        <v>1809</v>
      </c>
      <c r="BI755" t="s">
        <v>3860</v>
      </c>
    </row>
    <row r="756" spans="1:61" x14ac:dyDescent="0.2">
      <c r="A756" t="s">
        <v>3861</v>
      </c>
      <c r="B756" t="s">
        <v>276</v>
      </c>
      <c r="C756" t="s">
        <v>61</v>
      </c>
      <c r="D756" t="s">
        <v>61</v>
      </c>
      <c r="E756" t="s">
        <v>277</v>
      </c>
      <c r="F756" t="s">
        <v>2990</v>
      </c>
      <c r="G756" t="s">
        <v>278</v>
      </c>
      <c r="H756" t="s">
        <v>2954</v>
      </c>
      <c r="I756" t="s">
        <v>2925</v>
      </c>
      <c r="J756" t="s">
        <v>3922</v>
      </c>
      <c r="K756" t="s">
        <v>280</v>
      </c>
      <c r="L756" t="s">
        <v>61</v>
      </c>
      <c r="M756" t="s">
        <v>61</v>
      </c>
      <c r="N756" t="s">
        <v>61</v>
      </c>
      <c r="O756" t="s">
        <v>127</v>
      </c>
      <c r="P756">
        <v>0</v>
      </c>
      <c r="Q756">
        <v>121</v>
      </c>
      <c r="R756">
        <v>0</v>
      </c>
      <c r="S756">
        <v>0</v>
      </c>
      <c r="T756">
        <v>0</v>
      </c>
      <c r="U756">
        <v>0</v>
      </c>
      <c r="V756">
        <v>0</v>
      </c>
      <c r="W756">
        <v>0</v>
      </c>
      <c r="X756" t="s">
        <v>95</v>
      </c>
      <c r="Y756" t="s">
        <v>61</v>
      </c>
      <c r="Z756">
        <v>0</v>
      </c>
      <c r="AA756">
        <v>0</v>
      </c>
      <c r="AB756">
        <v>0</v>
      </c>
      <c r="AC756">
        <v>0</v>
      </c>
      <c r="AD756">
        <v>0</v>
      </c>
      <c r="AE756">
        <v>0</v>
      </c>
      <c r="AF756">
        <v>0</v>
      </c>
      <c r="AG756">
        <v>0.4</v>
      </c>
      <c r="AH756">
        <v>0</v>
      </c>
      <c r="AI756">
        <v>0</v>
      </c>
      <c r="AJ756">
        <v>0</v>
      </c>
      <c r="AK756">
        <v>0</v>
      </c>
      <c r="AL756">
        <v>0</v>
      </c>
      <c r="AM756">
        <v>0</v>
      </c>
      <c r="AN756">
        <v>0</v>
      </c>
      <c r="AO756">
        <v>0</v>
      </c>
      <c r="AP756">
        <v>0</v>
      </c>
      <c r="AQ756">
        <v>0</v>
      </c>
      <c r="AR756">
        <v>0</v>
      </c>
      <c r="AS756">
        <v>0</v>
      </c>
      <c r="AT756">
        <v>0</v>
      </c>
      <c r="AU756">
        <v>0</v>
      </c>
      <c r="AV756">
        <v>0</v>
      </c>
      <c r="AW756">
        <v>0</v>
      </c>
      <c r="AX756" t="s">
        <v>61</v>
      </c>
      <c r="AY756">
        <v>128</v>
      </c>
      <c r="AZ756">
        <v>0</v>
      </c>
      <c r="BA756">
        <v>0</v>
      </c>
      <c r="BB756">
        <v>0</v>
      </c>
      <c r="BC756" t="s">
        <v>128</v>
      </c>
      <c r="BD756" t="s">
        <v>61</v>
      </c>
      <c r="BE756">
        <v>100</v>
      </c>
      <c r="BF756" t="s">
        <v>61</v>
      </c>
      <c r="BG756" t="s">
        <v>281</v>
      </c>
      <c r="BH756" t="s">
        <v>282</v>
      </c>
      <c r="BI756" t="s">
        <v>3862</v>
      </c>
    </row>
    <row r="757" spans="1:61" x14ac:dyDescent="0.2">
      <c r="A757" t="s">
        <v>3863</v>
      </c>
      <c r="B757" t="s">
        <v>276</v>
      </c>
      <c r="C757" t="s">
        <v>61</v>
      </c>
      <c r="D757" t="s">
        <v>61</v>
      </c>
      <c r="E757" t="s">
        <v>277</v>
      </c>
      <c r="F757" t="s">
        <v>2990</v>
      </c>
      <c r="G757" t="s">
        <v>294</v>
      </c>
      <c r="H757" t="s">
        <v>2954</v>
      </c>
      <c r="I757" t="s">
        <v>2928</v>
      </c>
      <c r="J757" t="s">
        <v>3922</v>
      </c>
      <c r="K757" t="s">
        <v>2929</v>
      </c>
      <c r="L757" t="s">
        <v>61</v>
      </c>
      <c r="M757" t="s">
        <v>61</v>
      </c>
      <c r="N757" t="s">
        <v>61</v>
      </c>
      <c r="O757" t="s">
        <v>127</v>
      </c>
      <c r="P757">
        <v>0</v>
      </c>
      <c r="Q757">
        <v>235</v>
      </c>
      <c r="R757">
        <v>0</v>
      </c>
      <c r="S757">
        <v>0</v>
      </c>
      <c r="T757">
        <v>0</v>
      </c>
      <c r="U757">
        <v>0</v>
      </c>
      <c r="V757">
        <v>0</v>
      </c>
      <c r="W757">
        <v>0</v>
      </c>
      <c r="X757" t="s">
        <v>95</v>
      </c>
      <c r="Y757" t="s">
        <v>61</v>
      </c>
      <c r="Z757">
        <v>0</v>
      </c>
      <c r="AA757">
        <v>0</v>
      </c>
      <c r="AB757">
        <v>0</v>
      </c>
      <c r="AC757">
        <v>0</v>
      </c>
      <c r="AD757">
        <v>0</v>
      </c>
      <c r="AE757">
        <v>0</v>
      </c>
      <c r="AF757">
        <v>0</v>
      </c>
      <c r="AG757">
        <v>0.85</v>
      </c>
      <c r="AH757">
        <v>0</v>
      </c>
      <c r="AI757">
        <v>0</v>
      </c>
      <c r="AJ757">
        <v>0</v>
      </c>
      <c r="AK757">
        <v>0</v>
      </c>
      <c r="AL757">
        <v>0</v>
      </c>
      <c r="AM757">
        <v>0</v>
      </c>
      <c r="AN757">
        <v>0</v>
      </c>
      <c r="AO757">
        <v>0</v>
      </c>
      <c r="AP757">
        <v>0</v>
      </c>
      <c r="AQ757">
        <v>0</v>
      </c>
      <c r="AR757">
        <v>0</v>
      </c>
      <c r="AS757">
        <v>0</v>
      </c>
      <c r="AT757">
        <v>0</v>
      </c>
      <c r="AU757">
        <v>0</v>
      </c>
      <c r="AV757">
        <v>0</v>
      </c>
      <c r="AW757">
        <v>0</v>
      </c>
      <c r="AX757" t="s">
        <v>61</v>
      </c>
      <c r="AY757">
        <v>235</v>
      </c>
      <c r="AZ757">
        <v>0</v>
      </c>
      <c r="BA757">
        <v>0</v>
      </c>
      <c r="BB757">
        <v>0</v>
      </c>
      <c r="BC757" t="s">
        <v>128</v>
      </c>
      <c r="BD757" t="s">
        <v>61</v>
      </c>
      <c r="BE757">
        <v>100</v>
      </c>
      <c r="BF757" t="s">
        <v>61</v>
      </c>
      <c r="BG757" t="s">
        <v>281</v>
      </c>
      <c r="BH757" t="s">
        <v>282</v>
      </c>
      <c r="BI757" t="s">
        <v>3864</v>
      </c>
    </row>
    <row r="758" spans="1:61" x14ac:dyDescent="0.2">
      <c r="A758" t="s">
        <v>3865</v>
      </c>
      <c r="B758" t="s">
        <v>276</v>
      </c>
      <c r="C758" t="s">
        <v>61</v>
      </c>
      <c r="D758" t="s">
        <v>61</v>
      </c>
      <c r="E758" t="s">
        <v>277</v>
      </c>
      <c r="F758" t="s">
        <v>2990</v>
      </c>
      <c r="G758" t="s">
        <v>327</v>
      </c>
      <c r="H758" t="s">
        <v>2954</v>
      </c>
      <c r="I758" t="s">
        <v>328</v>
      </c>
      <c r="J758" t="s">
        <v>3922</v>
      </c>
      <c r="K758" t="s">
        <v>329</v>
      </c>
      <c r="L758" t="s">
        <v>61</v>
      </c>
      <c r="M758" t="s">
        <v>61</v>
      </c>
      <c r="N758" t="s">
        <v>61</v>
      </c>
      <c r="O758" t="s">
        <v>127</v>
      </c>
      <c r="P758">
        <v>0</v>
      </c>
      <c r="Q758">
        <v>201</v>
      </c>
      <c r="R758">
        <v>0</v>
      </c>
      <c r="S758">
        <v>0</v>
      </c>
      <c r="T758">
        <v>0</v>
      </c>
      <c r="U758">
        <v>0</v>
      </c>
      <c r="V758">
        <v>0</v>
      </c>
      <c r="W758">
        <v>0</v>
      </c>
      <c r="X758" t="s">
        <v>95</v>
      </c>
      <c r="Y758" t="s">
        <v>61</v>
      </c>
      <c r="Z758">
        <v>0</v>
      </c>
      <c r="AA758">
        <v>0</v>
      </c>
      <c r="AB758">
        <v>0</v>
      </c>
      <c r="AC758">
        <v>0</v>
      </c>
      <c r="AD758">
        <v>0</v>
      </c>
      <c r="AE758">
        <v>0</v>
      </c>
      <c r="AF758">
        <v>0</v>
      </c>
      <c r="AG758">
        <v>0.4</v>
      </c>
      <c r="AH758">
        <v>0</v>
      </c>
      <c r="AI758">
        <v>0</v>
      </c>
      <c r="AJ758">
        <v>0</v>
      </c>
      <c r="AK758">
        <v>0</v>
      </c>
      <c r="AL758">
        <v>0</v>
      </c>
      <c r="AM758">
        <v>0</v>
      </c>
      <c r="AN758">
        <v>0</v>
      </c>
      <c r="AO758">
        <v>0</v>
      </c>
      <c r="AP758">
        <v>0</v>
      </c>
      <c r="AQ758">
        <v>0</v>
      </c>
      <c r="AR758">
        <v>0</v>
      </c>
      <c r="AS758">
        <v>0</v>
      </c>
      <c r="AT758">
        <v>0</v>
      </c>
      <c r="AU758">
        <v>0</v>
      </c>
      <c r="AV758">
        <v>0</v>
      </c>
      <c r="AW758">
        <v>0</v>
      </c>
      <c r="AX758" t="s">
        <v>61</v>
      </c>
      <c r="AY758">
        <v>298</v>
      </c>
      <c r="AZ758">
        <v>0</v>
      </c>
      <c r="BA758">
        <v>0</v>
      </c>
      <c r="BB758">
        <v>0</v>
      </c>
      <c r="BC758" t="s">
        <v>128</v>
      </c>
      <c r="BD758" t="s">
        <v>61</v>
      </c>
      <c r="BE758">
        <v>100</v>
      </c>
      <c r="BF758" t="s">
        <v>61</v>
      </c>
      <c r="BG758" t="s">
        <v>281</v>
      </c>
      <c r="BH758" t="s">
        <v>282</v>
      </c>
      <c r="BI758" t="s">
        <v>3866</v>
      </c>
    </row>
    <row r="759" spans="1:61" x14ac:dyDescent="0.2">
      <c r="A759" t="s">
        <v>3867</v>
      </c>
      <c r="B759" t="s">
        <v>276</v>
      </c>
      <c r="C759" t="s">
        <v>61</v>
      </c>
      <c r="D759" t="s">
        <v>61</v>
      </c>
      <c r="E759" t="s">
        <v>277</v>
      </c>
      <c r="F759" t="s">
        <v>2990</v>
      </c>
      <c r="G759" t="s">
        <v>390</v>
      </c>
      <c r="H759" t="s">
        <v>2954</v>
      </c>
      <c r="I759" t="s">
        <v>391</v>
      </c>
      <c r="J759" t="s">
        <v>3922</v>
      </c>
      <c r="K759" t="s">
        <v>392</v>
      </c>
      <c r="L759" t="s">
        <v>61</v>
      </c>
      <c r="M759" t="s">
        <v>61</v>
      </c>
      <c r="N759" t="s">
        <v>61</v>
      </c>
      <c r="O759" t="s">
        <v>127</v>
      </c>
      <c r="P759">
        <v>0</v>
      </c>
      <c r="Q759">
        <v>405</v>
      </c>
      <c r="R759">
        <v>0</v>
      </c>
      <c r="S759">
        <v>0</v>
      </c>
      <c r="T759">
        <v>0</v>
      </c>
      <c r="U759">
        <v>0</v>
      </c>
      <c r="V759">
        <v>0</v>
      </c>
      <c r="W759">
        <v>0</v>
      </c>
      <c r="X759" t="s">
        <v>95</v>
      </c>
      <c r="Y759" t="s">
        <v>61</v>
      </c>
      <c r="Z759">
        <v>0</v>
      </c>
      <c r="AA759">
        <v>0</v>
      </c>
      <c r="AB759">
        <v>0</v>
      </c>
      <c r="AC759">
        <v>0</v>
      </c>
      <c r="AD759">
        <v>0</v>
      </c>
      <c r="AE759">
        <v>0</v>
      </c>
      <c r="AF759">
        <v>0</v>
      </c>
      <c r="AG759">
        <v>1</v>
      </c>
      <c r="AH759">
        <v>0</v>
      </c>
      <c r="AI759">
        <v>0</v>
      </c>
      <c r="AJ759">
        <v>0</v>
      </c>
      <c r="AK759">
        <v>0</v>
      </c>
      <c r="AL759">
        <v>0</v>
      </c>
      <c r="AM759">
        <v>0</v>
      </c>
      <c r="AN759">
        <v>0</v>
      </c>
      <c r="AO759">
        <v>0</v>
      </c>
      <c r="AP759">
        <v>0</v>
      </c>
      <c r="AQ759">
        <v>0</v>
      </c>
      <c r="AR759">
        <v>0</v>
      </c>
      <c r="AS759">
        <v>0</v>
      </c>
      <c r="AT759">
        <v>0</v>
      </c>
      <c r="AU759">
        <v>0</v>
      </c>
      <c r="AV759">
        <v>0</v>
      </c>
      <c r="AW759">
        <v>0</v>
      </c>
      <c r="AX759" t="s">
        <v>61</v>
      </c>
      <c r="AY759">
        <v>413</v>
      </c>
      <c r="AZ759">
        <v>0</v>
      </c>
      <c r="BA759">
        <v>0</v>
      </c>
      <c r="BB759">
        <v>0</v>
      </c>
      <c r="BC759" t="s">
        <v>128</v>
      </c>
      <c r="BD759" t="s">
        <v>61</v>
      </c>
      <c r="BE759">
        <v>100</v>
      </c>
      <c r="BF759" t="s">
        <v>3868</v>
      </c>
      <c r="BG759" t="s">
        <v>281</v>
      </c>
      <c r="BH759" t="s">
        <v>282</v>
      </c>
      <c r="BI759" t="s">
        <v>3869</v>
      </c>
    </row>
    <row r="760" spans="1:61" x14ac:dyDescent="0.2">
      <c r="A760" t="s">
        <v>3870</v>
      </c>
      <c r="B760" t="s">
        <v>276</v>
      </c>
      <c r="C760" t="s">
        <v>61</v>
      </c>
      <c r="D760" t="s">
        <v>61</v>
      </c>
      <c r="E760" t="s">
        <v>277</v>
      </c>
      <c r="F760" t="s">
        <v>2990</v>
      </c>
      <c r="G760" t="s">
        <v>412</v>
      </c>
      <c r="H760" t="s">
        <v>2954</v>
      </c>
      <c r="I760" t="s">
        <v>1694</v>
      </c>
      <c r="J760" t="s">
        <v>3922</v>
      </c>
      <c r="K760" t="s">
        <v>414</v>
      </c>
      <c r="L760" t="s">
        <v>61</v>
      </c>
      <c r="M760" t="s">
        <v>61</v>
      </c>
      <c r="N760" t="s">
        <v>61</v>
      </c>
      <c r="O760" t="s">
        <v>127</v>
      </c>
      <c r="P760">
        <v>0</v>
      </c>
      <c r="Q760">
        <v>197</v>
      </c>
      <c r="R760">
        <v>0</v>
      </c>
      <c r="S760">
        <v>0</v>
      </c>
      <c r="T760">
        <v>0</v>
      </c>
      <c r="U760">
        <v>0</v>
      </c>
      <c r="V760">
        <v>0</v>
      </c>
      <c r="W760">
        <v>0</v>
      </c>
      <c r="X760" t="s">
        <v>95</v>
      </c>
      <c r="Y760" t="s">
        <v>61</v>
      </c>
      <c r="Z760">
        <v>0</v>
      </c>
      <c r="AA760">
        <v>0</v>
      </c>
      <c r="AB760">
        <v>0</v>
      </c>
      <c r="AC760">
        <v>0</v>
      </c>
      <c r="AD760">
        <v>0</v>
      </c>
      <c r="AE760">
        <v>0</v>
      </c>
      <c r="AF760">
        <v>0</v>
      </c>
      <c r="AG760">
        <v>0.5</v>
      </c>
      <c r="AH760">
        <v>0</v>
      </c>
      <c r="AI760">
        <v>0</v>
      </c>
      <c r="AJ760">
        <v>0</v>
      </c>
      <c r="AK760">
        <v>0</v>
      </c>
      <c r="AL760">
        <v>0</v>
      </c>
      <c r="AM760">
        <v>0</v>
      </c>
      <c r="AN760">
        <v>0</v>
      </c>
      <c r="AO760">
        <v>0</v>
      </c>
      <c r="AP760">
        <v>0</v>
      </c>
      <c r="AQ760">
        <v>0</v>
      </c>
      <c r="AR760">
        <v>0</v>
      </c>
      <c r="AS760">
        <v>0</v>
      </c>
      <c r="AT760">
        <v>0</v>
      </c>
      <c r="AU760">
        <v>0</v>
      </c>
      <c r="AV760">
        <v>0</v>
      </c>
      <c r="AW760">
        <v>0</v>
      </c>
      <c r="AX760" t="s">
        <v>61</v>
      </c>
      <c r="AY760">
        <v>237</v>
      </c>
      <c r="AZ760">
        <v>0</v>
      </c>
      <c r="BA760">
        <v>0</v>
      </c>
      <c r="BB760">
        <v>0</v>
      </c>
      <c r="BC760" t="s">
        <v>128</v>
      </c>
      <c r="BD760" t="s">
        <v>61</v>
      </c>
      <c r="BE760">
        <v>100</v>
      </c>
      <c r="BF760" t="s">
        <v>61</v>
      </c>
      <c r="BG760" t="s">
        <v>281</v>
      </c>
      <c r="BH760" t="s">
        <v>282</v>
      </c>
      <c r="BI760" t="s">
        <v>3871</v>
      </c>
    </row>
    <row r="761" spans="1:61" x14ac:dyDescent="0.2">
      <c r="A761" t="s">
        <v>3872</v>
      </c>
      <c r="B761" t="s">
        <v>1241</v>
      </c>
      <c r="C761" t="s">
        <v>61</v>
      </c>
      <c r="D761" t="s">
        <v>61</v>
      </c>
      <c r="E761" t="s">
        <v>2941</v>
      </c>
      <c r="F761" t="s">
        <v>2990</v>
      </c>
      <c r="G761" t="s">
        <v>266</v>
      </c>
      <c r="H761" t="s">
        <v>2954</v>
      </c>
      <c r="I761" t="s">
        <v>2942</v>
      </c>
      <c r="J761" t="s">
        <v>3922</v>
      </c>
      <c r="K761" t="s">
        <v>268</v>
      </c>
      <c r="L761" t="s">
        <v>61</v>
      </c>
      <c r="M761" t="s">
        <v>61</v>
      </c>
      <c r="N761" t="s">
        <v>61</v>
      </c>
      <c r="O761" t="s">
        <v>2033</v>
      </c>
      <c r="P761">
        <v>3789</v>
      </c>
      <c r="Q761">
        <v>564</v>
      </c>
      <c r="R761">
        <v>451</v>
      </c>
      <c r="S761">
        <v>0</v>
      </c>
      <c r="T761">
        <v>0</v>
      </c>
      <c r="U761">
        <v>0</v>
      </c>
      <c r="V761">
        <v>0</v>
      </c>
      <c r="W761">
        <v>37.5</v>
      </c>
      <c r="X761" t="s">
        <v>68</v>
      </c>
      <c r="Y761" t="s">
        <v>61</v>
      </c>
      <c r="Z761">
        <v>10</v>
      </c>
      <c r="AA761">
        <v>22</v>
      </c>
      <c r="AB761">
        <v>0</v>
      </c>
      <c r="AC761">
        <v>0</v>
      </c>
      <c r="AD761">
        <v>0</v>
      </c>
      <c r="AE761">
        <v>0</v>
      </c>
      <c r="AF761">
        <v>0</v>
      </c>
      <c r="AG761">
        <v>0</v>
      </c>
      <c r="AH761">
        <v>3.6</v>
      </c>
      <c r="AI761">
        <v>0</v>
      </c>
      <c r="AJ761">
        <v>2</v>
      </c>
      <c r="AK761">
        <v>0</v>
      </c>
      <c r="AL761">
        <v>0</v>
      </c>
      <c r="AM761">
        <v>0</v>
      </c>
      <c r="AN761">
        <v>1</v>
      </c>
      <c r="AO761">
        <v>0</v>
      </c>
      <c r="AP761">
        <v>0</v>
      </c>
      <c r="AQ761">
        <v>0</v>
      </c>
      <c r="AR761">
        <v>0</v>
      </c>
      <c r="AS761">
        <v>0</v>
      </c>
      <c r="AT761">
        <v>0</v>
      </c>
      <c r="AU761">
        <v>0</v>
      </c>
      <c r="AV761">
        <v>0</v>
      </c>
      <c r="AW761">
        <v>0</v>
      </c>
      <c r="AX761" t="s">
        <v>61</v>
      </c>
      <c r="AY761">
        <v>3679</v>
      </c>
      <c r="AZ761">
        <v>1830</v>
      </c>
      <c r="BA761">
        <v>0</v>
      </c>
      <c r="BB761">
        <v>0</v>
      </c>
      <c r="BC761" t="s">
        <v>1225</v>
      </c>
      <c r="BD761" t="s">
        <v>1348</v>
      </c>
      <c r="BE761">
        <v>0</v>
      </c>
      <c r="BF761" t="s">
        <v>3873</v>
      </c>
      <c r="BG761" t="s">
        <v>281</v>
      </c>
      <c r="BH761" t="s">
        <v>282</v>
      </c>
      <c r="BI761" t="s">
        <v>3874</v>
      </c>
    </row>
    <row r="762" spans="1:61" x14ac:dyDescent="0.2">
      <c r="A762" t="s">
        <v>3875</v>
      </c>
      <c r="B762" t="s">
        <v>1496</v>
      </c>
      <c r="C762" t="s">
        <v>61</v>
      </c>
      <c r="D762" t="s">
        <v>61</v>
      </c>
      <c r="E762" t="s">
        <v>2945</v>
      </c>
      <c r="F762" t="s">
        <v>2990</v>
      </c>
      <c r="G762" t="s">
        <v>266</v>
      </c>
      <c r="H762" t="s">
        <v>2954</v>
      </c>
      <c r="I762" t="s">
        <v>2942</v>
      </c>
      <c r="J762" t="s">
        <v>3922</v>
      </c>
      <c r="K762" t="s">
        <v>268</v>
      </c>
      <c r="L762" t="s">
        <v>61</v>
      </c>
      <c r="M762" t="s">
        <v>61</v>
      </c>
      <c r="N762" t="s">
        <v>61</v>
      </c>
      <c r="O762" t="s">
        <v>2033</v>
      </c>
      <c r="P762">
        <v>388</v>
      </c>
      <c r="Q762">
        <v>130</v>
      </c>
      <c r="R762">
        <v>104</v>
      </c>
      <c r="S762">
        <v>0</v>
      </c>
      <c r="T762">
        <v>0</v>
      </c>
      <c r="U762">
        <v>0</v>
      </c>
      <c r="V762">
        <v>0</v>
      </c>
      <c r="W762">
        <v>37.5</v>
      </c>
      <c r="X762" t="s">
        <v>68</v>
      </c>
      <c r="Y762" t="s">
        <v>61</v>
      </c>
      <c r="Z762">
        <v>1</v>
      </c>
      <c r="AA762">
        <v>4</v>
      </c>
      <c r="AB762">
        <v>0</v>
      </c>
      <c r="AC762">
        <v>0</v>
      </c>
      <c r="AD762">
        <v>0</v>
      </c>
      <c r="AE762">
        <v>0</v>
      </c>
      <c r="AF762">
        <v>0</v>
      </c>
      <c r="AG762">
        <v>1</v>
      </c>
      <c r="AH762">
        <v>0</v>
      </c>
      <c r="AI762">
        <v>0</v>
      </c>
      <c r="AJ762">
        <v>0</v>
      </c>
      <c r="AK762">
        <v>0</v>
      </c>
      <c r="AL762">
        <v>0</v>
      </c>
      <c r="AM762">
        <v>0</v>
      </c>
      <c r="AN762">
        <v>0</v>
      </c>
      <c r="AO762">
        <v>0</v>
      </c>
      <c r="AP762">
        <v>0</v>
      </c>
      <c r="AQ762">
        <v>0</v>
      </c>
      <c r="AR762">
        <v>0</v>
      </c>
      <c r="AS762">
        <v>0</v>
      </c>
      <c r="AT762">
        <v>0</v>
      </c>
      <c r="AU762">
        <v>0</v>
      </c>
      <c r="AV762">
        <v>0</v>
      </c>
      <c r="AW762">
        <v>0</v>
      </c>
      <c r="AX762" t="s">
        <v>3876</v>
      </c>
      <c r="AY762">
        <v>388</v>
      </c>
      <c r="AZ762">
        <v>44</v>
      </c>
      <c r="BA762">
        <v>0</v>
      </c>
      <c r="BB762">
        <v>0</v>
      </c>
      <c r="BC762" t="s">
        <v>46</v>
      </c>
      <c r="BD762" t="s">
        <v>2947</v>
      </c>
      <c r="BE762">
        <v>0</v>
      </c>
      <c r="BF762" t="s">
        <v>61</v>
      </c>
      <c r="BG762" t="s">
        <v>281</v>
      </c>
      <c r="BH762" t="s">
        <v>282</v>
      </c>
      <c r="BI762" t="s">
        <v>3877</v>
      </c>
    </row>
    <row r="763" spans="1:61" x14ac:dyDescent="0.2">
      <c r="A763" t="s">
        <v>3878</v>
      </c>
      <c r="B763" t="s">
        <v>1107</v>
      </c>
      <c r="C763" t="s">
        <v>61</v>
      </c>
      <c r="D763" t="s">
        <v>61</v>
      </c>
      <c r="E763" t="s">
        <v>3879</v>
      </c>
      <c r="F763" t="s">
        <v>2990</v>
      </c>
      <c r="G763" t="s">
        <v>266</v>
      </c>
      <c r="H763" t="s">
        <v>2954</v>
      </c>
      <c r="I763" t="s">
        <v>2942</v>
      </c>
      <c r="J763" t="s">
        <v>3922</v>
      </c>
      <c r="K763" t="s">
        <v>268</v>
      </c>
      <c r="L763" t="s">
        <v>61</v>
      </c>
      <c r="M763" t="s">
        <v>61</v>
      </c>
      <c r="N763" t="s">
        <v>61</v>
      </c>
      <c r="O763" t="s">
        <v>2033</v>
      </c>
      <c r="P763">
        <v>688</v>
      </c>
      <c r="Q763">
        <v>261</v>
      </c>
      <c r="R763">
        <v>208</v>
      </c>
      <c r="S763">
        <v>0</v>
      </c>
      <c r="T763">
        <v>0</v>
      </c>
      <c r="U763">
        <v>0</v>
      </c>
      <c r="V763">
        <v>0</v>
      </c>
      <c r="W763">
        <v>37.5</v>
      </c>
      <c r="X763" t="s">
        <v>68</v>
      </c>
      <c r="Y763" t="s">
        <v>61</v>
      </c>
      <c r="Z763">
        <v>10</v>
      </c>
      <c r="AA763">
        <v>22</v>
      </c>
      <c r="AB763">
        <v>0</v>
      </c>
      <c r="AC763">
        <v>1.4</v>
      </c>
      <c r="AD763">
        <v>0</v>
      </c>
      <c r="AE763">
        <v>0</v>
      </c>
      <c r="AF763">
        <v>0</v>
      </c>
      <c r="AG763">
        <v>0</v>
      </c>
      <c r="AH763">
        <v>0</v>
      </c>
      <c r="AI763">
        <v>0</v>
      </c>
      <c r="AJ763">
        <v>0</v>
      </c>
      <c r="AK763">
        <v>0</v>
      </c>
      <c r="AL763">
        <v>0</v>
      </c>
      <c r="AM763">
        <v>0</v>
      </c>
      <c r="AN763">
        <v>0</v>
      </c>
      <c r="AO763">
        <v>0</v>
      </c>
      <c r="AP763">
        <v>0</v>
      </c>
      <c r="AQ763">
        <v>0</v>
      </c>
      <c r="AR763">
        <v>0</v>
      </c>
      <c r="AS763">
        <v>0</v>
      </c>
      <c r="AT763">
        <v>0</v>
      </c>
      <c r="AU763">
        <v>0</v>
      </c>
      <c r="AV763">
        <v>0</v>
      </c>
      <c r="AW763">
        <v>0</v>
      </c>
      <c r="AX763" t="s">
        <v>61</v>
      </c>
      <c r="AY763">
        <v>650</v>
      </c>
      <c r="AZ763">
        <v>32</v>
      </c>
      <c r="BA763">
        <v>0</v>
      </c>
      <c r="BB763">
        <v>0</v>
      </c>
      <c r="BC763" t="s">
        <v>46</v>
      </c>
      <c r="BD763" t="s">
        <v>2947</v>
      </c>
      <c r="BE763">
        <v>0</v>
      </c>
      <c r="BF763" t="s">
        <v>3873</v>
      </c>
      <c r="BG763" t="s">
        <v>281</v>
      </c>
      <c r="BH763" t="s">
        <v>282</v>
      </c>
      <c r="BI763" t="s">
        <v>3880</v>
      </c>
    </row>
    <row r="764" spans="1:61" x14ac:dyDescent="0.2">
      <c r="A764" t="s">
        <v>3881</v>
      </c>
      <c r="B764" t="s">
        <v>1241</v>
      </c>
      <c r="C764" t="s">
        <v>61</v>
      </c>
      <c r="D764" t="s">
        <v>61</v>
      </c>
      <c r="E764" t="s">
        <v>3882</v>
      </c>
      <c r="F764" t="s">
        <v>3894</v>
      </c>
      <c r="G764" t="s">
        <v>1109</v>
      </c>
      <c r="H764" t="s">
        <v>2954</v>
      </c>
      <c r="I764" t="s">
        <v>1110</v>
      </c>
      <c r="J764" t="s">
        <v>3922</v>
      </c>
      <c r="K764" t="s">
        <v>1111</v>
      </c>
      <c r="L764" t="s">
        <v>61</v>
      </c>
      <c r="M764" t="s">
        <v>61</v>
      </c>
      <c r="N764" t="s">
        <v>61</v>
      </c>
      <c r="O764" t="s">
        <v>2033</v>
      </c>
      <c r="P764">
        <v>0</v>
      </c>
      <c r="Q764">
        <v>716</v>
      </c>
      <c r="R764">
        <v>752</v>
      </c>
      <c r="S764">
        <v>0</v>
      </c>
      <c r="T764">
        <v>0</v>
      </c>
      <c r="U764">
        <v>0</v>
      </c>
      <c r="V764">
        <v>0</v>
      </c>
      <c r="W764">
        <v>37.5</v>
      </c>
      <c r="X764" t="s">
        <v>68</v>
      </c>
      <c r="Y764" t="s">
        <v>61</v>
      </c>
      <c r="Z764">
        <v>25</v>
      </c>
      <c r="AA764">
        <v>3</v>
      </c>
      <c r="AB764">
        <v>0</v>
      </c>
      <c r="AC764">
        <v>0</v>
      </c>
      <c r="AD764">
        <v>0</v>
      </c>
      <c r="AE764">
        <v>0</v>
      </c>
      <c r="AF764">
        <v>0</v>
      </c>
      <c r="AG764">
        <v>2.8</v>
      </c>
      <c r="AH764">
        <v>2</v>
      </c>
      <c r="AI764">
        <v>0</v>
      </c>
      <c r="AJ764">
        <v>9.5</v>
      </c>
      <c r="AK764">
        <v>0</v>
      </c>
      <c r="AL764">
        <v>0</v>
      </c>
      <c r="AM764">
        <v>0</v>
      </c>
      <c r="AN764">
        <v>0</v>
      </c>
      <c r="AO764">
        <v>0</v>
      </c>
      <c r="AP764">
        <v>0</v>
      </c>
      <c r="AQ764">
        <v>0</v>
      </c>
      <c r="AR764">
        <v>0</v>
      </c>
      <c r="AS764">
        <v>0</v>
      </c>
      <c r="AT764">
        <v>0</v>
      </c>
      <c r="AU764">
        <v>0</v>
      </c>
      <c r="AV764">
        <v>0</v>
      </c>
      <c r="AW764">
        <v>1</v>
      </c>
      <c r="AX764" t="s">
        <v>61</v>
      </c>
      <c r="AY764">
        <v>11544</v>
      </c>
      <c r="AZ764">
        <v>6632</v>
      </c>
      <c r="BA764">
        <v>0</v>
      </c>
      <c r="BB764">
        <v>0</v>
      </c>
      <c r="BC764" t="s">
        <v>3883</v>
      </c>
      <c r="BD764" t="s">
        <v>3884</v>
      </c>
      <c r="BE764">
        <v>0</v>
      </c>
      <c r="BF764" t="s">
        <v>3885</v>
      </c>
      <c r="BG764" t="s">
        <v>281</v>
      </c>
      <c r="BH764" t="s">
        <v>282</v>
      </c>
      <c r="BI764" t="s">
        <v>3886</v>
      </c>
    </row>
    <row r="765" spans="1:61" x14ac:dyDescent="0.2">
      <c r="A765" t="s">
        <v>3887</v>
      </c>
      <c r="B765" t="s">
        <v>1107</v>
      </c>
      <c r="C765" t="s">
        <v>61</v>
      </c>
      <c r="D765" t="s">
        <v>61</v>
      </c>
      <c r="E765" t="s">
        <v>1107</v>
      </c>
      <c r="F765" t="s">
        <v>3894</v>
      </c>
      <c r="G765" t="s">
        <v>1109</v>
      </c>
      <c r="H765" t="s">
        <v>2954</v>
      </c>
      <c r="I765" t="s">
        <v>1110</v>
      </c>
      <c r="J765" t="s">
        <v>3922</v>
      </c>
      <c r="K765" t="s">
        <v>1111</v>
      </c>
      <c r="L765" t="s">
        <v>61</v>
      </c>
      <c r="M765" t="s">
        <v>61</v>
      </c>
      <c r="N765" t="s">
        <v>61</v>
      </c>
      <c r="O765" t="s">
        <v>2033</v>
      </c>
      <c r="P765">
        <v>70</v>
      </c>
      <c r="Q765">
        <v>70</v>
      </c>
      <c r="R765">
        <v>70</v>
      </c>
      <c r="S765">
        <v>0</v>
      </c>
      <c r="T765">
        <v>0</v>
      </c>
      <c r="U765">
        <v>0</v>
      </c>
      <c r="V765">
        <v>0</v>
      </c>
      <c r="W765">
        <v>0</v>
      </c>
      <c r="X765" t="s">
        <v>68</v>
      </c>
      <c r="Y765" t="s">
        <v>61</v>
      </c>
      <c r="Z765">
        <v>0</v>
      </c>
      <c r="AA765">
        <v>0</v>
      </c>
      <c r="AB765">
        <v>0</v>
      </c>
      <c r="AC765">
        <v>0.06</v>
      </c>
      <c r="AD765">
        <v>0</v>
      </c>
      <c r="AE765">
        <v>0</v>
      </c>
      <c r="AF765">
        <v>0</v>
      </c>
      <c r="AG765">
        <v>0</v>
      </c>
      <c r="AH765">
        <v>0</v>
      </c>
      <c r="AI765">
        <v>0</v>
      </c>
      <c r="AJ765">
        <v>0</v>
      </c>
      <c r="AK765">
        <v>0</v>
      </c>
      <c r="AL765">
        <v>0</v>
      </c>
      <c r="AM765">
        <v>0</v>
      </c>
      <c r="AN765">
        <v>0</v>
      </c>
      <c r="AO765">
        <v>0</v>
      </c>
      <c r="AP765">
        <v>0</v>
      </c>
      <c r="AQ765">
        <v>0</v>
      </c>
      <c r="AR765">
        <v>0</v>
      </c>
      <c r="AS765">
        <v>0</v>
      </c>
      <c r="AT765">
        <v>0</v>
      </c>
      <c r="AU765">
        <v>0</v>
      </c>
      <c r="AV765">
        <v>0</v>
      </c>
      <c r="AW765">
        <v>0</v>
      </c>
      <c r="AX765" t="s">
        <v>61</v>
      </c>
      <c r="AY765">
        <v>70</v>
      </c>
      <c r="AZ765">
        <v>0</v>
      </c>
      <c r="BA765">
        <v>0</v>
      </c>
      <c r="BB765">
        <v>0</v>
      </c>
      <c r="BC765" t="s">
        <v>46</v>
      </c>
      <c r="BD765" t="s">
        <v>3888</v>
      </c>
      <c r="BE765">
        <v>0</v>
      </c>
      <c r="BF765" t="s">
        <v>61</v>
      </c>
      <c r="BG765" t="s">
        <v>281</v>
      </c>
      <c r="BH765" t="s">
        <v>282</v>
      </c>
      <c r="BI765" t="s">
        <v>3889</v>
      </c>
    </row>
    <row r="766" spans="1:61" x14ac:dyDescent="0.2">
      <c r="A766" t="s">
        <v>3890</v>
      </c>
      <c r="B766" t="s">
        <v>1394</v>
      </c>
      <c r="C766" t="s">
        <v>61</v>
      </c>
      <c r="D766" t="s">
        <v>61</v>
      </c>
      <c r="E766" t="s">
        <v>2048</v>
      </c>
      <c r="F766" t="s">
        <v>2990</v>
      </c>
      <c r="G766" t="s">
        <v>266</v>
      </c>
      <c r="H766" t="s">
        <v>2954</v>
      </c>
      <c r="I766" t="s">
        <v>2942</v>
      </c>
      <c r="J766" t="s">
        <v>3922</v>
      </c>
      <c r="K766" t="s">
        <v>268</v>
      </c>
      <c r="L766" t="s">
        <v>1110</v>
      </c>
      <c r="M766" t="s">
        <v>1111</v>
      </c>
      <c r="N766" t="s">
        <v>61</v>
      </c>
      <c r="O766" t="s">
        <v>2033</v>
      </c>
      <c r="P766">
        <v>35</v>
      </c>
      <c r="Q766">
        <v>8</v>
      </c>
      <c r="R766">
        <v>6</v>
      </c>
      <c r="S766">
        <v>0</v>
      </c>
      <c r="T766">
        <v>0</v>
      </c>
      <c r="U766">
        <v>0</v>
      </c>
      <c r="V766">
        <v>0</v>
      </c>
      <c r="W766">
        <v>37.5</v>
      </c>
      <c r="X766" t="s">
        <v>68</v>
      </c>
      <c r="Y766" t="s">
        <v>61</v>
      </c>
      <c r="Z766">
        <v>0</v>
      </c>
      <c r="AA766">
        <v>45</v>
      </c>
      <c r="AB766">
        <v>0</v>
      </c>
      <c r="AC766">
        <v>0</v>
      </c>
      <c r="AD766">
        <v>0</v>
      </c>
      <c r="AE766">
        <v>0</v>
      </c>
      <c r="AF766">
        <v>0</v>
      </c>
      <c r="AG766">
        <v>0</v>
      </c>
      <c r="AH766">
        <v>0</v>
      </c>
      <c r="AI766">
        <v>0</v>
      </c>
      <c r="AJ766">
        <v>0</v>
      </c>
      <c r="AK766">
        <v>0</v>
      </c>
      <c r="AL766">
        <v>0</v>
      </c>
      <c r="AM766">
        <v>0</v>
      </c>
      <c r="AN766">
        <v>0</v>
      </c>
      <c r="AO766">
        <v>0</v>
      </c>
      <c r="AP766">
        <v>0</v>
      </c>
      <c r="AQ766">
        <v>0</v>
      </c>
      <c r="AR766">
        <v>0</v>
      </c>
      <c r="AS766">
        <v>0</v>
      </c>
      <c r="AT766">
        <v>0</v>
      </c>
      <c r="AU766">
        <v>0</v>
      </c>
      <c r="AV766">
        <v>0</v>
      </c>
      <c r="AW766">
        <v>0</v>
      </c>
      <c r="AX766" t="s">
        <v>3891</v>
      </c>
      <c r="AY766">
        <v>35</v>
      </c>
      <c r="AZ766">
        <v>0</v>
      </c>
      <c r="BA766">
        <v>0</v>
      </c>
      <c r="BB766">
        <v>0</v>
      </c>
      <c r="BC766" t="s">
        <v>1225</v>
      </c>
      <c r="BD766" t="s">
        <v>1451</v>
      </c>
      <c r="BE766">
        <v>0</v>
      </c>
      <c r="BF766" t="s">
        <v>61</v>
      </c>
      <c r="BG766" t="s">
        <v>281</v>
      </c>
      <c r="BH766" t="s">
        <v>282</v>
      </c>
      <c r="BI766" t="s">
        <v>3892</v>
      </c>
    </row>
  </sheetData>
  <sheetProtection sheet="1" objects="1" scenarios="1" sort="0" autoFilter="0" pivotTables="0"/>
  <sortState xmlns:xlrd2="http://schemas.microsoft.com/office/spreadsheetml/2017/richdata2" ref="A2:BI290">
    <sortCondition ref="BI1:BI290"/>
  </sortState>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6D0F5-D2F8-4C4B-9CAB-E61E4874537C}">
  <dimension ref="A1:CF67"/>
  <sheetViews>
    <sheetView showGridLines="0" workbookViewId="0">
      <selection activeCell="BZ3" sqref="BZ3"/>
    </sheetView>
  </sheetViews>
  <sheetFormatPr baseColWidth="10" defaultRowHeight="16" x14ac:dyDescent="0.2"/>
  <cols>
    <col min="78" max="78" width="38.83203125" customWidth="1"/>
  </cols>
  <sheetData>
    <row r="1" spans="1:13" ht="26" x14ac:dyDescent="0.3">
      <c r="A1" s="11" t="s">
        <v>3955</v>
      </c>
    </row>
    <row r="2" spans="1:13" ht="21" x14ac:dyDescent="0.25">
      <c r="A2" s="8"/>
    </row>
    <row r="3" spans="1:13" ht="21" x14ac:dyDescent="0.25">
      <c r="A3" s="40" t="s">
        <v>4077</v>
      </c>
    </row>
    <row r="5" spans="1:13" ht="109" customHeight="1" x14ac:dyDescent="0.2">
      <c r="A5" s="89" t="s">
        <v>4143</v>
      </c>
      <c r="B5" s="89"/>
      <c r="C5" s="89"/>
      <c r="D5" s="89"/>
      <c r="E5" s="89"/>
      <c r="F5" s="89"/>
      <c r="G5" s="89"/>
      <c r="H5" s="89"/>
      <c r="I5" s="89"/>
      <c r="J5" s="89"/>
      <c r="K5" s="89"/>
      <c r="L5" s="89"/>
      <c r="M5" s="89"/>
    </row>
    <row r="16" spans="1:13" ht="17" thickBot="1" x14ac:dyDescent="0.25"/>
    <row r="17" spans="78:84" ht="17" thickBot="1" x14ac:dyDescent="0.25">
      <c r="BZ17" s="48"/>
      <c r="CA17" s="49" t="s">
        <v>4144</v>
      </c>
      <c r="CB17" s="49" t="s">
        <v>4145</v>
      </c>
      <c r="CC17" s="49" t="s">
        <v>4146</v>
      </c>
      <c r="CD17" s="49" t="s">
        <v>4147</v>
      </c>
      <c r="CE17" s="49" t="s">
        <v>4148</v>
      </c>
      <c r="CF17" s="49" t="s">
        <v>4149</v>
      </c>
    </row>
    <row r="18" spans="78:84" ht="18" thickBot="1" x14ac:dyDescent="0.25">
      <c r="BZ18" s="50" t="s">
        <v>4150</v>
      </c>
      <c r="CA18" s="51">
        <v>267.27</v>
      </c>
      <c r="CB18" s="51">
        <v>218.6</v>
      </c>
      <c r="CC18" s="51">
        <v>64.19</v>
      </c>
      <c r="CD18" s="51">
        <v>216.85</v>
      </c>
      <c r="CE18" s="51">
        <v>100.32</v>
      </c>
      <c r="CF18" s="52">
        <v>867.23</v>
      </c>
    </row>
    <row r="19" spans="78:84" ht="17" thickBot="1" x14ac:dyDescent="0.25">
      <c r="BZ19" s="90" t="s">
        <v>2035</v>
      </c>
      <c r="CA19" s="91"/>
      <c r="CB19" s="91"/>
      <c r="CC19" s="91"/>
      <c r="CD19" s="91"/>
      <c r="CE19" s="91"/>
      <c r="CF19" s="92"/>
    </row>
    <row r="20" spans="78:84" ht="17" thickBot="1" x14ac:dyDescent="0.25">
      <c r="BZ20" s="53" t="s">
        <v>4151</v>
      </c>
      <c r="CA20" s="54">
        <v>4260</v>
      </c>
      <c r="CB20" s="54">
        <v>3410</v>
      </c>
      <c r="CC20" s="54">
        <v>2665</v>
      </c>
      <c r="CD20" s="54">
        <v>10583</v>
      </c>
      <c r="CE20" s="54">
        <v>1260</v>
      </c>
      <c r="CF20" s="55">
        <v>22178</v>
      </c>
    </row>
    <row r="21" spans="78:84" x14ac:dyDescent="0.2">
      <c r="BZ21" s="56" t="s">
        <v>4152</v>
      </c>
      <c r="CA21" s="80">
        <v>4000</v>
      </c>
      <c r="CB21" s="80">
        <v>3653</v>
      </c>
      <c r="CC21" s="80">
        <v>2460</v>
      </c>
      <c r="CD21" s="80">
        <v>5106</v>
      </c>
      <c r="CE21" s="80">
        <v>1229</v>
      </c>
      <c r="CF21" s="73">
        <v>16446</v>
      </c>
    </row>
    <row r="22" spans="78:84" ht="17" thickBot="1" x14ac:dyDescent="0.25">
      <c r="BZ22" s="53" t="s">
        <v>4153</v>
      </c>
      <c r="CA22" s="81"/>
      <c r="CB22" s="81"/>
      <c r="CC22" s="81"/>
      <c r="CD22" s="81"/>
      <c r="CE22" s="81"/>
      <c r="CF22" s="74"/>
    </row>
    <row r="23" spans="78:84" x14ac:dyDescent="0.2">
      <c r="BZ23" s="56" t="s">
        <v>4154</v>
      </c>
      <c r="CA23" s="80">
        <v>1183</v>
      </c>
      <c r="CB23" s="80">
        <v>1230</v>
      </c>
      <c r="CC23" s="75">
        <v>907</v>
      </c>
      <c r="CD23" s="80">
        <v>3714</v>
      </c>
      <c r="CE23" s="75">
        <v>782</v>
      </c>
      <c r="CF23" s="73">
        <v>7816</v>
      </c>
    </row>
    <row r="24" spans="78:84" ht="17" thickBot="1" x14ac:dyDescent="0.25">
      <c r="BZ24" s="53" t="s">
        <v>4153</v>
      </c>
      <c r="CA24" s="81"/>
      <c r="CB24" s="81"/>
      <c r="CC24" s="76"/>
      <c r="CD24" s="81"/>
      <c r="CE24" s="76"/>
      <c r="CF24" s="74"/>
    </row>
    <row r="25" spans="78:84" ht="17" thickBot="1" x14ac:dyDescent="0.25">
      <c r="BZ25" s="82" t="s">
        <v>2954</v>
      </c>
      <c r="CA25" s="83"/>
      <c r="CB25" s="83"/>
      <c r="CC25" s="83"/>
      <c r="CD25" s="83"/>
      <c r="CE25" s="84"/>
      <c r="CF25" s="57"/>
    </row>
    <row r="26" spans="78:84" ht="17" thickBot="1" x14ac:dyDescent="0.25">
      <c r="BZ26" s="53" t="s">
        <v>4151</v>
      </c>
      <c r="CA26" s="54">
        <v>5346</v>
      </c>
      <c r="CB26" s="54">
        <v>4789</v>
      </c>
      <c r="CC26" s="54">
        <v>2360</v>
      </c>
      <c r="CD26" s="54">
        <v>6470</v>
      </c>
      <c r="CE26" s="54">
        <v>1523</v>
      </c>
      <c r="CF26" s="55">
        <v>20488</v>
      </c>
    </row>
    <row r="27" spans="78:84" x14ac:dyDescent="0.2">
      <c r="BZ27" s="56" t="s">
        <v>4152</v>
      </c>
      <c r="CA27" s="80">
        <v>3655</v>
      </c>
      <c r="CB27" s="80">
        <v>4018</v>
      </c>
      <c r="CC27" s="80">
        <v>1737</v>
      </c>
      <c r="CD27" s="80">
        <v>3996</v>
      </c>
      <c r="CE27" s="80">
        <v>1406</v>
      </c>
      <c r="CF27" s="73">
        <v>14811</v>
      </c>
    </row>
    <row r="28" spans="78:84" ht="17" thickBot="1" x14ac:dyDescent="0.25">
      <c r="BZ28" s="53" t="s">
        <v>4153</v>
      </c>
      <c r="CA28" s="81"/>
      <c r="CB28" s="81"/>
      <c r="CC28" s="81"/>
      <c r="CD28" s="81"/>
      <c r="CE28" s="81"/>
      <c r="CF28" s="74"/>
    </row>
    <row r="29" spans="78:84" x14ac:dyDescent="0.2">
      <c r="BZ29" s="56" t="s">
        <v>4154</v>
      </c>
      <c r="CA29" s="80">
        <v>1437</v>
      </c>
      <c r="CB29" s="80">
        <v>1597</v>
      </c>
      <c r="CC29" s="75">
        <v>770</v>
      </c>
      <c r="CD29" s="80">
        <v>4403</v>
      </c>
      <c r="CE29" s="75">
        <v>837</v>
      </c>
      <c r="CF29" s="73">
        <v>9043</v>
      </c>
    </row>
    <row r="30" spans="78:84" ht="17" thickBot="1" x14ac:dyDescent="0.25">
      <c r="BZ30" s="53" t="s">
        <v>4153</v>
      </c>
      <c r="CA30" s="81"/>
      <c r="CB30" s="81"/>
      <c r="CC30" s="76"/>
      <c r="CD30" s="81"/>
      <c r="CE30" s="76"/>
      <c r="CF30" s="74"/>
    </row>
    <row r="31" spans="78:84" ht="30" customHeight="1" x14ac:dyDescent="0.2">
      <c r="BZ31" s="88" t="s">
        <v>4155</v>
      </c>
      <c r="CA31" s="88"/>
      <c r="CB31" s="88"/>
      <c r="CC31" s="88"/>
      <c r="CD31" s="88"/>
      <c r="CE31" s="88"/>
      <c r="CF31" s="88"/>
    </row>
    <row r="33" spans="78:84" x14ac:dyDescent="0.2">
      <c r="BZ33" s="58"/>
    </row>
    <row r="40" spans="78:84" ht="17" thickBot="1" x14ac:dyDescent="0.25"/>
    <row r="41" spans="78:84" ht="17" thickBot="1" x14ac:dyDescent="0.25">
      <c r="BZ41" s="48"/>
      <c r="CA41" s="49" t="s">
        <v>4144</v>
      </c>
      <c r="CB41" s="49" t="s">
        <v>4145</v>
      </c>
      <c r="CC41" s="49" t="s">
        <v>4146</v>
      </c>
      <c r="CD41" s="49" t="s">
        <v>4147</v>
      </c>
      <c r="CE41" s="49" t="s">
        <v>4148</v>
      </c>
      <c r="CF41" s="49" t="s">
        <v>4149</v>
      </c>
    </row>
    <row r="42" spans="78:84" ht="17" thickBot="1" x14ac:dyDescent="0.25">
      <c r="BZ42" s="82" t="s">
        <v>2035</v>
      </c>
      <c r="CA42" s="83"/>
      <c r="CB42" s="83"/>
      <c r="CC42" s="83"/>
      <c r="CD42" s="83"/>
      <c r="CE42" s="84"/>
      <c r="CF42" s="57"/>
    </row>
    <row r="43" spans="78:84" ht="17" thickBot="1" x14ac:dyDescent="0.25">
      <c r="BZ43" s="85" t="s">
        <v>3894</v>
      </c>
      <c r="CA43" s="86"/>
      <c r="CB43" s="86"/>
      <c r="CC43" s="86"/>
      <c r="CD43" s="86"/>
      <c r="CE43" s="87"/>
      <c r="CF43" s="59"/>
    </row>
    <row r="44" spans="78:84" ht="17" thickBot="1" x14ac:dyDescent="0.25">
      <c r="BZ44" s="53" t="s">
        <v>4151</v>
      </c>
      <c r="CA44" s="54">
        <v>6132</v>
      </c>
      <c r="CB44" s="60">
        <v>2691</v>
      </c>
      <c r="CC44" s="61">
        <v>723</v>
      </c>
      <c r="CD44" s="54">
        <v>1521</v>
      </c>
      <c r="CE44" s="62">
        <v>806</v>
      </c>
      <c r="CF44" s="55">
        <v>11873</v>
      </c>
    </row>
    <row r="45" spans="78:84" x14ac:dyDescent="0.2">
      <c r="BZ45" s="56" t="s">
        <v>4152</v>
      </c>
      <c r="CA45" s="80">
        <v>2465</v>
      </c>
      <c r="CB45" s="80">
        <v>2070</v>
      </c>
      <c r="CC45" s="75">
        <v>183</v>
      </c>
      <c r="CD45" s="80">
        <v>1816</v>
      </c>
      <c r="CE45" s="75">
        <v>492</v>
      </c>
      <c r="CF45" s="73">
        <v>7026</v>
      </c>
    </row>
    <row r="46" spans="78:84" ht="17" thickBot="1" x14ac:dyDescent="0.25">
      <c r="BZ46" s="53" t="s">
        <v>4153</v>
      </c>
      <c r="CA46" s="81"/>
      <c r="CB46" s="81"/>
      <c r="CC46" s="76"/>
      <c r="CD46" s="81"/>
      <c r="CE46" s="76"/>
      <c r="CF46" s="74"/>
    </row>
    <row r="47" spans="78:84" x14ac:dyDescent="0.2">
      <c r="BZ47" s="56" t="s">
        <v>4154</v>
      </c>
      <c r="CA47" s="80">
        <v>2036</v>
      </c>
      <c r="CB47" s="80">
        <v>1545</v>
      </c>
      <c r="CC47" s="75">
        <v>150</v>
      </c>
      <c r="CD47" s="80">
        <v>1397</v>
      </c>
      <c r="CE47" s="75">
        <v>562</v>
      </c>
      <c r="CF47" s="73">
        <v>5689</v>
      </c>
    </row>
    <row r="48" spans="78:84" ht="17" thickBot="1" x14ac:dyDescent="0.25">
      <c r="BZ48" s="53" t="s">
        <v>4153</v>
      </c>
      <c r="CA48" s="81"/>
      <c r="CB48" s="81"/>
      <c r="CC48" s="76"/>
      <c r="CD48" s="81"/>
      <c r="CE48" s="76"/>
      <c r="CF48" s="74"/>
    </row>
    <row r="49" spans="78:84" ht="17" thickBot="1" x14ac:dyDescent="0.25">
      <c r="BZ49" s="77" t="s">
        <v>2990</v>
      </c>
      <c r="CA49" s="78"/>
      <c r="CB49" s="78"/>
      <c r="CC49" s="78"/>
      <c r="CD49" s="78"/>
      <c r="CE49" s="79"/>
      <c r="CF49" s="63"/>
    </row>
    <row r="50" spans="78:84" ht="17" thickBot="1" x14ac:dyDescent="0.25">
      <c r="BZ50" s="53" t="s">
        <v>4151</v>
      </c>
      <c r="CA50" s="54">
        <v>1804</v>
      </c>
      <c r="CB50" s="60">
        <v>1431</v>
      </c>
      <c r="CC50" s="61">
        <v>264</v>
      </c>
      <c r="CD50" s="54">
        <v>2148</v>
      </c>
      <c r="CE50" s="62">
        <v>350</v>
      </c>
      <c r="CF50" s="55">
        <v>5997</v>
      </c>
    </row>
    <row r="51" spans="78:84" x14ac:dyDescent="0.2">
      <c r="BZ51" s="56" t="s">
        <v>4152</v>
      </c>
      <c r="CA51" s="75">
        <v>693</v>
      </c>
      <c r="CB51" s="75">
        <v>740</v>
      </c>
      <c r="CC51" s="75">
        <v>104</v>
      </c>
      <c r="CD51" s="80">
        <v>1070</v>
      </c>
      <c r="CE51" s="75">
        <v>184</v>
      </c>
      <c r="CF51" s="73">
        <v>2791</v>
      </c>
    </row>
    <row r="52" spans="78:84" ht="17" thickBot="1" x14ac:dyDescent="0.25">
      <c r="BZ52" s="53" t="s">
        <v>4153</v>
      </c>
      <c r="CA52" s="76"/>
      <c r="CB52" s="76"/>
      <c r="CC52" s="76"/>
      <c r="CD52" s="81"/>
      <c r="CE52" s="76"/>
      <c r="CF52" s="74"/>
    </row>
    <row r="53" spans="78:84" x14ac:dyDescent="0.2">
      <c r="BZ53" s="56" t="s">
        <v>4154</v>
      </c>
      <c r="CA53" s="75">
        <v>372</v>
      </c>
      <c r="CB53" s="75">
        <v>238</v>
      </c>
      <c r="CC53" s="75">
        <v>100</v>
      </c>
      <c r="CD53" s="75">
        <v>373</v>
      </c>
      <c r="CE53" s="75">
        <v>128</v>
      </c>
      <c r="CF53" s="73">
        <v>1210</v>
      </c>
    </row>
    <row r="54" spans="78:84" ht="17" thickBot="1" x14ac:dyDescent="0.25">
      <c r="BZ54" s="53" t="s">
        <v>4153</v>
      </c>
      <c r="CA54" s="76"/>
      <c r="CB54" s="76"/>
      <c r="CC54" s="76"/>
      <c r="CD54" s="76"/>
      <c r="CE54" s="76"/>
      <c r="CF54" s="74"/>
    </row>
    <row r="55" spans="78:84" ht="17" thickBot="1" x14ac:dyDescent="0.25">
      <c r="BZ55" s="82" t="s">
        <v>2954</v>
      </c>
      <c r="CA55" s="83"/>
      <c r="CB55" s="83"/>
      <c r="CC55" s="83"/>
      <c r="CD55" s="83"/>
      <c r="CE55" s="84"/>
      <c r="CF55" s="57"/>
    </row>
    <row r="56" spans="78:84" ht="17" thickBot="1" x14ac:dyDescent="0.25">
      <c r="BZ56" s="85" t="s">
        <v>3894</v>
      </c>
      <c r="CA56" s="86"/>
      <c r="CB56" s="86"/>
      <c r="CC56" s="86"/>
      <c r="CD56" s="86"/>
      <c r="CE56" s="87"/>
      <c r="CF56" s="59"/>
    </row>
    <row r="57" spans="78:84" ht="17" thickBot="1" x14ac:dyDescent="0.25">
      <c r="BZ57" s="53" t="s">
        <v>4151</v>
      </c>
      <c r="CA57" s="54">
        <v>6428</v>
      </c>
      <c r="CB57" s="54">
        <v>3419</v>
      </c>
      <c r="CC57" s="62">
        <v>689</v>
      </c>
      <c r="CD57" s="54">
        <v>1489</v>
      </c>
      <c r="CE57" s="62">
        <v>907</v>
      </c>
      <c r="CF57" s="55">
        <v>12932</v>
      </c>
    </row>
    <row r="58" spans="78:84" x14ac:dyDescent="0.2">
      <c r="BZ58" s="56" t="s">
        <v>4152</v>
      </c>
      <c r="CA58" s="80">
        <v>3188</v>
      </c>
      <c r="CB58" s="80">
        <v>2213</v>
      </c>
      <c r="CC58" s="75">
        <v>204</v>
      </c>
      <c r="CD58" s="80">
        <v>1548</v>
      </c>
      <c r="CE58" s="75">
        <v>529</v>
      </c>
      <c r="CF58" s="73">
        <v>7682</v>
      </c>
    </row>
    <row r="59" spans="78:84" ht="17" thickBot="1" x14ac:dyDescent="0.25">
      <c r="BZ59" s="53" t="s">
        <v>4153</v>
      </c>
      <c r="CA59" s="81"/>
      <c r="CB59" s="81"/>
      <c r="CC59" s="76"/>
      <c r="CD59" s="81"/>
      <c r="CE59" s="76"/>
      <c r="CF59" s="74"/>
    </row>
    <row r="60" spans="78:84" x14ac:dyDescent="0.2">
      <c r="BZ60" s="56" t="s">
        <v>4154</v>
      </c>
      <c r="CA60" s="80">
        <v>2757</v>
      </c>
      <c r="CB60" s="75">
        <v>645</v>
      </c>
      <c r="CC60" s="75">
        <v>159</v>
      </c>
      <c r="CD60" s="80">
        <v>1066</v>
      </c>
      <c r="CE60" s="75">
        <v>527</v>
      </c>
      <c r="CF60" s="73">
        <v>5153</v>
      </c>
    </row>
    <row r="61" spans="78:84" ht="17" thickBot="1" x14ac:dyDescent="0.25">
      <c r="BZ61" s="53" t="s">
        <v>4153</v>
      </c>
      <c r="CA61" s="81"/>
      <c r="CB61" s="76"/>
      <c r="CC61" s="76"/>
      <c r="CD61" s="81"/>
      <c r="CE61" s="76"/>
      <c r="CF61" s="74"/>
    </row>
    <row r="62" spans="78:84" ht="17" thickBot="1" x14ac:dyDescent="0.25">
      <c r="BZ62" s="77" t="s">
        <v>2990</v>
      </c>
      <c r="CA62" s="78"/>
      <c r="CB62" s="78"/>
      <c r="CC62" s="78"/>
      <c r="CD62" s="78"/>
      <c r="CE62" s="79"/>
      <c r="CF62" s="63"/>
    </row>
    <row r="63" spans="78:84" ht="17" thickBot="1" x14ac:dyDescent="0.25">
      <c r="BZ63" s="53" t="s">
        <v>4151</v>
      </c>
      <c r="CA63" s="54">
        <v>1349</v>
      </c>
      <c r="CB63" s="54">
        <v>2146</v>
      </c>
      <c r="CC63" s="62">
        <v>313</v>
      </c>
      <c r="CD63" s="54">
        <v>2275</v>
      </c>
      <c r="CE63" s="62">
        <v>366</v>
      </c>
      <c r="CF63" s="55">
        <v>6449</v>
      </c>
    </row>
    <row r="64" spans="78:84" x14ac:dyDescent="0.2">
      <c r="BZ64" s="56" t="s">
        <v>4152</v>
      </c>
      <c r="CA64" s="75">
        <v>682</v>
      </c>
      <c r="CB64" s="80">
        <v>1233</v>
      </c>
      <c r="CC64" s="75">
        <v>109</v>
      </c>
      <c r="CD64" s="75">
        <v>874</v>
      </c>
      <c r="CE64" s="75">
        <v>239</v>
      </c>
      <c r="CF64" s="73">
        <v>3137</v>
      </c>
    </row>
    <row r="65" spans="78:84" ht="17" thickBot="1" x14ac:dyDescent="0.25">
      <c r="BZ65" s="53" t="s">
        <v>4153</v>
      </c>
      <c r="CA65" s="76"/>
      <c r="CB65" s="81"/>
      <c r="CC65" s="76"/>
      <c r="CD65" s="76"/>
      <c r="CE65" s="76"/>
      <c r="CF65" s="74"/>
    </row>
    <row r="66" spans="78:84" x14ac:dyDescent="0.2">
      <c r="BZ66" s="56" t="s">
        <v>4154</v>
      </c>
      <c r="CA66" s="75">
        <v>337</v>
      </c>
      <c r="CB66" s="75">
        <v>440</v>
      </c>
      <c r="CC66" s="75">
        <v>97</v>
      </c>
      <c r="CD66" s="75">
        <v>491</v>
      </c>
      <c r="CE66" s="75">
        <v>148</v>
      </c>
      <c r="CF66" s="73">
        <v>1514</v>
      </c>
    </row>
    <row r="67" spans="78:84" ht="17" thickBot="1" x14ac:dyDescent="0.25">
      <c r="BZ67" s="53" t="s">
        <v>4153</v>
      </c>
      <c r="CA67" s="76"/>
      <c r="CB67" s="76"/>
      <c r="CC67" s="76"/>
      <c r="CD67" s="76"/>
      <c r="CE67" s="76"/>
      <c r="CF67" s="74"/>
    </row>
  </sheetData>
  <sheetProtection sheet="1" objects="1" scenarios="1"/>
  <mergeCells count="82">
    <mergeCell ref="CF23:CF24"/>
    <mergeCell ref="A5:M5"/>
    <mergeCell ref="BZ19:CF19"/>
    <mergeCell ref="CA21:CA22"/>
    <mergeCell ref="CB21:CB22"/>
    <mergeCell ref="CC21:CC22"/>
    <mergeCell ref="CD21:CD22"/>
    <mergeCell ref="CE21:CE22"/>
    <mergeCell ref="CF21:CF22"/>
    <mergeCell ref="CA23:CA24"/>
    <mergeCell ref="CB23:CB24"/>
    <mergeCell ref="CC23:CC24"/>
    <mergeCell ref="CD23:CD24"/>
    <mergeCell ref="CE23:CE24"/>
    <mergeCell ref="BZ25:CE25"/>
    <mergeCell ref="CA27:CA28"/>
    <mergeCell ref="CB27:CB28"/>
    <mergeCell ref="CC27:CC28"/>
    <mergeCell ref="CD27:CD28"/>
    <mergeCell ref="CE27:CE28"/>
    <mergeCell ref="CF27:CF28"/>
    <mergeCell ref="CA29:CA30"/>
    <mergeCell ref="CB29:CB30"/>
    <mergeCell ref="CC29:CC30"/>
    <mergeCell ref="CD29:CD30"/>
    <mergeCell ref="CE29:CE30"/>
    <mergeCell ref="CF29:CF30"/>
    <mergeCell ref="CF47:CF48"/>
    <mergeCell ref="BZ31:CF31"/>
    <mergeCell ref="BZ42:CE42"/>
    <mergeCell ref="BZ43:CE43"/>
    <mergeCell ref="CA45:CA46"/>
    <mergeCell ref="CB45:CB46"/>
    <mergeCell ref="CC45:CC46"/>
    <mergeCell ref="CD45:CD46"/>
    <mergeCell ref="CE45:CE46"/>
    <mergeCell ref="CF45:CF46"/>
    <mergeCell ref="CA47:CA48"/>
    <mergeCell ref="CB47:CB48"/>
    <mergeCell ref="CC47:CC48"/>
    <mergeCell ref="CD47:CD48"/>
    <mergeCell ref="CE47:CE48"/>
    <mergeCell ref="BZ49:CE49"/>
    <mergeCell ref="CA51:CA52"/>
    <mergeCell ref="CB51:CB52"/>
    <mergeCell ref="CC51:CC52"/>
    <mergeCell ref="CD51:CD52"/>
    <mergeCell ref="CE51:CE52"/>
    <mergeCell ref="CF51:CF52"/>
    <mergeCell ref="CA53:CA54"/>
    <mergeCell ref="CB53:CB54"/>
    <mergeCell ref="CC53:CC54"/>
    <mergeCell ref="CD53:CD54"/>
    <mergeCell ref="CE53:CE54"/>
    <mergeCell ref="CF53:CF54"/>
    <mergeCell ref="BZ55:CE55"/>
    <mergeCell ref="BZ56:CE56"/>
    <mergeCell ref="CA58:CA59"/>
    <mergeCell ref="CB58:CB59"/>
    <mergeCell ref="CC58:CC59"/>
    <mergeCell ref="CD58:CD59"/>
    <mergeCell ref="CE58:CE59"/>
    <mergeCell ref="CF58:CF59"/>
    <mergeCell ref="CA60:CA61"/>
    <mergeCell ref="CB60:CB61"/>
    <mergeCell ref="CC60:CC61"/>
    <mergeCell ref="CD60:CD61"/>
    <mergeCell ref="CE60:CE61"/>
    <mergeCell ref="CF60:CF61"/>
    <mergeCell ref="BZ62:CE62"/>
    <mergeCell ref="CA64:CA65"/>
    <mergeCell ref="CB64:CB65"/>
    <mergeCell ref="CC64:CC65"/>
    <mergeCell ref="CD64:CD65"/>
    <mergeCell ref="CE64:CE65"/>
    <mergeCell ref="CF64:CF65"/>
    <mergeCell ref="CA66:CA67"/>
    <mergeCell ref="CB66:CB67"/>
    <mergeCell ref="CC66:CC67"/>
    <mergeCell ref="CD66:CD67"/>
    <mergeCell ref="CE66:CE67"/>
    <mergeCell ref="CF66:CF67"/>
  </mergeCells>
  <hyperlinks>
    <hyperlink ref="BZ18" r:id="rId1" location="_ftn1" display="applewebdata://E458E5B2-6B2E-4EF6-8205-FFA737255A22/ - _ftn1" xr:uid="{3DCE322A-899A-2945-ABC6-8D96C8EA3AC1}"/>
  </hyperlinks>
  <pageMargins left="0.7" right="0.7" top="0.75" bottom="0.75" header="0.3" footer="0.3"/>
  <pageSetup orientation="portrait" horizontalDpi="0" verticalDpi="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6810E-4D60-3640-9BC1-86DEE4A74349}">
  <dimension ref="A1:M788"/>
  <sheetViews>
    <sheetView showGridLines="0" topLeftCell="A13" zoomScale="120" zoomScaleNormal="120" workbookViewId="0">
      <selection activeCell="B33" sqref="B33"/>
    </sheetView>
  </sheetViews>
  <sheetFormatPr baseColWidth="10" defaultRowHeight="15" x14ac:dyDescent="0.2"/>
  <cols>
    <col min="1" max="1" width="33.33203125" style="9" customWidth="1"/>
    <col min="2" max="2" width="29.6640625" style="9" customWidth="1"/>
    <col min="3" max="7" width="10.83203125" style="9"/>
    <col min="8" max="8" width="3.1640625" style="9" customWidth="1"/>
    <col min="9" max="9" width="0" style="9" hidden="1" customWidth="1"/>
    <col min="10" max="10" width="6.83203125" style="9" hidden="1" customWidth="1"/>
    <col min="11" max="11" width="10.83203125" style="9" hidden="1" customWidth="1"/>
    <col min="12" max="13" width="0.1640625" style="9" hidden="1" customWidth="1"/>
    <col min="14" max="16384" width="10.83203125" style="9"/>
  </cols>
  <sheetData>
    <row r="1" spans="1:13" s="8" customFormat="1" ht="26" x14ac:dyDescent="0.3">
      <c r="A1" s="11" t="s">
        <v>3955</v>
      </c>
    </row>
    <row r="2" spans="1:13" s="8" customFormat="1" ht="21" x14ac:dyDescent="0.25"/>
    <row r="3" spans="1:13" ht="21" x14ac:dyDescent="0.25">
      <c r="A3" s="40" t="s">
        <v>4074</v>
      </c>
    </row>
    <row r="5" spans="1:13" ht="176" customHeight="1" x14ac:dyDescent="0.2">
      <c r="A5" s="70" t="s">
        <v>4075</v>
      </c>
      <c r="B5" s="70"/>
      <c r="C5" s="70"/>
      <c r="D5" s="70"/>
      <c r="E5" s="70"/>
      <c r="F5" s="70"/>
      <c r="G5" s="70"/>
      <c r="H5" s="70"/>
      <c r="I5" s="70"/>
      <c r="J5" s="70"/>
      <c r="K5" s="70"/>
      <c r="L5" s="70"/>
      <c r="M5" s="70"/>
    </row>
    <row r="8" spans="1:13" ht="21" x14ac:dyDescent="0.25">
      <c r="A8" s="40" t="s">
        <v>4126</v>
      </c>
    </row>
    <row r="9" spans="1:13" ht="21" x14ac:dyDescent="0.25">
      <c r="A9" s="8"/>
    </row>
    <row r="10" spans="1:13" ht="65" customHeight="1" x14ac:dyDescent="0.2">
      <c r="A10" s="69" t="s">
        <v>4127</v>
      </c>
      <c r="B10" s="69"/>
      <c r="C10" s="69"/>
      <c r="D10" s="69"/>
      <c r="E10" s="69"/>
      <c r="F10" s="69"/>
      <c r="G10" s="69"/>
      <c r="H10" s="69"/>
      <c r="I10" s="69"/>
      <c r="J10" s="69"/>
      <c r="K10" s="69"/>
      <c r="L10" s="69"/>
      <c r="M10" s="69"/>
    </row>
    <row r="12" spans="1:13" ht="48" x14ac:dyDescent="0.2">
      <c r="A12" s="39" t="s">
        <v>3971</v>
      </c>
      <c r="B12" s="41" t="s">
        <v>4129</v>
      </c>
    </row>
    <row r="13" spans="1:13" ht="17" x14ac:dyDescent="0.2">
      <c r="A13" s="37" t="s">
        <v>60</v>
      </c>
      <c r="B13" s="42" t="s">
        <v>387</v>
      </c>
    </row>
    <row r="14" spans="1:13" ht="34" x14ac:dyDescent="0.2">
      <c r="A14" s="37" t="s">
        <v>77</v>
      </c>
      <c r="B14" s="43">
        <v>0.5</v>
      </c>
    </row>
    <row r="15" spans="1:13" ht="16" x14ac:dyDescent="0.2">
      <c r="A15" s="29" t="s">
        <v>4130</v>
      </c>
      <c r="B15" s="45">
        <f>3/143</f>
        <v>2.097902097902098E-2</v>
      </c>
    </row>
    <row r="16" spans="1:13" ht="32" x14ac:dyDescent="0.2">
      <c r="A16" s="29" t="s">
        <v>4112</v>
      </c>
      <c r="B16" s="42" t="s">
        <v>387</v>
      </c>
    </row>
    <row r="17" spans="1:2" ht="32" x14ac:dyDescent="0.2">
      <c r="A17" s="29" t="s">
        <v>4082</v>
      </c>
      <c r="B17" s="42" t="s">
        <v>387</v>
      </c>
    </row>
    <row r="18" spans="1:2" ht="16" x14ac:dyDescent="0.2">
      <c r="A18" s="29" t="s">
        <v>4131</v>
      </c>
      <c r="B18" s="45">
        <f>8/153</f>
        <v>5.2287581699346407E-2</v>
      </c>
    </row>
    <row r="19" spans="1:2" ht="16" x14ac:dyDescent="0.2">
      <c r="A19" s="29" t="s">
        <v>581</v>
      </c>
      <c r="B19" s="42" t="s">
        <v>387</v>
      </c>
    </row>
    <row r="20" spans="1:2" ht="34" x14ac:dyDescent="0.2">
      <c r="A20" s="37" t="s">
        <v>209</v>
      </c>
      <c r="B20" s="42" t="s">
        <v>387</v>
      </c>
    </row>
    <row r="21" spans="1:2" ht="17" x14ac:dyDescent="0.2">
      <c r="A21" s="37" t="s">
        <v>482</v>
      </c>
      <c r="B21" s="43">
        <v>0.63</v>
      </c>
    </row>
    <row r="22" spans="1:2" ht="32" x14ac:dyDescent="0.2">
      <c r="A22" s="29" t="s">
        <v>1389</v>
      </c>
      <c r="B22" s="42" t="s">
        <v>387</v>
      </c>
    </row>
    <row r="23" spans="1:2" ht="34" x14ac:dyDescent="0.2">
      <c r="A23" s="37" t="s">
        <v>276</v>
      </c>
      <c r="B23" s="43">
        <v>0.59</v>
      </c>
    </row>
    <row r="24" spans="1:2" ht="17" x14ac:dyDescent="0.2">
      <c r="A24" s="37" t="s">
        <v>171</v>
      </c>
      <c r="B24" s="45">
        <f>30/59</f>
        <v>0.50847457627118642</v>
      </c>
    </row>
    <row r="25" spans="1:2" ht="17" x14ac:dyDescent="0.2">
      <c r="A25" s="37" t="s">
        <v>898</v>
      </c>
      <c r="B25" s="45">
        <f>30/34</f>
        <v>0.88235294117647056</v>
      </c>
    </row>
    <row r="26" spans="1:2" ht="16" x14ac:dyDescent="0.2">
      <c r="A26" s="29" t="s">
        <v>4132</v>
      </c>
      <c r="B26" s="45">
        <f>4/166</f>
        <v>2.4096385542168676E-2</v>
      </c>
    </row>
    <row r="27" spans="1:2" ht="16" x14ac:dyDescent="0.2">
      <c r="A27" s="29" t="s">
        <v>1129</v>
      </c>
      <c r="B27" s="42" t="s">
        <v>387</v>
      </c>
    </row>
    <row r="28" spans="1:2" ht="16" x14ac:dyDescent="0.2">
      <c r="A28" s="29" t="s">
        <v>1241</v>
      </c>
      <c r="B28" s="42" t="s">
        <v>387</v>
      </c>
    </row>
    <row r="29" spans="1:2" ht="68" customHeight="1" x14ac:dyDescent="0.2">
      <c r="A29" s="37" t="s">
        <v>4093</v>
      </c>
      <c r="B29" s="44" t="s">
        <v>4128</v>
      </c>
    </row>
    <row r="30" spans="1:2" ht="32" x14ac:dyDescent="0.2">
      <c r="A30" s="29" t="s">
        <v>2016</v>
      </c>
      <c r="B30" s="42" t="s">
        <v>387</v>
      </c>
    </row>
    <row r="31" spans="1:2" ht="16" x14ac:dyDescent="0.2">
      <c r="A31" s="29" t="s">
        <v>1964</v>
      </c>
      <c r="B31" s="42" t="s">
        <v>387</v>
      </c>
    </row>
    <row r="32" spans="1:2" ht="16" x14ac:dyDescent="0.2">
      <c r="A32" s="29" t="s">
        <v>1403</v>
      </c>
      <c r="B32" s="42" t="s">
        <v>387</v>
      </c>
    </row>
    <row r="33" spans="1:2" ht="32" x14ac:dyDescent="0.2">
      <c r="A33" s="29" t="s">
        <v>4136</v>
      </c>
      <c r="B33" s="45">
        <f>15/100</f>
        <v>0.15</v>
      </c>
    </row>
    <row r="34" spans="1:2" ht="16" x14ac:dyDescent="0.2">
      <c r="A34" s="29" t="s">
        <v>1707</v>
      </c>
      <c r="B34" s="42" t="s">
        <v>387</v>
      </c>
    </row>
    <row r="35" spans="1:2" ht="16" x14ac:dyDescent="0.2">
      <c r="A35" s="29" t="s">
        <v>4139</v>
      </c>
      <c r="B35" s="45">
        <f>7/50</f>
        <v>0.14000000000000001</v>
      </c>
    </row>
    <row r="36" spans="1:2" ht="32" x14ac:dyDescent="0.2">
      <c r="A36" s="29" t="s">
        <v>4101</v>
      </c>
      <c r="B36" s="42" t="s">
        <v>387</v>
      </c>
    </row>
    <row r="37" spans="1:2" ht="32" x14ac:dyDescent="0.2">
      <c r="A37" s="29" t="s">
        <v>1938</v>
      </c>
      <c r="B37" s="42" t="s">
        <v>387</v>
      </c>
    </row>
    <row r="38" spans="1:2" ht="16" x14ac:dyDescent="0.2">
      <c r="A38" s="29" t="s">
        <v>1950</v>
      </c>
      <c r="B38" s="42" t="s">
        <v>387</v>
      </c>
    </row>
    <row r="39" spans="1:2" ht="16" x14ac:dyDescent="0.2">
      <c r="A39" s="31" t="s">
        <v>4105</v>
      </c>
      <c r="B39" s="42" t="s">
        <v>387</v>
      </c>
    </row>
    <row r="40" spans="1:2" ht="16" x14ac:dyDescent="0.2">
      <c r="A40" s="28" t="s">
        <v>183</v>
      </c>
      <c r="B40" s="42" t="s">
        <v>387</v>
      </c>
    </row>
    <row r="41" spans="1:2" ht="32" x14ac:dyDescent="0.2">
      <c r="A41" s="28" t="s">
        <v>1746</v>
      </c>
      <c r="B41" s="42" t="s">
        <v>387</v>
      </c>
    </row>
    <row r="42" spans="1:2" ht="16" x14ac:dyDescent="0.2">
      <c r="A42" s="28" t="s">
        <v>196</v>
      </c>
      <c r="B42" s="42" t="s">
        <v>387</v>
      </c>
    </row>
    <row r="43" spans="1:2" ht="16" x14ac:dyDescent="0.2">
      <c r="A43" s="28" t="s">
        <v>4109</v>
      </c>
      <c r="B43" s="42" t="s">
        <v>387</v>
      </c>
    </row>
    <row r="44" spans="1:2" ht="32" x14ac:dyDescent="0.2">
      <c r="A44" s="28" t="s">
        <v>1394</v>
      </c>
      <c r="B44" s="42" t="s">
        <v>387</v>
      </c>
    </row>
    <row r="45" spans="1:2" ht="16" x14ac:dyDescent="0.2">
      <c r="A45" s="28" t="s">
        <v>1679</v>
      </c>
      <c r="B45" s="42" t="s">
        <v>387</v>
      </c>
    </row>
    <row r="46" spans="1:2" x14ac:dyDescent="0.2">
      <c r="A46" s="47" t="s">
        <v>4133</v>
      </c>
      <c r="B46" s="46"/>
    </row>
    <row r="47" spans="1:2" x14ac:dyDescent="0.2">
      <c r="A47" s="47" t="s">
        <v>4134</v>
      </c>
      <c r="B47" s="46"/>
    </row>
    <row r="48" spans="1:2" x14ac:dyDescent="0.2">
      <c r="A48" s="47" t="s">
        <v>4135</v>
      </c>
      <c r="B48" s="46"/>
    </row>
    <row r="49" spans="1:1" x14ac:dyDescent="0.2">
      <c r="A49" s="9" t="s">
        <v>4137</v>
      </c>
    </row>
    <row r="50" spans="1:1" x14ac:dyDescent="0.2">
      <c r="A50" s="9" t="s">
        <v>4138</v>
      </c>
    </row>
    <row r="160" spans="1:1" ht="16" x14ac:dyDescent="0.2">
      <c r="A160"/>
    </row>
    <row r="161" spans="1:1" ht="16" x14ac:dyDescent="0.2">
      <c r="A161"/>
    </row>
    <row r="162" spans="1:1" ht="16" x14ac:dyDescent="0.2">
      <c r="A162"/>
    </row>
    <row r="163" spans="1:1" ht="16" x14ac:dyDescent="0.2">
      <c r="A163"/>
    </row>
    <row r="164" spans="1:1" ht="16" x14ac:dyDescent="0.2">
      <c r="A164"/>
    </row>
    <row r="165" spans="1:1" ht="16" x14ac:dyDescent="0.2">
      <c r="A165"/>
    </row>
    <row r="166" spans="1:1" ht="16" x14ac:dyDescent="0.2">
      <c r="A166"/>
    </row>
    <row r="167" spans="1:1" ht="16" x14ac:dyDescent="0.2">
      <c r="A167"/>
    </row>
    <row r="168" spans="1:1" ht="16" x14ac:dyDescent="0.2">
      <c r="A168"/>
    </row>
    <row r="169" spans="1:1" ht="16" x14ac:dyDescent="0.2">
      <c r="A169"/>
    </row>
    <row r="170" spans="1:1" ht="16" x14ac:dyDescent="0.2">
      <c r="A170"/>
    </row>
    <row r="171" spans="1:1" ht="16" x14ac:dyDescent="0.2">
      <c r="A171"/>
    </row>
    <row r="172" spans="1:1" ht="16" x14ac:dyDescent="0.2">
      <c r="A172"/>
    </row>
    <row r="173" spans="1:1" ht="16" x14ac:dyDescent="0.2">
      <c r="A173"/>
    </row>
    <row r="174" spans="1:1" ht="16" x14ac:dyDescent="0.2">
      <c r="A174"/>
    </row>
    <row r="175" spans="1:1" ht="16" x14ac:dyDescent="0.2">
      <c r="A175"/>
    </row>
    <row r="176" spans="1:1" ht="16" x14ac:dyDescent="0.2">
      <c r="A176"/>
    </row>
    <row r="177" spans="1:1" ht="16" x14ac:dyDescent="0.2">
      <c r="A177"/>
    </row>
    <row r="178" spans="1:1" ht="16" x14ac:dyDescent="0.2">
      <c r="A178"/>
    </row>
    <row r="179" spans="1:1" ht="16" x14ac:dyDescent="0.2">
      <c r="A179"/>
    </row>
    <row r="180" spans="1:1" ht="16" x14ac:dyDescent="0.2">
      <c r="A180"/>
    </row>
    <row r="181" spans="1:1" ht="16" x14ac:dyDescent="0.2">
      <c r="A181"/>
    </row>
    <row r="182" spans="1:1" ht="16" x14ac:dyDescent="0.2">
      <c r="A182"/>
    </row>
    <row r="183" spans="1:1" ht="16" x14ac:dyDescent="0.2">
      <c r="A183"/>
    </row>
    <row r="184" spans="1:1" ht="16" x14ac:dyDescent="0.2">
      <c r="A184"/>
    </row>
    <row r="185" spans="1:1" ht="16" x14ac:dyDescent="0.2">
      <c r="A185"/>
    </row>
    <row r="186" spans="1:1" ht="16" x14ac:dyDescent="0.2">
      <c r="A186"/>
    </row>
    <row r="187" spans="1:1" ht="16" x14ac:dyDescent="0.2">
      <c r="A187"/>
    </row>
    <row r="188" spans="1:1" ht="16" x14ac:dyDescent="0.2">
      <c r="A188"/>
    </row>
    <row r="189" spans="1:1" ht="16" x14ac:dyDescent="0.2">
      <c r="A189"/>
    </row>
    <row r="190" spans="1:1" ht="16" x14ac:dyDescent="0.2">
      <c r="A190"/>
    </row>
    <row r="191" spans="1:1" ht="16" x14ac:dyDescent="0.2">
      <c r="A191"/>
    </row>
    <row r="192" spans="1:1" ht="16" x14ac:dyDescent="0.2">
      <c r="A192"/>
    </row>
    <row r="193" spans="1:1" ht="16" x14ac:dyDescent="0.2">
      <c r="A193"/>
    </row>
    <row r="194" spans="1:1" ht="16" x14ac:dyDescent="0.2">
      <c r="A194"/>
    </row>
    <row r="195" spans="1:1" ht="16" x14ac:dyDescent="0.2">
      <c r="A195"/>
    </row>
    <row r="196" spans="1:1" ht="16" x14ac:dyDescent="0.2">
      <c r="A196"/>
    </row>
    <row r="197" spans="1:1" ht="16" x14ac:dyDescent="0.2">
      <c r="A197"/>
    </row>
    <row r="198" spans="1:1" ht="16" x14ac:dyDescent="0.2">
      <c r="A198"/>
    </row>
    <row r="199" spans="1:1" ht="16" x14ac:dyDescent="0.2">
      <c r="A199"/>
    </row>
    <row r="200" spans="1:1" ht="16" x14ac:dyDescent="0.2">
      <c r="A200"/>
    </row>
    <row r="201" spans="1:1" ht="16" x14ac:dyDescent="0.2">
      <c r="A201"/>
    </row>
    <row r="202" spans="1:1" ht="16" x14ac:dyDescent="0.2">
      <c r="A202"/>
    </row>
    <row r="203" spans="1:1" ht="16" x14ac:dyDescent="0.2">
      <c r="A203"/>
    </row>
    <row r="204" spans="1:1" ht="16" x14ac:dyDescent="0.2">
      <c r="A204"/>
    </row>
    <row r="205" spans="1:1" ht="16" x14ac:dyDescent="0.2">
      <c r="A205"/>
    </row>
    <row r="206" spans="1:1" ht="16" x14ac:dyDescent="0.2">
      <c r="A206"/>
    </row>
    <row r="207" spans="1:1" ht="16" x14ac:dyDescent="0.2">
      <c r="A207"/>
    </row>
    <row r="208" spans="1:1" ht="16" x14ac:dyDescent="0.2">
      <c r="A208"/>
    </row>
    <row r="209" spans="1:1" ht="16" x14ac:dyDescent="0.2">
      <c r="A209"/>
    </row>
    <row r="210" spans="1:1" ht="16" x14ac:dyDescent="0.2">
      <c r="A210"/>
    </row>
    <row r="211" spans="1:1" ht="16" x14ac:dyDescent="0.2">
      <c r="A211"/>
    </row>
    <row r="212" spans="1:1" ht="16" x14ac:dyDescent="0.2">
      <c r="A212"/>
    </row>
    <row r="213" spans="1:1" ht="16" x14ac:dyDescent="0.2">
      <c r="A213"/>
    </row>
    <row r="214" spans="1:1" ht="16" x14ac:dyDescent="0.2">
      <c r="A214"/>
    </row>
    <row r="215" spans="1:1" ht="16" x14ac:dyDescent="0.2">
      <c r="A215"/>
    </row>
    <row r="216" spans="1:1" ht="16" x14ac:dyDescent="0.2">
      <c r="A216"/>
    </row>
    <row r="217" spans="1:1" ht="16" x14ac:dyDescent="0.2">
      <c r="A217"/>
    </row>
    <row r="218" spans="1:1" ht="16" x14ac:dyDescent="0.2">
      <c r="A218"/>
    </row>
    <row r="219" spans="1:1" ht="16" x14ac:dyDescent="0.2">
      <c r="A219"/>
    </row>
    <row r="220" spans="1:1" ht="16" x14ac:dyDescent="0.2">
      <c r="A220"/>
    </row>
    <row r="221" spans="1:1" ht="16" x14ac:dyDescent="0.2">
      <c r="A221"/>
    </row>
    <row r="222" spans="1:1" ht="16" x14ac:dyDescent="0.2">
      <c r="A222"/>
    </row>
    <row r="223" spans="1:1" ht="16" x14ac:dyDescent="0.2">
      <c r="A223"/>
    </row>
    <row r="224" spans="1:1" ht="16" x14ac:dyDescent="0.2">
      <c r="A224"/>
    </row>
    <row r="225" spans="1:1" ht="16" x14ac:dyDescent="0.2">
      <c r="A225"/>
    </row>
    <row r="226" spans="1:1" ht="16" x14ac:dyDescent="0.2">
      <c r="A226"/>
    </row>
    <row r="227" spans="1:1" ht="16" x14ac:dyDescent="0.2">
      <c r="A227"/>
    </row>
    <row r="228" spans="1:1" ht="16" x14ac:dyDescent="0.2">
      <c r="A228"/>
    </row>
    <row r="229" spans="1:1" ht="16" x14ac:dyDescent="0.2">
      <c r="A229"/>
    </row>
    <row r="230" spans="1:1" ht="16" x14ac:dyDescent="0.2">
      <c r="A230"/>
    </row>
    <row r="231" spans="1:1" ht="16" x14ac:dyDescent="0.2">
      <c r="A231"/>
    </row>
    <row r="232" spans="1:1" ht="16" x14ac:dyDescent="0.2">
      <c r="A232"/>
    </row>
    <row r="233" spans="1:1" ht="16" x14ac:dyDescent="0.2">
      <c r="A233"/>
    </row>
    <row r="234" spans="1:1" ht="16" x14ac:dyDescent="0.2">
      <c r="A234"/>
    </row>
    <row r="235" spans="1:1" ht="16" x14ac:dyDescent="0.2">
      <c r="A235"/>
    </row>
    <row r="236" spans="1:1" ht="16" x14ac:dyDescent="0.2">
      <c r="A236"/>
    </row>
    <row r="237" spans="1:1" ht="16" x14ac:dyDescent="0.2">
      <c r="A237"/>
    </row>
    <row r="238" spans="1:1" ht="16" x14ac:dyDescent="0.2">
      <c r="A238"/>
    </row>
    <row r="239" spans="1:1" ht="16" x14ac:dyDescent="0.2">
      <c r="A239"/>
    </row>
    <row r="240" spans="1:1" ht="16" x14ac:dyDescent="0.2">
      <c r="A240"/>
    </row>
    <row r="241" spans="1:1" ht="16" x14ac:dyDescent="0.2">
      <c r="A241"/>
    </row>
    <row r="242" spans="1:1" ht="16" x14ac:dyDescent="0.2">
      <c r="A242"/>
    </row>
    <row r="243" spans="1:1" ht="16" x14ac:dyDescent="0.2">
      <c r="A243"/>
    </row>
    <row r="244" spans="1:1" ht="16" x14ac:dyDescent="0.2">
      <c r="A244"/>
    </row>
    <row r="245" spans="1:1" ht="16" x14ac:dyDescent="0.2">
      <c r="A245"/>
    </row>
    <row r="246" spans="1:1" ht="16" x14ac:dyDescent="0.2">
      <c r="A246"/>
    </row>
    <row r="247" spans="1:1" ht="16" x14ac:dyDescent="0.2">
      <c r="A247"/>
    </row>
    <row r="248" spans="1:1" ht="16" x14ac:dyDescent="0.2">
      <c r="A248"/>
    </row>
    <row r="249" spans="1:1" ht="16" x14ac:dyDescent="0.2">
      <c r="A249"/>
    </row>
    <row r="250" spans="1:1" ht="16" x14ac:dyDescent="0.2">
      <c r="A250"/>
    </row>
    <row r="251" spans="1:1" ht="16" x14ac:dyDescent="0.2">
      <c r="A251"/>
    </row>
    <row r="252" spans="1:1" ht="16" x14ac:dyDescent="0.2">
      <c r="A252"/>
    </row>
    <row r="253" spans="1:1" ht="16" x14ac:dyDescent="0.2">
      <c r="A253"/>
    </row>
    <row r="254" spans="1:1" ht="16" x14ac:dyDescent="0.2">
      <c r="A254"/>
    </row>
    <row r="255" spans="1:1" ht="16" x14ac:dyDescent="0.2">
      <c r="A255"/>
    </row>
    <row r="256" spans="1:1" ht="16" x14ac:dyDescent="0.2">
      <c r="A256"/>
    </row>
    <row r="257" spans="1:1" ht="16" x14ac:dyDescent="0.2">
      <c r="A257"/>
    </row>
    <row r="258" spans="1:1" ht="16" x14ac:dyDescent="0.2">
      <c r="A258"/>
    </row>
    <row r="259" spans="1:1" ht="16" x14ac:dyDescent="0.2">
      <c r="A259"/>
    </row>
    <row r="260" spans="1:1" ht="16" x14ac:dyDescent="0.2">
      <c r="A260"/>
    </row>
    <row r="261" spans="1:1" ht="16" x14ac:dyDescent="0.2">
      <c r="A261"/>
    </row>
    <row r="262" spans="1:1" ht="16" x14ac:dyDescent="0.2">
      <c r="A262"/>
    </row>
    <row r="263" spans="1:1" ht="16" x14ac:dyDescent="0.2">
      <c r="A263"/>
    </row>
    <row r="264" spans="1:1" ht="16" x14ac:dyDescent="0.2">
      <c r="A264"/>
    </row>
    <row r="265" spans="1:1" ht="16" x14ac:dyDescent="0.2">
      <c r="A265"/>
    </row>
    <row r="266" spans="1:1" ht="16" x14ac:dyDescent="0.2">
      <c r="A266"/>
    </row>
    <row r="267" spans="1:1" ht="16" x14ac:dyDescent="0.2">
      <c r="A267"/>
    </row>
    <row r="268" spans="1:1" ht="16" x14ac:dyDescent="0.2">
      <c r="A268"/>
    </row>
    <row r="269" spans="1:1" ht="16" x14ac:dyDescent="0.2">
      <c r="A269"/>
    </row>
    <row r="270" spans="1:1" ht="16" x14ac:dyDescent="0.2">
      <c r="A270"/>
    </row>
    <row r="271" spans="1:1" ht="16" x14ac:dyDescent="0.2">
      <c r="A271"/>
    </row>
    <row r="272" spans="1:1" ht="16" x14ac:dyDescent="0.2">
      <c r="A272"/>
    </row>
    <row r="273" spans="1:1" ht="16" x14ac:dyDescent="0.2">
      <c r="A273"/>
    </row>
    <row r="274" spans="1:1" ht="16" x14ac:dyDescent="0.2">
      <c r="A274"/>
    </row>
    <row r="275" spans="1:1" ht="16" x14ac:dyDescent="0.2">
      <c r="A275"/>
    </row>
    <row r="276" spans="1:1" ht="16" x14ac:dyDescent="0.2">
      <c r="A276"/>
    </row>
    <row r="277" spans="1:1" ht="16" x14ac:dyDescent="0.2">
      <c r="A277"/>
    </row>
    <row r="278" spans="1:1" ht="16" x14ac:dyDescent="0.2">
      <c r="A278"/>
    </row>
    <row r="279" spans="1:1" ht="16" x14ac:dyDescent="0.2">
      <c r="A279"/>
    </row>
    <row r="280" spans="1:1" ht="16" x14ac:dyDescent="0.2">
      <c r="A280"/>
    </row>
    <row r="281" spans="1:1" ht="16" x14ac:dyDescent="0.2">
      <c r="A281"/>
    </row>
    <row r="282" spans="1:1" ht="16" x14ac:dyDescent="0.2">
      <c r="A282"/>
    </row>
    <row r="283" spans="1:1" ht="16" x14ac:dyDescent="0.2">
      <c r="A283"/>
    </row>
    <row r="284" spans="1:1" ht="16" x14ac:dyDescent="0.2">
      <c r="A284"/>
    </row>
    <row r="285" spans="1:1" ht="16" x14ac:dyDescent="0.2">
      <c r="A285"/>
    </row>
    <row r="286" spans="1:1" ht="16" x14ac:dyDescent="0.2">
      <c r="A286"/>
    </row>
    <row r="287" spans="1:1" ht="16" x14ac:dyDescent="0.2">
      <c r="A287"/>
    </row>
    <row r="288" spans="1:1" ht="16" x14ac:dyDescent="0.2">
      <c r="A288"/>
    </row>
    <row r="289" spans="1:1" ht="16" x14ac:dyDescent="0.2">
      <c r="A289"/>
    </row>
    <row r="290" spans="1:1" ht="16" x14ac:dyDescent="0.2">
      <c r="A290"/>
    </row>
    <row r="291" spans="1:1" ht="16" x14ac:dyDescent="0.2">
      <c r="A291"/>
    </row>
    <row r="292" spans="1:1" ht="16" x14ac:dyDescent="0.2">
      <c r="A292"/>
    </row>
    <row r="293" spans="1:1" ht="16" x14ac:dyDescent="0.2">
      <c r="A293"/>
    </row>
    <row r="294" spans="1:1" ht="16" x14ac:dyDescent="0.2">
      <c r="A294"/>
    </row>
    <row r="295" spans="1:1" ht="16" x14ac:dyDescent="0.2">
      <c r="A295"/>
    </row>
    <row r="296" spans="1:1" ht="16" x14ac:dyDescent="0.2">
      <c r="A296"/>
    </row>
    <row r="297" spans="1:1" ht="16" x14ac:dyDescent="0.2">
      <c r="A297"/>
    </row>
    <row r="298" spans="1:1" ht="16" x14ac:dyDescent="0.2">
      <c r="A298"/>
    </row>
    <row r="299" spans="1:1" ht="16" x14ac:dyDescent="0.2">
      <c r="A299"/>
    </row>
    <row r="300" spans="1:1" ht="16" x14ac:dyDescent="0.2">
      <c r="A300"/>
    </row>
    <row r="301" spans="1:1" ht="16" x14ac:dyDescent="0.2">
      <c r="A301"/>
    </row>
    <row r="302" spans="1:1" ht="16" x14ac:dyDescent="0.2">
      <c r="A302"/>
    </row>
    <row r="303" spans="1:1" ht="16" x14ac:dyDescent="0.2">
      <c r="A303"/>
    </row>
    <row r="304" spans="1:1" ht="16" x14ac:dyDescent="0.2">
      <c r="A304"/>
    </row>
    <row r="305" spans="1:1" ht="16" x14ac:dyDescent="0.2">
      <c r="A305"/>
    </row>
    <row r="306" spans="1:1" ht="16" x14ac:dyDescent="0.2">
      <c r="A306"/>
    </row>
    <row r="307" spans="1:1" ht="16" x14ac:dyDescent="0.2">
      <c r="A307"/>
    </row>
    <row r="308" spans="1:1" ht="16" x14ac:dyDescent="0.2">
      <c r="A308"/>
    </row>
    <row r="309" spans="1:1" ht="16" x14ac:dyDescent="0.2">
      <c r="A309"/>
    </row>
    <row r="310" spans="1:1" ht="16" x14ac:dyDescent="0.2">
      <c r="A310"/>
    </row>
    <row r="311" spans="1:1" ht="16" x14ac:dyDescent="0.2">
      <c r="A311"/>
    </row>
    <row r="312" spans="1:1" ht="16" x14ac:dyDescent="0.2">
      <c r="A312"/>
    </row>
    <row r="313" spans="1:1" ht="16" x14ac:dyDescent="0.2">
      <c r="A313"/>
    </row>
    <row r="314" spans="1:1" ht="16" x14ac:dyDescent="0.2">
      <c r="A314"/>
    </row>
    <row r="315" spans="1:1" ht="16" x14ac:dyDescent="0.2">
      <c r="A315"/>
    </row>
    <row r="316" spans="1:1" ht="16" x14ac:dyDescent="0.2">
      <c r="A316"/>
    </row>
    <row r="317" spans="1:1" ht="16" x14ac:dyDescent="0.2">
      <c r="A317"/>
    </row>
    <row r="318" spans="1:1" ht="16" x14ac:dyDescent="0.2">
      <c r="A318"/>
    </row>
    <row r="319" spans="1:1" ht="16" x14ac:dyDescent="0.2">
      <c r="A319"/>
    </row>
    <row r="320" spans="1:1" ht="16" x14ac:dyDescent="0.2">
      <c r="A320"/>
    </row>
    <row r="321" spans="1:1" ht="16" x14ac:dyDescent="0.2">
      <c r="A321"/>
    </row>
    <row r="322" spans="1:1" ht="16" x14ac:dyDescent="0.2">
      <c r="A322"/>
    </row>
    <row r="323" spans="1:1" ht="16" x14ac:dyDescent="0.2">
      <c r="A323"/>
    </row>
    <row r="324" spans="1:1" ht="16" x14ac:dyDescent="0.2">
      <c r="A324"/>
    </row>
    <row r="325" spans="1:1" ht="16" x14ac:dyDescent="0.2">
      <c r="A325"/>
    </row>
    <row r="326" spans="1:1" ht="16" x14ac:dyDescent="0.2">
      <c r="A326"/>
    </row>
    <row r="327" spans="1:1" ht="16" x14ac:dyDescent="0.2">
      <c r="A327"/>
    </row>
    <row r="328" spans="1:1" ht="16" x14ac:dyDescent="0.2">
      <c r="A328"/>
    </row>
    <row r="329" spans="1:1" ht="16" x14ac:dyDescent="0.2">
      <c r="A329"/>
    </row>
    <row r="330" spans="1:1" ht="16" x14ac:dyDescent="0.2">
      <c r="A330"/>
    </row>
    <row r="331" spans="1:1" ht="16" x14ac:dyDescent="0.2">
      <c r="A331"/>
    </row>
    <row r="332" spans="1:1" ht="16" x14ac:dyDescent="0.2">
      <c r="A332"/>
    </row>
    <row r="333" spans="1:1" ht="16" x14ac:dyDescent="0.2">
      <c r="A333"/>
    </row>
    <row r="334" spans="1:1" ht="16" x14ac:dyDescent="0.2">
      <c r="A334"/>
    </row>
    <row r="335" spans="1:1" ht="16" x14ac:dyDescent="0.2">
      <c r="A335"/>
    </row>
    <row r="336" spans="1:1" ht="16" x14ac:dyDescent="0.2">
      <c r="A336"/>
    </row>
    <row r="337" spans="1:1" ht="16" x14ac:dyDescent="0.2">
      <c r="A337"/>
    </row>
    <row r="338" spans="1:1" ht="16" x14ac:dyDescent="0.2">
      <c r="A338"/>
    </row>
    <row r="339" spans="1:1" ht="16" x14ac:dyDescent="0.2">
      <c r="A339"/>
    </row>
    <row r="340" spans="1:1" ht="16" x14ac:dyDescent="0.2">
      <c r="A340"/>
    </row>
    <row r="341" spans="1:1" ht="16" x14ac:dyDescent="0.2">
      <c r="A341"/>
    </row>
    <row r="342" spans="1:1" ht="16" x14ac:dyDescent="0.2">
      <c r="A342"/>
    </row>
    <row r="343" spans="1:1" ht="16" x14ac:dyDescent="0.2">
      <c r="A343"/>
    </row>
    <row r="344" spans="1:1" ht="16" x14ac:dyDescent="0.2">
      <c r="A344"/>
    </row>
    <row r="345" spans="1:1" ht="16" x14ac:dyDescent="0.2">
      <c r="A345"/>
    </row>
    <row r="346" spans="1:1" ht="16" x14ac:dyDescent="0.2">
      <c r="A346"/>
    </row>
    <row r="347" spans="1:1" ht="16" x14ac:dyDescent="0.2">
      <c r="A347"/>
    </row>
    <row r="348" spans="1:1" ht="16" x14ac:dyDescent="0.2">
      <c r="A348"/>
    </row>
    <row r="349" spans="1:1" ht="16" x14ac:dyDescent="0.2">
      <c r="A349"/>
    </row>
    <row r="350" spans="1:1" ht="16" x14ac:dyDescent="0.2">
      <c r="A350"/>
    </row>
    <row r="351" spans="1:1" ht="16" x14ac:dyDescent="0.2">
      <c r="A351"/>
    </row>
    <row r="352" spans="1:1" ht="16" x14ac:dyDescent="0.2">
      <c r="A352"/>
    </row>
    <row r="353" spans="1:1" ht="16" x14ac:dyDescent="0.2">
      <c r="A353"/>
    </row>
    <row r="354" spans="1:1" ht="16" x14ac:dyDescent="0.2">
      <c r="A354"/>
    </row>
    <row r="355" spans="1:1" ht="16" x14ac:dyDescent="0.2">
      <c r="A355"/>
    </row>
    <row r="356" spans="1:1" ht="16" x14ac:dyDescent="0.2">
      <c r="A356"/>
    </row>
    <row r="357" spans="1:1" ht="16" x14ac:dyDescent="0.2">
      <c r="A357"/>
    </row>
    <row r="358" spans="1:1" ht="16" x14ac:dyDescent="0.2">
      <c r="A358"/>
    </row>
    <row r="359" spans="1:1" ht="16" x14ac:dyDescent="0.2">
      <c r="A359"/>
    </row>
    <row r="360" spans="1:1" ht="16" x14ac:dyDescent="0.2">
      <c r="A360"/>
    </row>
    <row r="361" spans="1:1" ht="16" x14ac:dyDescent="0.2">
      <c r="A361"/>
    </row>
    <row r="362" spans="1:1" ht="16" x14ac:dyDescent="0.2">
      <c r="A362"/>
    </row>
    <row r="363" spans="1:1" ht="16" x14ac:dyDescent="0.2">
      <c r="A363"/>
    </row>
    <row r="364" spans="1:1" ht="16" x14ac:dyDescent="0.2">
      <c r="A364"/>
    </row>
    <row r="365" spans="1:1" ht="16" x14ac:dyDescent="0.2">
      <c r="A365"/>
    </row>
    <row r="366" spans="1:1" ht="16" x14ac:dyDescent="0.2">
      <c r="A366"/>
    </row>
    <row r="367" spans="1:1" ht="16" x14ac:dyDescent="0.2">
      <c r="A367"/>
    </row>
    <row r="368" spans="1:1" ht="16" x14ac:dyDescent="0.2">
      <c r="A368"/>
    </row>
    <row r="369" spans="1:1" ht="16" x14ac:dyDescent="0.2">
      <c r="A369"/>
    </row>
    <row r="370" spans="1:1" ht="16" x14ac:dyDescent="0.2">
      <c r="A370"/>
    </row>
    <row r="371" spans="1:1" ht="16" x14ac:dyDescent="0.2">
      <c r="A371"/>
    </row>
    <row r="372" spans="1:1" ht="16" x14ac:dyDescent="0.2">
      <c r="A372"/>
    </row>
    <row r="373" spans="1:1" ht="16" x14ac:dyDescent="0.2">
      <c r="A373"/>
    </row>
    <row r="374" spans="1:1" ht="16" x14ac:dyDescent="0.2">
      <c r="A374"/>
    </row>
    <row r="375" spans="1:1" ht="16" x14ac:dyDescent="0.2">
      <c r="A375"/>
    </row>
    <row r="376" spans="1:1" ht="16" x14ac:dyDescent="0.2">
      <c r="A376"/>
    </row>
    <row r="377" spans="1:1" ht="16" x14ac:dyDescent="0.2">
      <c r="A377"/>
    </row>
    <row r="378" spans="1:1" ht="16" x14ac:dyDescent="0.2">
      <c r="A378"/>
    </row>
    <row r="379" spans="1:1" ht="16" x14ac:dyDescent="0.2">
      <c r="A379"/>
    </row>
    <row r="380" spans="1:1" ht="16" x14ac:dyDescent="0.2">
      <c r="A380"/>
    </row>
    <row r="381" spans="1:1" ht="16" x14ac:dyDescent="0.2">
      <c r="A381"/>
    </row>
    <row r="382" spans="1:1" ht="16" x14ac:dyDescent="0.2">
      <c r="A382"/>
    </row>
    <row r="383" spans="1:1" ht="16" x14ac:dyDescent="0.2">
      <c r="A383"/>
    </row>
    <row r="384" spans="1:1" ht="16" x14ac:dyDescent="0.2">
      <c r="A384"/>
    </row>
    <row r="385" spans="1:1" ht="16" x14ac:dyDescent="0.2">
      <c r="A385"/>
    </row>
    <row r="386" spans="1:1" ht="16" x14ac:dyDescent="0.2">
      <c r="A386"/>
    </row>
    <row r="387" spans="1:1" ht="16" x14ac:dyDescent="0.2">
      <c r="A387"/>
    </row>
    <row r="388" spans="1:1" ht="16" x14ac:dyDescent="0.2">
      <c r="A388"/>
    </row>
    <row r="389" spans="1:1" ht="16" x14ac:dyDescent="0.2">
      <c r="A389"/>
    </row>
    <row r="390" spans="1:1" ht="16" x14ac:dyDescent="0.2">
      <c r="A390"/>
    </row>
    <row r="391" spans="1:1" ht="16" x14ac:dyDescent="0.2">
      <c r="A391"/>
    </row>
    <row r="392" spans="1:1" ht="16" x14ac:dyDescent="0.2">
      <c r="A392"/>
    </row>
    <row r="393" spans="1:1" ht="16" x14ac:dyDescent="0.2">
      <c r="A393"/>
    </row>
    <row r="394" spans="1:1" ht="16" x14ac:dyDescent="0.2">
      <c r="A394"/>
    </row>
    <row r="395" spans="1:1" ht="16" x14ac:dyDescent="0.2">
      <c r="A395"/>
    </row>
    <row r="396" spans="1:1" ht="16" x14ac:dyDescent="0.2">
      <c r="A396"/>
    </row>
    <row r="397" spans="1:1" ht="16" x14ac:dyDescent="0.2">
      <c r="A397"/>
    </row>
    <row r="398" spans="1:1" ht="16" x14ac:dyDescent="0.2">
      <c r="A398"/>
    </row>
    <row r="399" spans="1:1" ht="16" x14ac:dyDescent="0.2">
      <c r="A399"/>
    </row>
    <row r="400" spans="1:1" ht="16" x14ac:dyDescent="0.2">
      <c r="A400"/>
    </row>
    <row r="401" spans="1:1" ht="16" x14ac:dyDescent="0.2">
      <c r="A401"/>
    </row>
    <row r="402" spans="1:1" ht="16" x14ac:dyDescent="0.2">
      <c r="A402"/>
    </row>
    <row r="403" spans="1:1" ht="16" x14ac:dyDescent="0.2">
      <c r="A403"/>
    </row>
    <row r="404" spans="1:1" ht="16" x14ac:dyDescent="0.2">
      <c r="A404"/>
    </row>
    <row r="405" spans="1:1" ht="16" x14ac:dyDescent="0.2">
      <c r="A405"/>
    </row>
    <row r="406" spans="1:1" ht="16" x14ac:dyDescent="0.2">
      <c r="A406"/>
    </row>
    <row r="407" spans="1:1" ht="16" x14ac:dyDescent="0.2">
      <c r="A407"/>
    </row>
    <row r="408" spans="1:1" ht="16" x14ac:dyDescent="0.2">
      <c r="A408"/>
    </row>
    <row r="409" spans="1:1" ht="16" x14ac:dyDescent="0.2">
      <c r="A409"/>
    </row>
    <row r="410" spans="1:1" ht="16" x14ac:dyDescent="0.2">
      <c r="A410"/>
    </row>
    <row r="411" spans="1:1" ht="16" x14ac:dyDescent="0.2">
      <c r="A411"/>
    </row>
    <row r="412" spans="1:1" ht="16" x14ac:dyDescent="0.2">
      <c r="A412"/>
    </row>
    <row r="413" spans="1:1" ht="16" x14ac:dyDescent="0.2">
      <c r="A413"/>
    </row>
    <row r="414" spans="1:1" ht="16" x14ac:dyDescent="0.2">
      <c r="A414"/>
    </row>
    <row r="415" spans="1:1" ht="16" x14ac:dyDescent="0.2">
      <c r="A415"/>
    </row>
    <row r="416" spans="1:1" ht="16" x14ac:dyDescent="0.2">
      <c r="A416"/>
    </row>
    <row r="417" spans="1:1" ht="16" x14ac:dyDescent="0.2">
      <c r="A417"/>
    </row>
    <row r="418" spans="1:1" ht="16" x14ac:dyDescent="0.2">
      <c r="A418"/>
    </row>
    <row r="419" spans="1:1" ht="16" x14ac:dyDescent="0.2">
      <c r="A419"/>
    </row>
    <row r="420" spans="1:1" ht="16" x14ac:dyDescent="0.2">
      <c r="A420"/>
    </row>
    <row r="421" spans="1:1" ht="16" x14ac:dyDescent="0.2">
      <c r="A421"/>
    </row>
    <row r="422" spans="1:1" ht="16" x14ac:dyDescent="0.2">
      <c r="A422"/>
    </row>
    <row r="423" spans="1:1" ht="16" x14ac:dyDescent="0.2">
      <c r="A423"/>
    </row>
    <row r="424" spans="1:1" ht="16" x14ac:dyDescent="0.2">
      <c r="A424"/>
    </row>
    <row r="425" spans="1:1" ht="16" x14ac:dyDescent="0.2">
      <c r="A425"/>
    </row>
    <row r="426" spans="1:1" ht="16" x14ac:dyDescent="0.2">
      <c r="A426"/>
    </row>
    <row r="427" spans="1:1" ht="16" x14ac:dyDescent="0.2">
      <c r="A427"/>
    </row>
    <row r="428" spans="1:1" ht="16" x14ac:dyDescent="0.2">
      <c r="A428"/>
    </row>
    <row r="429" spans="1:1" ht="16" x14ac:dyDescent="0.2">
      <c r="A429"/>
    </row>
    <row r="430" spans="1:1" ht="16" x14ac:dyDescent="0.2">
      <c r="A430"/>
    </row>
    <row r="431" spans="1:1" ht="16" x14ac:dyDescent="0.2">
      <c r="A431"/>
    </row>
    <row r="432" spans="1:1" ht="16" x14ac:dyDescent="0.2">
      <c r="A432"/>
    </row>
    <row r="433" spans="1:1" ht="16" x14ac:dyDescent="0.2">
      <c r="A433"/>
    </row>
    <row r="434" spans="1:1" ht="16" x14ac:dyDescent="0.2">
      <c r="A434"/>
    </row>
    <row r="435" spans="1:1" ht="16" x14ac:dyDescent="0.2">
      <c r="A435"/>
    </row>
    <row r="436" spans="1:1" ht="16" x14ac:dyDescent="0.2">
      <c r="A436"/>
    </row>
    <row r="437" spans="1:1" ht="16" x14ac:dyDescent="0.2">
      <c r="A437"/>
    </row>
    <row r="438" spans="1:1" ht="16" x14ac:dyDescent="0.2">
      <c r="A438"/>
    </row>
    <row r="439" spans="1:1" ht="16" x14ac:dyDescent="0.2">
      <c r="A439"/>
    </row>
    <row r="440" spans="1:1" ht="16" x14ac:dyDescent="0.2">
      <c r="A440"/>
    </row>
    <row r="441" spans="1:1" ht="16" x14ac:dyDescent="0.2">
      <c r="A441"/>
    </row>
    <row r="442" spans="1:1" ht="16" x14ac:dyDescent="0.2">
      <c r="A442"/>
    </row>
    <row r="443" spans="1:1" ht="16" x14ac:dyDescent="0.2">
      <c r="A443"/>
    </row>
    <row r="444" spans="1:1" ht="16" x14ac:dyDescent="0.2">
      <c r="A444"/>
    </row>
    <row r="445" spans="1:1" ht="16" x14ac:dyDescent="0.2">
      <c r="A445"/>
    </row>
    <row r="446" spans="1:1" ht="16" x14ac:dyDescent="0.2">
      <c r="A446"/>
    </row>
    <row r="447" spans="1:1" ht="16" x14ac:dyDescent="0.2">
      <c r="A447"/>
    </row>
    <row r="448" spans="1:1" ht="16" x14ac:dyDescent="0.2">
      <c r="A448"/>
    </row>
    <row r="449" spans="1:1" ht="16" x14ac:dyDescent="0.2">
      <c r="A449"/>
    </row>
    <row r="450" spans="1:1" ht="16" x14ac:dyDescent="0.2">
      <c r="A450"/>
    </row>
    <row r="451" spans="1:1" ht="16" x14ac:dyDescent="0.2">
      <c r="A451"/>
    </row>
    <row r="452" spans="1:1" ht="16" x14ac:dyDescent="0.2">
      <c r="A452"/>
    </row>
    <row r="453" spans="1:1" ht="16" x14ac:dyDescent="0.2">
      <c r="A453"/>
    </row>
    <row r="454" spans="1:1" ht="16" x14ac:dyDescent="0.2">
      <c r="A454"/>
    </row>
    <row r="455" spans="1:1" ht="16" x14ac:dyDescent="0.2">
      <c r="A455"/>
    </row>
    <row r="456" spans="1:1" ht="16" x14ac:dyDescent="0.2">
      <c r="A456"/>
    </row>
    <row r="457" spans="1:1" ht="16" x14ac:dyDescent="0.2">
      <c r="A457"/>
    </row>
    <row r="458" spans="1:1" ht="16" x14ac:dyDescent="0.2">
      <c r="A458"/>
    </row>
    <row r="459" spans="1:1" ht="16" x14ac:dyDescent="0.2">
      <c r="A459"/>
    </row>
    <row r="460" spans="1:1" ht="16" x14ac:dyDescent="0.2">
      <c r="A460"/>
    </row>
    <row r="461" spans="1:1" ht="16" x14ac:dyDescent="0.2">
      <c r="A461"/>
    </row>
    <row r="462" spans="1:1" ht="16" x14ac:dyDescent="0.2">
      <c r="A462"/>
    </row>
    <row r="463" spans="1:1" ht="16" x14ac:dyDescent="0.2">
      <c r="A463"/>
    </row>
    <row r="464" spans="1:1" ht="16" x14ac:dyDescent="0.2">
      <c r="A464"/>
    </row>
    <row r="465" spans="1:1" ht="16" x14ac:dyDescent="0.2">
      <c r="A465"/>
    </row>
    <row r="466" spans="1:1" ht="16" x14ac:dyDescent="0.2">
      <c r="A466"/>
    </row>
    <row r="467" spans="1:1" ht="16" x14ac:dyDescent="0.2">
      <c r="A467"/>
    </row>
    <row r="468" spans="1:1" ht="16" x14ac:dyDescent="0.2">
      <c r="A468"/>
    </row>
    <row r="469" spans="1:1" ht="16" x14ac:dyDescent="0.2">
      <c r="A469"/>
    </row>
    <row r="470" spans="1:1" ht="16" x14ac:dyDescent="0.2">
      <c r="A470"/>
    </row>
    <row r="471" spans="1:1" ht="16" x14ac:dyDescent="0.2">
      <c r="A471"/>
    </row>
    <row r="472" spans="1:1" ht="16" x14ac:dyDescent="0.2">
      <c r="A472"/>
    </row>
    <row r="473" spans="1:1" ht="16" x14ac:dyDescent="0.2">
      <c r="A473"/>
    </row>
    <row r="474" spans="1:1" ht="16" x14ac:dyDescent="0.2">
      <c r="A474"/>
    </row>
    <row r="475" spans="1:1" ht="16" x14ac:dyDescent="0.2">
      <c r="A475"/>
    </row>
    <row r="476" spans="1:1" ht="16" x14ac:dyDescent="0.2">
      <c r="A476"/>
    </row>
    <row r="477" spans="1:1" ht="16" x14ac:dyDescent="0.2">
      <c r="A477"/>
    </row>
    <row r="478" spans="1:1" ht="16" x14ac:dyDescent="0.2">
      <c r="A478"/>
    </row>
    <row r="479" spans="1:1" ht="16" x14ac:dyDescent="0.2">
      <c r="A479"/>
    </row>
    <row r="480" spans="1:1" ht="16" x14ac:dyDescent="0.2">
      <c r="A480"/>
    </row>
    <row r="481" spans="1:1" ht="16" x14ac:dyDescent="0.2">
      <c r="A481"/>
    </row>
    <row r="482" spans="1:1" ht="16" x14ac:dyDescent="0.2">
      <c r="A482"/>
    </row>
    <row r="483" spans="1:1" ht="16" x14ac:dyDescent="0.2">
      <c r="A483"/>
    </row>
    <row r="484" spans="1:1" ht="16" x14ac:dyDescent="0.2">
      <c r="A484"/>
    </row>
    <row r="485" spans="1:1" ht="16" x14ac:dyDescent="0.2">
      <c r="A485"/>
    </row>
    <row r="486" spans="1:1" ht="16" x14ac:dyDescent="0.2">
      <c r="A486"/>
    </row>
    <row r="487" spans="1:1" ht="16" x14ac:dyDescent="0.2">
      <c r="A487"/>
    </row>
    <row r="488" spans="1:1" ht="16" x14ac:dyDescent="0.2">
      <c r="A488"/>
    </row>
    <row r="489" spans="1:1" ht="16" x14ac:dyDescent="0.2">
      <c r="A489"/>
    </row>
    <row r="490" spans="1:1" ht="16" x14ac:dyDescent="0.2">
      <c r="A490"/>
    </row>
    <row r="491" spans="1:1" ht="16" x14ac:dyDescent="0.2">
      <c r="A491"/>
    </row>
    <row r="492" spans="1:1" ht="16" x14ac:dyDescent="0.2">
      <c r="A492"/>
    </row>
    <row r="493" spans="1:1" ht="16" x14ac:dyDescent="0.2">
      <c r="A493"/>
    </row>
    <row r="494" spans="1:1" ht="16" x14ac:dyDescent="0.2">
      <c r="A494"/>
    </row>
    <row r="495" spans="1:1" ht="16" x14ac:dyDescent="0.2">
      <c r="A495"/>
    </row>
    <row r="496" spans="1:1" ht="16" x14ac:dyDescent="0.2">
      <c r="A496"/>
    </row>
    <row r="497" spans="1:1" ht="16" x14ac:dyDescent="0.2">
      <c r="A497"/>
    </row>
    <row r="498" spans="1:1" ht="16" x14ac:dyDescent="0.2">
      <c r="A498"/>
    </row>
    <row r="499" spans="1:1" ht="16" x14ac:dyDescent="0.2">
      <c r="A499"/>
    </row>
    <row r="500" spans="1:1" ht="16" x14ac:dyDescent="0.2">
      <c r="A500"/>
    </row>
    <row r="501" spans="1:1" ht="16" x14ac:dyDescent="0.2">
      <c r="A501"/>
    </row>
    <row r="502" spans="1:1" ht="16" x14ac:dyDescent="0.2">
      <c r="A502"/>
    </row>
    <row r="503" spans="1:1" ht="16" x14ac:dyDescent="0.2">
      <c r="A503"/>
    </row>
    <row r="504" spans="1:1" ht="16" x14ac:dyDescent="0.2">
      <c r="A504"/>
    </row>
    <row r="505" spans="1:1" ht="16" x14ac:dyDescent="0.2">
      <c r="A505"/>
    </row>
    <row r="506" spans="1:1" ht="16" x14ac:dyDescent="0.2">
      <c r="A506"/>
    </row>
    <row r="507" spans="1:1" ht="16" x14ac:dyDescent="0.2">
      <c r="A507"/>
    </row>
    <row r="508" spans="1:1" ht="16" x14ac:dyDescent="0.2">
      <c r="A508"/>
    </row>
    <row r="509" spans="1:1" ht="16" x14ac:dyDescent="0.2">
      <c r="A509"/>
    </row>
    <row r="510" spans="1:1" ht="16" x14ac:dyDescent="0.2">
      <c r="A510"/>
    </row>
    <row r="511" spans="1:1" ht="16" x14ac:dyDescent="0.2">
      <c r="A511"/>
    </row>
    <row r="512" spans="1:1" ht="16" x14ac:dyDescent="0.2">
      <c r="A512"/>
    </row>
    <row r="513" spans="1:1" ht="16" x14ac:dyDescent="0.2">
      <c r="A513"/>
    </row>
    <row r="514" spans="1:1" ht="16" x14ac:dyDescent="0.2">
      <c r="A514"/>
    </row>
    <row r="515" spans="1:1" ht="16" x14ac:dyDescent="0.2">
      <c r="A515"/>
    </row>
    <row r="516" spans="1:1" ht="16" x14ac:dyDescent="0.2">
      <c r="A516"/>
    </row>
    <row r="517" spans="1:1" ht="16" x14ac:dyDescent="0.2">
      <c r="A517"/>
    </row>
    <row r="518" spans="1:1" ht="16" x14ac:dyDescent="0.2">
      <c r="A518"/>
    </row>
    <row r="519" spans="1:1" ht="16" x14ac:dyDescent="0.2">
      <c r="A519"/>
    </row>
    <row r="520" spans="1:1" ht="16" x14ac:dyDescent="0.2">
      <c r="A520"/>
    </row>
    <row r="521" spans="1:1" ht="16" x14ac:dyDescent="0.2">
      <c r="A521"/>
    </row>
    <row r="522" spans="1:1" ht="16" x14ac:dyDescent="0.2">
      <c r="A522"/>
    </row>
    <row r="523" spans="1:1" ht="16" x14ac:dyDescent="0.2">
      <c r="A523"/>
    </row>
    <row r="524" spans="1:1" ht="16" x14ac:dyDescent="0.2">
      <c r="A524"/>
    </row>
    <row r="525" spans="1:1" ht="16" x14ac:dyDescent="0.2">
      <c r="A525"/>
    </row>
    <row r="526" spans="1:1" ht="16" x14ac:dyDescent="0.2">
      <c r="A526"/>
    </row>
    <row r="527" spans="1:1" ht="16" x14ac:dyDescent="0.2">
      <c r="A527"/>
    </row>
    <row r="528" spans="1:1" ht="16" x14ac:dyDescent="0.2">
      <c r="A528"/>
    </row>
    <row r="529" spans="1:1" ht="16" x14ac:dyDescent="0.2">
      <c r="A529"/>
    </row>
    <row r="530" spans="1:1" ht="16" x14ac:dyDescent="0.2">
      <c r="A530"/>
    </row>
    <row r="531" spans="1:1" ht="16" x14ac:dyDescent="0.2">
      <c r="A531"/>
    </row>
    <row r="532" spans="1:1" ht="16" x14ac:dyDescent="0.2">
      <c r="A532"/>
    </row>
    <row r="533" spans="1:1" ht="16" x14ac:dyDescent="0.2">
      <c r="A533"/>
    </row>
    <row r="534" spans="1:1" ht="16" x14ac:dyDescent="0.2">
      <c r="A534"/>
    </row>
    <row r="535" spans="1:1" ht="16" x14ac:dyDescent="0.2">
      <c r="A535"/>
    </row>
    <row r="536" spans="1:1" ht="16" x14ac:dyDescent="0.2">
      <c r="A536"/>
    </row>
    <row r="537" spans="1:1" ht="16" x14ac:dyDescent="0.2">
      <c r="A537"/>
    </row>
    <row r="538" spans="1:1" ht="16" x14ac:dyDescent="0.2">
      <c r="A538"/>
    </row>
    <row r="539" spans="1:1" ht="16" x14ac:dyDescent="0.2">
      <c r="A539"/>
    </row>
    <row r="540" spans="1:1" ht="16" x14ac:dyDescent="0.2">
      <c r="A540"/>
    </row>
    <row r="541" spans="1:1" ht="16" x14ac:dyDescent="0.2">
      <c r="A541"/>
    </row>
    <row r="542" spans="1:1" ht="16" x14ac:dyDescent="0.2">
      <c r="A542"/>
    </row>
    <row r="543" spans="1:1" ht="16" x14ac:dyDescent="0.2">
      <c r="A543"/>
    </row>
    <row r="544" spans="1:1" ht="16" x14ac:dyDescent="0.2">
      <c r="A544"/>
    </row>
    <row r="545" spans="1:1" ht="16" x14ac:dyDescent="0.2">
      <c r="A545"/>
    </row>
    <row r="546" spans="1:1" ht="16" x14ac:dyDescent="0.2">
      <c r="A546"/>
    </row>
    <row r="547" spans="1:1" ht="16" x14ac:dyDescent="0.2">
      <c r="A547"/>
    </row>
    <row r="548" spans="1:1" ht="16" x14ac:dyDescent="0.2">
      <c r="A548"/>
    </row>
    <row r="549" spans="1:1" ht="16" x14ac:dyDescent="0.2">
      <c r="A549"/>
    </row>
    <row r="550" spans="1:1" ht="16" x14ac:dyDescent="0.2">
      <c r="A550"/>
    </row>
    <row r="551" spans="1:1" ht="16" x14ac:dyDescent="0.2">
      <c r="A551"/>
    </row>
    <row r="552" spans="1:1" ht="16" x14ac:dyDescent="0.2">
      <c r="A552"/>
    </row>
    <row r="553" spans="1:1" ht="16" x14ac:dyDescent="0.2">
      <c r="A553"/>
    </row>
    <row r="554" spans="1:1" ht="16" x14ac:dyDescent="0.2">
      <c r="A554"/>
    </row>
    <row r="555" spans="1:1" ht="16" x14ac:dyDescent="0.2">
      <c r="A555"/>
    </row>
    <row r="556" spans="1:1" ht="16" x14ac:dyDescent="0.2">
      <c r="A556"/>
    </row>
    <row r="557" spans="1:1" ht="16" x14ac:dyDescent="0.2">
      <c r="A557"/>
    </row>
    <row r="558" spans="1:1" ht="16" x14ac:dyDescent="0.2">
      <c r="A558"/>
    </row>
    <row r="559" spans="1:1" ht="16" x14ac:dyDescent="0.2">
      <c r="A559"/>
    </row>
    <row r="560" spans="1:1" ht="16" x14ac:dyDescent="0.2">
      <c r="A560"/>
    </row>
    <row r="561" spans="1:1" ht="16" x14ac:dyDescent="0.2">
      <c r="A561"/>
    </row>
    <row r="562" spans="1:1" ht="16" x14ac:dyDescent="0.2">
      <c r="A562"/>
    </row>
    <row r="563" spans="1:1" ht="16" x14ac:dyDescent="0.2">
      <c r="A563"/>
    </row>
    <row r="564" spans="1:1" ht="16" x14ac:dyDescent="0.2">
      <c r="A564"/>
    </row>
    <row r="565" spans="1:1" ht="16" x14ac:dyDescent="0.2">
      <c r="A565"/>
    </row>
    <row r="566" spans="1:1" ht="16" x14ac:dyDescent="0.2">
      <c r="A566"/>
    </row>
    <row r="567" spans="1:1" ht="16" x14ac:dyDescent="0.2">
      <c r="A567"/>
    </row>
    <row r="568" spans="1:1" ht="16" x14ac:dyDescent="0.2">
      <c r="A568"/>
    </row>
    <row r="569" spans="1:1" ht="16" x14ac:dyDescent="0.2">
      <c r="A569"/>
    </row>
    <row r="570" spans="1:1" ht="16" x14ac:dyDescent="0.2">
      <c r="A570"/>
    </row>
    <row r="571" spans="1:1" ht="16" x14ac:dyDescent="0.2">
      <c r="A571"/>
    </row>
    <row r="572" spans="1:1" ht="16" x14ac:dyDescent="0.2">
      <c r="A572"/>
    </row>
    <row r="573" spans="1:1" ht="16" x14ac:dyDescent="0.2">
      <c r="A573"/>
    </row>
    <row r="574" spans="1:1" ht="16" x14ac:dyDescent="0.2">
      <c r="A574"/>
    </row>
    <row r="575" spans="1:1" ht="16" x14ac:dyDescent="0.2">
      <c r="A575"/>
    </row>
    <row r="576" spans="1:1" ht="16" x14ac:dyDescent="0.2">
      <c r="A576"/>
    </row>
    <row r="577" spans="1:1" ht="16" x14ac:dyDescent="0.2">
      <c r="A577"/>
    </row>
    <row r="578" spans="1:1" ht="16" x14ac:dyDescent="0.2">
      <c r="A578"/>
    </row>
    <row r="579" spans="1:1" ht="16" x14ac:dyDescent="0.2">
      <c r="A579"/>
    </row>
    <row r="580" spans="1:1" ht="16" x14ac:dyDescent="0.2">
      <c r="A580"/>
    </row>
    <row r="581" spans="1:1" ht="16" x14ac:dyDescent="0.2">
      <c r="A581"/>
    </row>
    <row r="582" spans="1:1" ht="16" x14ac:dyDescent="0.2">
      <c r="A582"/>
    </row>
    <row r="583" spans="1:1" ht="16" x14ac:dyDescent="0.2">
      <c r="A583"/>
    </row>
    <row r="584" spans="1:1" ht="16" x14ac:dyDescent="0.2">
      <c r="A584"/>
    </row>
    <row r="585" spans="1:1" ht="16" x14ac:dyDescent="0.2">
      <c r="A585"/>
    </row>
    <row r="586" spans="1:1" ht="16" x14ac:dyDescent="0.2">
      <c r="A586"/>
    </row>
    <row r="587" spans="1:1" ht="16" x14ac:dyDescent="0.2">
      <c r="A587"/>
    </row>
    <row r="588" spans="1:1" ht="16" x14ac:dyDescent="0.2">
      <c r="A588"/>
    </row>
    <row r="589" spans="1:1" ht="16" x14ac:dyDescent="0.2">
      <c r="A589"/>
    </row>
    <row r="590" spans="1:1" ht="16" x14ac:dyDescent="0.2">
      <c r="A590"/>
    </row>
    <row r="591" spans="1:1" ht="16" x14ac:dyDescent="0.2">
      <c r="A591"/>
    </row>
    <row r="592" spans="1:1" ht="16" x14ac:dyDescent="0.2">
      <c r="A592"/>
    </row>
    <row r="593" spans="1:1" ht="16" x14ac:dyDescent="0.2">
      <c r="A593"/>
    </row>
    <row r="594" spans="1:1" ht="16" x14ac:dyDescent="0.2">
      <c r="A594"/>
    </row>
    <row r="595" spans="1:1" ht="16" x14ac:dyDescent="0.2">
      <c r="A595"/>
    </row>
    <row r="596" spans="1:1" ht="16" x14ac:dyDescent="0.2">
      <c r="A596"/>
    </row>
    <row r="597" spans="1:1" ht="16" x14ac:dyDescent="0.2">
      <c r="A597"/>
    </row>
    <row r="598" spans="1:1" ht="16" x14ac:dyDescent="0.2">
      <c r="A598"/>
    </row>
    <row r="599" spans="1:1" ht="16" x14ac:dyDescent="0.2">
      <c r="A599"/>
    </row>
    <row r="600" spans="1:1" ht="16" x14ac:dyDescent="0.2">
      <c r="A600"/>
    </row>
    <row r="601" spans="1:1" ht="16" x14ac:dyDescent="0.2">
      <c r="A601"/>
    </row>
    <row r="602" spans="1:1" ht="16" x14ac:dyDescent="0.2">
      <c r="A602"/>
    </row>
    <row r="603" spans="1:1" ht="16" x14ac:dyDescent="0.2">
      <c r="A603"/>
    </row>
    <row r="604" spans="1:1" ht="16" x14ac:dyDescent="0.2">
      <c r="A604"/>
    </row>
    <row r="605" spans="1:1" ht="16" x14ac:dyDescent="0.2">
      <c r="A605"/>
    </row>
    <row r="606" spans="1:1" ht="16" x14ac:dyDescent="0.2">
      <c r="A606"/>
    </row>
    <row r="607" spans="1:1" ht="16" x14ac:dyDescent="0.2">
      <c r="A607"/>
    </row>
    <row r="608" spans="1:1" ht="16" x14ac:dyDescent="0.2">
      <c r="A608"/>
    </row>
    <row r="609" spans="1:1" ht="16" x14ac:dyDescent="0.2">
      <c r="A609"/>
    </row>
    <row r="610" spans="1:1" ht="16" x14ac:dyDescent="0.2">
      <c r="A610"/>
    </row>
    <row r="611" spans="1:1" ht="16" x14ac:dyDescent="0.2">
      <c r="A611"/>
    </row>
    <row r="612" spans="1:1" ht="16" x14ac:dyDescent="0.2">
      <c r="A612"/>
    </row>
    <row r="613" spans="1:1" ht="16" x14ac:dyDescent="0.2">
      <c r="A613"/>
    </row>
    <row r="614" spans="1:1" ht="16" x14ac:dyDescent="0.2">
      <c r="A614"/>
    </row>
    <row r="615" spans="1:1" ht="16" x14ac:dyDescent="0.2">
      <c r="A615"/>
    </row>
    <row r="616" spans="1:1" ht="16" x14ac:dyDescent="0.2">
      <c r="A616"/>
    </row>
    <row r="617" spans="1:1" ht="16" x14ac:dyDescent="0.2">
      <c r="A617"/>
    </row>
    <row r="618" spans="1:1" ht="16" x14ac:dyDescent="0.2">
      <c r="A618"/>
    </row>
    <row r="619" spans="1:1" ht="16" x14ac:dyDescent="0.2">
      <c r="A619"/>
    </row>
    <row r="620" spans="1:1" ht="16" x14ac:dyDescent="0.2">
      <c r="A620"/>
    </row>
    <row r="621" spans="1:1" ht="16" x14ac:dyDescent="0.2">
      <c r="A621"/>
    </row>
    <row r="622" spans="1:1" ht="16" x14ac:dyDescent="0.2">
      <c r="A622"/>
    </row>
    <row r="623" spans="1:1" ht="16" x14ac:dyDescent="0.2">
      <c r="A623"/>
    </row>
    <row r="624" spans="1:1" ht="16" x14ac:dyDescent="0.2">
      <c r="A624"/>
    </row>
    <row r="625" spans="1:1" ht="16" x14ac:dyDescent="0.2">
      <c r="A625"/>
    </row>
    <row r="626" spans="1:1" ht="16" x14ac:dyDescent="0.2">
      <c r="A626"/>
    </row>
    <row r="627" spans="1:1" ht="16" x14ac:dyDescent="0.2">
      <c r="A627"/>
    </row>
    <row r="628" spans="1:1" ht="16" x14ac:dyDescent="0.2">
      <c r="A628"/>
    </row>
    <row r="629" spans="1:1" ht="16" x14ac:dyDescent="0.2">
      <c r="A629"/>
    </row>
    <row r="630" spans="1:1" ht="16" x14ac:dyDescent="0.2">
      <c r="A630"/>
    </row>
    <row r="631" spans="1:1" ht="16" x14ac:dyDescent="0.2">
      <c r="A631"/>
    </row>
    <row r="632" spans="1:1" ht="16" x14ac:dyDescent="0.2">
      <c r="A632"/>
    </row>
    <row r="633" spans="1:1" ht="16" x14ac:dyDescent="0.2">
      <c r="A633"/>
    </row>
    <row r="634" spans="1:1" ht="16" x14ac:dyDescent="0.2">
      <c r="A634"/>
    </row>
    <row r="635" spans="1:1" ht="16" x14ac:dyDescent="0.2">
      <c r="A635"/>
    </row>
    <row r="636" spans="1:1" ht="16" x14ac:dyDescent="0.2">
      <c r="A636"/>
    </row>
    <row r="637" spans="1:1" ht="16" x14ac:dyDescent="0.2">
      <c r="A637"/>
    </row>
    <row r="638" spans="1:1" ht="16" x14ac:dyDescent="0.2">
      <c r="A638"/>
    </row>
    <row r="639" spans="1:1" ht="16" x14ac:dyDescent="0.2">
      <c r="A639"/>
    </row>
    <row r="640" spans="1:1" ht="16" x14ac:dyDescent="0.2">
      <c r="A640"/>
    </row>
    <row r="641" spans="1:1" ht="16" x14ac:dyDescent="0.2">
      <c r="A641"/>
    </row>
    <row r="642" spans="1:1" ht="16" x14ac:dyDescent="0.2">
      <c r="A642"/>
    </row>
    <row r="643" spans="1:1" ht="16" x14ac:dyDescent="0.2">
      <c r="A643"/>
    </row>
    <row r="644" spans="1:1" ht="16" x14ac:dyDescent="0.2">
      <c r="A644"/>
    </row>
    <row r="645" spans="1:1" ht="16" x14ac:dyDescent="0.2">
      <c r="A645"/>
    </row>
    <row r="646" spans="1:1" ht="16" x14ac:dyDescent="0.2">
      <c r="A646"/>
    </row>
    <row r="647" spans="1:1" ht="16" x14ac:dyDescent="0.2">
      <c r="A647"/>
    </row>
    <row r="648" spans="1:1" ht="16" x14ac:dyDescent="0.2">
      <c r="A648"/>
    </row>
    <row r="649" spans="1:1" ht="16" x14ac:dyDescent="0.2">
      <c r="A649"/>
    </row>
    <row r="650" spans="1:1" ht="16" x14ac:dyDescent="0.2">
      <c r="A650"/>
    </row>
    <row r="651" spans="1:1" ht="16" x14ac:dyDescent="0.2">
      <c r="A651"/>
    </row>
    <row r="652" spans="1:1" ht="16" x14ac:dyDescent="0.2">
      <c r="A652"/>
    </row>
    <row r="653" spans="1:1" ht="16" x14ac:dyDescent="0.2">
      <c r="A653"/>
    </row>
    <row r="654" spans="1:1" ht="16" x14ac:dyDescent="0.2">
      <c r="A654"/>
    </row>
    <row r="655" spans="1:1" ht="16" x14ac:dyDescent="0.2">
      <c r="A655"/>
    </row>
    <row r="656" spans="1:1" ht="16" x14ac:dyDescent="0.2">
      <c r="A656"/>
    </row>
    <row r="657" spans="1:1" ht="16" x14ac:dyDescent="0.2">
      <c r="A657"/>
    </row>
    <row r="658" spans="1:1" ht="16" x14ac:dyDescent="0.2">
      <c r="A658"/>
    </row>
    <row r="659" spans="1:1" ht="16" x14ac:dyDescent="0.2">
      <c r="A659"/>
    </row>
    <row r="660" spans="1:1" ht="16" x14ac:dyDescent="0.2">
      <c r="A660"/>
    </row>
    <row r="661" spans="1:1" ht="16" x14ac:dyDescent="0.2">
      <c r="A661"/>
    </row>
    <row r="662" spans="1:1" ht="16" x14ac:dyDescent="0.2">
      <c r="A662"/>
    </row>
    <row r="663" spans="1:1" ht="16" x14ac:dyDescent="0.2">
      <c r="A663"/>
    </row>
    <row r="664" spans="1:1" ht="16" x14ac:dyDescent="0.2">
      <c r="A664"/>
    </row>
    <row r="665" spans="1:1" ht="16" x14ac:dyDescent="0.2">
      <c r="A665"/>
    </row>
    <row r="666" spans="1:1" ht="16" x14ac:dyDescent="0.2">
      <c r="A666"/>
    </row>
    <row r="667" spans="1:1" ht="16" x14ac:dyDescent="0.2">
      <c r="A667"/>
    </row>
    <row r="668" spans="1:1" ht="16" x14ac:dyDescent="0.2">
      <c r="A668"/>
    </row>
    <row r="669" spans="1:1" ht="16" x14ac:dyDescent="0.2">
      <c r="A669"/>
    </row>
    <row r="670" spans="1:1" ht="16" x14ac:dyDescent="0.2">
      <c r="A670"/>
    </row>
    <row r="671" spans="1:1" ht="16" x14ac:dyDescent="0.2">
      <c r="A671"/>
    </row>
    <row r="672" spans="1:1" ht="16" x14ac:dyDescent="0.2">
      <c r="A672"/>
    </row>
    <row r="673" spans="1:1" ht="16" x14ac:dyDescent="0.2">
      <c r="A673"/>
    </row>
    <row r="674" spans="1:1" ht="16" x14ac:dyDescent="0.2">
      <c r="A674"/>
    </row>
    <row r="675" spans="1:1" ht="16" x14ac:dyDescent="0.2">
      <c r="A675"/>
    </row>
    <row r="676" spans="1:1" ht="16" x14ac:dyDescent="0.2">
      <c r="A676"/>
    </row>
    <row r="677" spans="1:1" ht="16" x14ac:dyDescent="0.2">
      <c r="A677"/>
    </row>
    <row r="678" spans="1:1" ht="16" x14ac:dyDescent="0.2">
      <c r="A678"/>
    </row>
    <row r="679" spans="1:1" ht="16" x14ac:dyDescent="0.2">
      <c r="A679"/>
    </row>
    <row r="680" spans="1:1" ht="16" x14ac:dyDescent="0.2">
      <c r="A680"/>
    </row>
    <row r="681" spans="1:1" ht="16" x14ac:dyDescent="0.2">
      <c r="A681"/>
    </row>
    <row r="682" spans="1:1" ht="16" x14ac:dyDescent="0.2">
      <c r="A682"/>
    </row>
    <row r="683" spans="1:1" ht="16" x14ac:dyDescent="0.2">
      <c r="A683"/>
    </row>
    <row r="684" spans="1:1" ht="16" x14ac:dyDescent="0.2">
      <c r="A684"/>
    </row>
    <row r="685" spans="1:1" ht="16" x14ac:dyDescent="0.2">
      <c r="A685"/>
    </row>
    <row r="686" spans="1:1" ht="16" x14ac:dyDescent="0.2">
      <c r="A686"/>
    </row>
    <row r="687" spans="1:1" ht="16" x14ac:dyDescent="0.2">
      <c r="A687"/>
    </row>
    <row r="688" spans="1:1" ht="16" x14ac:dyDescent="0.2">
      <c r="A688"/>
    </row>
    <row r="689" spans="1:1" ht="16" x14ac:dyDescent="0.2">
      <c r="A689"/>
    </row>
    <row r="690" spans="1:1" ht="16" x14ac:dyDescent="0.2">
      <c r="A690"/>
    </row>
    <row r="691" spans="1:1" ht="16" x14ac:dyDescent="0.2">
      <c r="A691"/>
    </row>
    <row r="692" spans="1:1" ht="16" x14ac:dyDescent="0.2">
      <c r="A692"/>
    </row>
    <row r="693" spans="1:1" ht="16" x14ac:dyDescent="0.2">
      <c r="A693"/>
    </row>
    <row r="694" spans="1:1" ht="16" x14ac:dyDescent="0.2">
      <c r="A694"/>
    </row>
    <row r="695" spans="1:1" ht="16" x14ac:dyDescent="0.2">
      <c r="A695"/>
    </row>
    <row r="696" spans="1:1" ht="16" x14ac:dyDescent="0.2">
      <c r="A696"/>
    </row>
    <row r="697" spans="1:1" ht="16" x14ac:dyDescent="0.2">
      <c r="A697"/>
    </row>
    <row r="698" spans="1:1" ht="16" x14ac:dyDescent="0.2">
      <c r="A698"/>
    </row>
    <row r="699" spans="1:1" ht="16" x14ac:dyDescent="0.2">
      <c r="A699"/>
    </row>
    <row r="700" spans="1:1" ht="16" x14ac:dyDescent="0.2">
      <c r="A700"/>
    </row>
    <row r="701" spans="1:1" ht="16" x14ac:dyDescent="0.2">
      <c r="A701"/>
    </row>
    <row r="702" spans="1:1" ht="16" x14ac:dyDescent="0.2">
      <c r="A702"/>
    </row>
    <row r="703" spans="1:1" ht="16" x14ac:dyDescent="0.2">
      <c r="A703"/>
    </row>
    <row r="704" spans="1:1" ht="16" x14ac:dyDescent="0.2">
      <c r="A704"/>
    </row>
    <row r="705" spans="1:1" ht="16" x14ac:dyDescent="0.2">
      <c r="A705"/>
    </row>
    <row r="706" spans="1:1" ht="16" x14ac:dyDescent="0.2">
      <c r="A706"/>
    </row>
    <row r="707" spans="1:1" ht="16" x14ac:dyDescent="0.2">
      <c r="A707"/>
    </row>
    <row r="708" spans="1:1" ht="16" x14ac:dyDescent="0.2">
      <c r="A708"/>
    </row>
    <row r="709" spans="1:1" ht="16" x14ac:dyDescent="0.2">
      <c r="A709"/>
    </row>
    <row r="710" spans="1:1" ht="16" x14ac:dyDescent="0.2">
      <c r="A710"/>
    </row>
    <row r="711" spans="1:1" ht="16" x14ac:dyDescent="0.2">
      <c r="A711"/>
    </row>
    <row r="712" spans="1:1" ht="16" x14ac:dyDescent="0.2">
      <c r="A712"/>
    </row>
    <row r="713" spans="1:1" ht="16" x14ac:dyDescent="0.2">
      <c r="A713"/>
    </row>
    <row r="714" spans="1:1" ht="16" x14ac:dyDescent="0.2">
      <c r="A714"/>
    </row>
    <row r="715" spans="1:1" ht="16" x14ac:dyDescent="0.2">
      <c r="A715"/>
    </row>
    <row r="716" spans="1:1" ht="16" x14ac:dyDescent="0.2">
      <c r="A716"/>
    </row>
    <row r="717" spans="1:1" ht="16" x14ac:dyDescent="0.2">
      <c r="A717"/>
    </row>
    <row r="718" spans="1:1" ht="16" x14ac:dyDescent="0.2">
      <c r="A718"/>
    </row>
    <row r="719" spans="1:1" ht="16" x14ac:dyDescent="0.2">
      <c r="A719"/>
    </row>
    <row r="720" spans="1:1" ht="16" x14ac:dyDescent="0.2">
      <c r="A720"/>
    </row>
    <row r="721" spans="1:1" ht="16" x14ac:dyDescent="0.2">
      <c r="A721"/>
    </row>
    <row r="722" spans="1:1" ht="16" x14ac:dyDescent="0.2">
      <c r="A722"/>
    </row>
    <row r="723" spans="1:1" ht="16" x14ac:dyDescent="0.2">
      <c r="A723"/>
    </row>
    <row r="724" spans="1:1" ht="16" x14ac:dyDescent="0.2">
      <c r="A724"/>
    </row>
    <row r="725" spans="1:1" ht="16" x14ac:dyDescent="0.2">
      <c r="A725"/>
    </row>
    <row r="726" spans="1:1" ht="16" x14ac:dyDescent="0.2">
      <c r="A726"/>
    </row>
    <row r="727" spans="1:1" ht="16" x14ac:dyDescent="0.2">
      <c r="A727"/>
    </row>
    <row r="728" spans="1:1" ht="16" x14ac:dyDescent="0.2">
      <c r="A728"/>
    </row>
    <row r="729" spans="1:1" ht="16" x14ac:dyDescent="0.2">
      <c r="A729"/>
    </row>
    <row r="730" spans="1:1" ht="16" x14ac:dyDescent="0.2">
      <c r="A730"/>
    </row>
    <row r="731" spans="1:1" ht="16" x14ac:dyDescent="0.2">
      <c r="A731"/>
    </row>
    <row r="732" spans="1:1" ht="16" x14ac:dyDescent="0.2">
      <c r="A732"/>
    </row>
    <row r="733" spans="1:1" ht="16" x14ac:dyDescent="0.2">
      <c r="A733"/>
    </row>
    <row r="734" spans="1:1" ht="16" x14ac:dyDescent="0.2">
      <c r="A734"/>
    </row>
    <row r="735" spans="1:1" ht="16" x14ac:dyDescent="0.2">
      <c r="A735"/>
    </row>
    <row r="736" spans="1:1" ht="16" x14ac:dyDescent="0.2">
      <c r="A736"/>
    </row>
    <row r="737" spans="1:1" ht="16" x14ac:dyDescent="0.2">
      <c r="A737"/>
    </row>
    <row r="738" spans="1:1" ht="16" x14ac:dyDescent="0.2">
      <c r="A738"/>
    </row>
    <row r="739" spans="1:1" ht="16" x14ac:dyDescent="0.2">
      <c r="A739"/>
    </row>
    <row r="740" spans="1:1" ht="16" x14ac:dyDescent="0.2">
      <c r="A740"/>
    </row>
    <row r="741" spans="1:1" ht="16" x14ac:dyDescent="0.2">
      <c r="A741"/>
    </row>
    <row r="742" spans="1:1" ht="16" x14ac:dyDescent="0.2">
      <c r="A742"/>
    </row>
    <row r="743" spans="1:1" ht="16" x14ac:dyDescent="0.2">
      <c r="A743"/>
    </row>
    <row r="744" spans="1:1" ht="16" x14ac:dyDescent="0.2">
      <c r="A744"/>
    </row>
    <row r="745" spans="1:1" ht="16" x14ac:dyDescent="0.2">
      <c r="A745"/>
    </row>
    <row r="746" spans="1:1" ht="16" x14ac:dyDescent="0.2">
      <c r="A746"/>
    </row>
    <row r="747" spans="1:1" ht="16" x14ac:dyDescent="0.2">
      <c r="A747"/>
    </row>
    <row r="748" spans="1:1" ht="16" x14ac:dyDescent="0.2">
      <c r="A748"/>
    </row>
    <row r="749" spans="1:1" ht="16" x14ac:dyDescent="0.2">
      <c r="A749"/>
    </row>
    <row r="750" spans="1:1" ht="16" x14ac:dyDescent="0.2">
      <c r="A750"/>
    </row>
    <row r="751" spans="1:1" ht="16" x14ac:dyDescent="0.2">
      <c r="A751"/>
    </row>
    <row r="752" spans="1:1" ht="16" x14ac:dyDescent="0.2">
      <c r="A752"/>
    </row>
    <row r="753" spans="1:1" ht="16" x14ac:dyDescent="0.2">
      <c r="A753"/>
    </row>
    <row r="754" spans="1:1" ht="16" x14ac:dyDescent="0.2">
      <c r="A754"/>
    </row>
    <row r="755" spans="1:1" ht="16" x14ac:dyDescent="0.2">
      <c r="A755"/>
    </row>
    <row r="756" spans="1:1" ht="16" x14ac:dyDescent="0.2">
      <c r="A756"/>
    </row>
    <row r="757" spans="1:1" ht="16" x14ac:dyDescent="0.2">
      <c r="A757"/>
    </row>
    <row r="758" spans="1:1" ht="16" x14ac:dyDescent="0.2">
      <c r="A758"/>
    </row>
    <row r="759" spans="1:1" ht="16" x14ac:dyDescent="0.2">
      <c r="A759"/>
    </row>
    <row r="760" spans="1:1" ht="16" x14ac:dyDescent="0.2">
      <c r="A760"/>
    </row>
    <row r="761" spans="1:1" ht="16" x14ac:dyDescent="0.2">
      <c r="A761"/>
    </row>
    <row r="762" spans="1:1" ht="16" x14ac:dyDescent="0.2">
      <c r="A762"/>
    </row>
    <row r="763" spans="1:1" ht="16" x14ac:dyDescent="0.2">
      <c r="A763"/>
    </row>
    <row r="764" spans="1:1" ht="16" x14ac:dyDescent="0.2">
      <c r="A764"/>
    </row>
    <row r="765" spans="1:1" ht="16" x14ac:dyDescent="0.2">
      <c r="A765"/>
    </row>
    <row r="766" spans="1:1" ht="16" x14ac:dyDescent="0.2">
      <c r="A766"/>
    </row>
    <row r="767" spans="1:1" ht="16" x14ac:dyDescent="0.2">
      <c r="A767"/>
    </row>
    <row r="768" spans="1:1" ht="16" x14ac:dyDescent="0.2">
      <c r="A768"/>
    </row>
    <row r="769" spans="1:1" ht="16" x14ac:dyDescent="0.2">
      <c r="A769"/>
    </row>
    <row r="770" spans="1:1" ht="16" x14ac:dyDescent="0.2">
      <c r="A770"/>
    </row>
    <row r="771" spans="1:1" ht="16" x14ac:dyDescent="0.2">
      <c r="A771"/>
    </row>
    <row r="772" spans="1:1" ht="16" x14ac:dyDescent="0.2">
      <c r="A772"/>
    </row>
    <row r="773" spans="1:1" ht="16" x14ac:dyDescent="0.2">
      <c r="A773"/>
    </row>
    <row r="774" spans="1:1" ht="16" x14ac:dyDescent="0.2">
      <c r="A774"/>
    </row>
    <row r="775" spans="1:1" ht="16" x14ac:dyDescent="0.2">
      <c r="A775"/>
    </row>
    <row r="776" spans="1:1" ht="16" x14ac:dyDescent="0.2">
      <c r="A776"/>
    </row>
    <row r="777" spans="1:1" ht="16" x14ac:dyDescent="0.2">
      <c r="A777"/>
    </row>
    <row r="778" spans="1:1" ht="16" x14ac:dyDescent="0.2">
      <c r="A778"/>
    </row>
    <row r="779" spans="1:1" ht="16" x14ac:dyDescent="0.2">
      <c r="A779"/>
    </row>
    <row r="780" spans="1:1" ht="16" x14ac:dyDescent="0.2">
      <c r="A780"/>
    </row>
    <row r="781" spans="1:1" ht="16" x14ac:dyDescent="0.2">
      <c r="A781"/>
    </row>
    <row r="782" spans="1:1" ht="16" x14ac:dyDescent="0.2">
      <c r="A782"/>
    </row>
    <row r="783" spans="1:1" ht="16" x14ac:dyDescent="0.2">
      <c r="A783"/>
    </row>
    <row r="784" spans="1:1" ht="16" x14ac:dyDescent="0.2">
      <c r="A784"/>
    </row>
    <row r="785" spans="1:1" ht="16" x14ac:dyDescent="0.2">
      <c r="A785"/>
    </row>
    <row r="786" spans="1:1" ht="16" x14ac:dyDescent="0.2">
      <c r="A786"/>
    </row>
    <row r="787" spans="1:1" ht="16" x14ac:dyDescent="0.2">
      <c r="A787"/>
    </row>
    <row r="788" spans="1:1" ht="16" x14ac:dyDescent="0.2">
      <c r="A788"/>
    </row>
  </sheetData>
  <sheetProtection sheet="1" objects="1" scenarios="1"/>
  <mergeCells count="2">
    <mergeCell ref="A5:M5"/>
    <mergeCell ref="A10:M10"/>
  </mergeCells>
  <hyperlinks>
    <hyperlink ref="A13" location="AGPU" display="Acute Geriatric psychiatry units" xr:uid="{B91EAADA-A537-6040-BF07-483E20E2CFC6}"/>
    <hyperlink ref="A14" location="ACE_Units" display="Acute Geriatric Units/Acute Care of the Elderly Units" xr:uid="{0A105F21-C1EB-6248-A2AF-A2F632C3414E}"/>
    <hyperlink ref="A20" location="GATU" display="Geriatric Assessment and Treatment Units" xr:uid="{9DDF5AF4-9EFE-A64F-A37E-8C234F66B31E}"/>
    <hyperlink ref="A21" location="GDH" display="Geriatric Medicine Day Hospitals" xr:uid="{B7A12D09-925A-CF4D-9BB3-BE1141E15185}"/>
    <hyperlink ref="A24" location="GOC" display="Geriatric Outpatient Clinics" xr:uid="{722D6790-3BB5-E54D-B8CA-9FA8B173AFB3}"/>
    <hyperlink ref="A25" location="GOT" display="Geriatric Outreach Teams" xr:uid="{9A37C13E-2D2F-4C4A-A7BF-0040773F0597}"/>
    <hyperlink ref="A23" location="GEM" display="Geriatric Emergency Management (Nurses)" xr:uid="{3A7D1B35-0302-FD42-B710-52DBC0EC565C}"/>
    <hyperlink ref="A29" location="NLOT" display="Nurse Led Outreach Teams (NLOTs)" xr:uid="{8D4FE1B0-C0D2-3C45-B932-DD455B6F440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4477-EB89-5B4D-95CB-BB036FA6D088}">
  <sheetPr>
    <tabColor theme="1" tint="0.249977111117893"/>
  </sheetPr>
  <dimension ref="A1:B23"/>
  <sheetViews>
    <sheetView showGridLines="0" zoomScale="130" zoomScaleNormal="130" workbookViewId="0">
      <selection activeCell="B6" sqref="B6"/>
    </sheetView>
  </sheetViews>
  <sheetFormatPr baseColWidth="10" defaultRowHeight="15" x14ac:dyDescent="0.2"/>
  <cols>
    <col min="1" max="1" width="10.83203125" style="9"/>
    <col min="2" max="2" width="110" style="9" customWidth="1"/>
    <col min="3" max="3" width="111.5" style="9" customWidth="1"/>
    <col min="4" max="16384" width="10.83203125" style="9"/>
  </cols>
  <sheetData>
    <row r="1" spans="1:2" ht="26" x14ac:dyDescent="0.3">
      <c r="A1" s="11" t="s">
        <v>3955</v>
      </c>
    </row>
    <row r="3" spans="1:2" ht="19" x14ac:dyDescent="0.25">
      <c r="A3" s="24" t="s">
        <v>4057</v>
      </c>
    </row>
    <row r="5" spans="1:2" x14ac:dyDescent="0.2">
      <c r="B5" s="25" t="s">
        <v>4058</v>
      </c>
    </row>
    <row r="6" spans="1:2" ht="16" x14ac:dyDescent="0.2">
      <c r="B6" s="26" t="s">
        <v>4061</v>
      </c>
    </row>
    <row r="7" spans="1:2" ht="16" x14ac:dyDescent="0.2">
      <c r="B7" s="26" t="s">
        <v>4073</v>
      </c>
    </row>
    <row r="8" spans="1:2" ht="16" x14ac:dyDescent="0.2">
      <c r="B8" s="26" t="s">
        <v>4062</v>
      </c>
    </row>
    <row r="9" spans="1:2" ht="16" x14ac:dyDescent="0.2">
      <c r="B9" s="26" t="s">
        <v>4059</v>
      </c>
    </row>
    <row r="10" spans="1:2" ht="16" x14ac:dyDescent="0.2">
      <c r="B10" s="27" t="s">
        <v>4076</v>
      </c>
    </row>
    <row r="11" spans="1:2" ht="16" x14ac:dyDescent="0.2">
      <c r="B11" s="26" t="s">
        <v>4060</v>
      </c>
    </row>
    <row r="12" spans="1:2" ht="16" x14ac:dyDescent="0.2">
      <c r="B12" s="26" t="s">
        <v>4063</v>
      </c>
    </row>
    <row r="13" spans="1:2" ht="16" x14ac:dyDescent="0.2">
      <c r="B13" s="26" t="s">
        <v>4064</v>
      </c>
    </row>
    <row r="14" spans="1:2" ht="16" x14ac:dyDescent="0.2">
      <c r="B14" s="26" t="s">
        <v>4065</v>
      </c>
    </row>
    <row r="15" spans="1:2" ht="16" x14ac:dyDescent="0.2">
      <c r="B15" s="26" t="s">
        <v>4066</v>
      </c>
    </row>
    <row r="16" spans="1:2" ht="16" x14ac:dyDescent="0.2">
      <c r="B16" s="26" t="s">
        <v>4067</v>
      </c>
    </row>
    <row r="17" spans="2:2" ht="16" x14ac:dyDescent="0.2">
      <c r="B17" s="26" t="s">
        <v>4068</v>
      </c>
    </row>
    <row r="18" spans="2:2" ht="16" x14ac:dyDescent="0.2">
      <c r="B18" s="26" t="s">
        <v>4069</v>
      </c>
    </row>
    <row r="19" spans="2:2" ht="16" x14ac:dyDescent="0.2">
      <c r="B19" s="26" t="s">
        <v>4070</v>
      </c>
    </row>
    <row r="20" spans="2:2" ht="16" x14ac:dyDescent="0.2">
      <c r="B20" s="26" t="s">
        <v>4071</v>
      </c>
    </row>
    <row r="21" spans="2:2" ht="16" x14ac:dyDescent="0.2">
      <c r="B21" s="26" t="s">
        <v>4077</v>
      </c>
    </row>
    <row r="22" spans="2:2" ht="16" x14ac:dyDescent="0.2">
      <c r="B22" s="26" t="s">
        <v>4074</v>
      </c>
    </row>
    <row r="23" spans="2:2" ht="16" x14ac:dyDescent="0.2">
      <c r="B23" s="26" t="s">
        <v>4072</v>
      </c>
    </row>
  </sheetData>
  <sheetProtection sheet="1" objects="1" scenarios="1"/>
  <hyperlinks>
    <hyperlink ref="B6" location="'Cover Sheet'!A1" display="Cover Sheet" xr:uid="{4DA79347-D010-6C48-9806-9321CA332214}"/>
    <hyperlink ref="B7" location="Introduction!A1" display="Introduction" xr:uid="{526332E6-413B-2B45-9D0B-E784DEC285EA}"/>
    <hyperlink ref="B8" location="'Methods - Data Sources'!A1" display="Methods and Data Sources" xr:uid="{94AC9F61-4FB3-6847-BE8F-2573B0A8B3A3}"/>
    <hyperlink ref="B9" location="'Service Types'!A1" display="Service Types" xr:uid="{58990715-ABB7-5A40-8497-254578C6E02C}"/>
    <hyperlink ref="B11" location="Dashboard!A1" display="The 2019-2022 Specialized and Focused Geriatric Services Asset Inventory Dashboard" xr:uid="{04B9F9EB-3BD8-E042-B636-D3152A2773CE}"/>
    <hyperlink ref="B12" location="Number!A1" display="Enlarged Chart: Number of  Specialized Geriatric Services by Type and Facility" xr:uid="{DE9354A1-C526-4A45-8933-667FD2BCF6C1}"/>
    <hyperlink ref="B13" location="'Unique Patients'!A1" display="Enlarged Chart: Total Number of Unique Patients Served by Specialized Geriatric Services Type, Health Region and Fiscal Year" xr:uid="{1C68414F-E9A5-934F-95CD-B65B9D11AC6D}"/>
    <hyperlink ref="B14" location="Visits!A1" display="Enlarged Chart: Total Visits by SGS Type, Health Region and Fiscal Year" xr:uid="{5D10921B-2FF4-E84A-9BA1-0E95B0D2795B}"/>
    <hyperlink ref="B15" location="'Health Human Resources'!A1" display="Englarged Chart: Health Human Resources by Health Region, Discipline, Fiscal Year, SGS Type and Facility" xr:uid="{400C66D8-F3E0-BA45-9D23-9CE0E68F093B}"/>
    <hyperlink ref="B16" location="'Wait times'!A1" display="Enlarged Chart: Average Wait Time by SGS Type, FIscal Year" xr:uid="{CE9CF18B-0E10-C748-9133-8ED1680E2DE2}"/>
    <hyperlink ref="B17" location="'2019-2020 Map'!A1" display="Enlarged Map: 2019-20" xr:uid="{E1E65CA3-98FE-EF4A-B5C8-2AD8E096B21F}"/>
    <hyperlink ref="B18" location="'2020-2021 Map'!A1" display="Enlarged Map: 2020-21" xr:uid="{BA0D0234-1E3E-D640-9DC0-75A01E46E7D1}"/>
    <hyperlink ref="B19" location="'2021-2022 Map'!A1" display="Enlarged Map: 2021-22" xr:uid="{EBE3361A-0CA8-424C-8546-EEDCEC83F689}"/>
    <hyperlink ref="B20" location="'Submitted SGS Program Data'!A1" display="Submitted SGS Program Data" xr:uid="{845DBB12-C532-3D43-A33C-FBFEE023FFBF}"/>
    <hyperlink ref="B22" location="Limitations!A1" display="Limitations" xr:uid="{7B48C7C6-DDA9-A74F-BA06-32436ECBCCD4}"/>
    <hyperlink ref="B23" location="'Appendix 1 - Data Elements'!A1" display="Appendix 1: Data Elements" xr:uid="{48AEF8CD-2B90-CD4D-AA60-73C89DFC2195}"/>
    <hyperlink ref="B21" location="'Provincial Programs'!A1" display="Provincial Program Submissions" xr:uid="{0FD5DB3F-F6E1-5542-A1FA-61BEF385AFD3}"/>
  </hyperlinks>
  <pageMargins left="0.7" right="0.7" top="0.75" bottom="0.75" header="0.3" footer="0.3"/>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A5C52-2FF1-DD43-BB18-765752CA15A1}">
  <dimension ref="A1:C64"/>
  <sheetViews>
    <sheetView zoomScale="110" zoomScaleNormal="110" workbookViewId="0">
      <selection activeCell="D5" sqref="D5"/>
    </sheetView>
  </sheetViews>
  <sheetFormatPr baseColWidth="10" defaultRowHeight="16" x14ac:dyDescent="0.2"/>
  <cols>
    <col min="1" max="1" width="27.1640625" customWidth="1"/>
    <col min="2" max="2" width="43.6640625" customWidth="1"/>
    <col min="3" max="3" width="53.1640625" customWidth="1"/>
  </cols>
  <sheetData>
    <row r="1" spans="1:3" ht="26" x14ac:dyDescent="0.3">
      <c r="A1" s="11" t="s">
        <v>3955</v>
      </c>
    </row>
    <row r="2" spans="1:3" x14ac:dyDescent="0.2">
      <c r="B2" s="13" t="s">
        <v>4052</v>
      </c>
    </row>
    <row r="3" spans="1:3" ht="17" thickBot="1" x14ac:dyDescent="0.25">
      <c r="C3">
        <v>2022</v>
      </c>
    </row>
    <row r="4" spans="1:3" ht="18" thickBot="1" x14ac:dyDescent="0.25">
      <c r="A4" s="14" t="s">
        <v>3959</v>
      </c>
      <c r="B4" s="15" t="s">
        <v>3960</v>
      </c>
      <c r="C4" s="15" t="s">
        <v>3961</v>
      </c>
    </row>
    <row r="5" spans="1:3" ht="35" thickBot="1" x14ac:dyDescent="0.25">
      <c r="A5" s="16" t="s">
        <v>3962</v>
      </c>
      <c r="B5" s="17" t="s">
        <v>3963</v>
      </c>
      <c r="C5" s="17"/>
    </row>
    <row r="6" spans="1:3" ht="34" x14ac:dyDescent="0.2">
      <c r="A6" s="93" t="s">
        <v>6</v>
      </c>
      <c r="B6" s="93" t="s">
        <v>3964</v>
      </c>
      <c r="C6" s="18" t="s">
        <v>3965</v>
      </c>
    </row>
    <row r="7" spans="1:3" ht="34" x14ac:dyDescent="0.2">
      <c r="A7" s="94"/>
      <c r="B7" s="94"/>
      <c r="C7" s="18" t="s">
        <v>3966</v>
      </c>
    </row>
    <row r="8" spans="1:3" ht="17" thickBot="1" x14ac:dyDescent="0.25">
      <c r="A8" s="95"/>
      <c r="B8" s="95"/>
      <c r="C8" s="20"/>
    </row>
    <row r="9" spans="1:3" ht="18" thickBot="1" x14ac:dyDescent="0.25">
      <c r="A9" s="16" t="s">
        <v>3967</v>
      </c>
      <c r="B9" s="17" t="s">
        <v>3968</v>
      </c>
      <c r="C9" s="17"/>
    </row>
    <row r="10" spans="1:3" ht="52" thickBot="1" x14ac:dyDescent="0.25">
      <c r="A10" s="16" t="s">
        <v>3969</v>
      </c>
      <c r="B10" s="17" t="s">
        <v>3970</v>
      </c>
      <c r="C10" s="17"/>
    </row>
    <row r="11" spans="1:3" ht="69" thickBot="1" x14ac:dyDescent="0.25">
      <c r="A11" s="16" t="s">
        <v>3971</v>
      </c>
      <c r="B11" s="17" t="s">
        <v>3972</v>
      </c>
      <c r="C11" s="17"/>
    </row>
    <row r="12" spans="1:3" ht="69" thickBot="1" x14ac:dyDescent="0.25">
      <c r="A12" s="16" t="s">
        <v>3973</v>
      </c>
      <c r="B12" s="17" t="s">
        <v>3974</v>
      </c>
      <c r="C12" s="17" t="s">
        <v>3975</v>
      </c>
    </row>
    <row r="13" spans="1:3" ht="35" thickBot="1" x14ac:dyDescent="0.25">
      <c r="A13" s="16" t="s">
        <v>56</v>
      </c>
      <c r="B13" s="17" t="s">
        <v>3976</v>
      </c>
      <c r="C13" s="17"/>
    </row>
    <row r="14" spans="1:3" ht="86" thickBot="1" x14ac:dyDescent="0.25">
      <c r="A14" s="16" t="s">
        <v>3977</v>
      </c>
      <c r="B14" s="17" t="s">
        <v>3978</v>
      </c>
      <c r="C14" s="17" t="s">
        <v>3979</v>
      </c>
    </row>
    <row r="15" spans="1:3" ht="52" thickBot="1" x14ac:dyDescent="0.25">
      <c r="A15" s="16" t="s">
        <v>3980</v>
      </c>
      <c r="B15" s="17" t="s">
        <v>3981</v>
      </c>
      <c r="C15" s="17" t="s">
        <v>3982</v>
      </c>
    </row>
    <row r="16" spans="1:3" ht="17" x14ac:dyDescent="0.2">
      <c r="A16" s="19" t="s">
        <v>3983</v>
      </c>
      <c r="B16" s="93" t="s">
        <v>3986</v>
      </c>
      <c r="C16" s="93" t="s">
        <v>3987</v>
      </c>
    </row>
    <row r="17" spans="1:3" ht="17" x14ac:dyDescent="0.2">
      <c r="A17" s="19" t="s">
        <v>3984</v>
      </c>
      <c r="B17" s="94"/>
      <c r="C17" s="94"/>
    </row>
    <row r="18" spans="1:3" ht="18" thickBot="1" x14ac:dyDescent="0.25">
      <c r="A18" s="16" t="s">
        <v>3985</v>
      </c>
      <c r="B18" s="95"/>
      <c r="C18" s="95"/>
    </row>
    <row r="19" spans="1:3" ht="69" thickBot="1" x14ac:dyDescent="0.25">
      <c r="A19" s="16" t="s">
        <v>3988</v>
      </c>
      <c r="B19" s="17" t="s">
        <v>3989</v>
      </c>
      <c r="C19" s="17"/>
    </row>
    <row r="20" spans="1:3" ht="52" thickBot="1" x14ac:dyDescent="0.25">
      <c r="A20" s="16" t="s">
        <v>3990</v>
      </c>
      <c r="B20" s="17" t="s">
        <v>3991</v>
      </c>
      <c r="C20" s="17" t="s">
        <v>3992</v>
      </c>
    </row>
    <row r="21" spans="1:3" ht="35" thickBot="1" x14ac:dyDescent="0.25">
      <c r="A21" s="16" t="s">
        <v>3993</v>
      </c>
      <c r="B21" s="17" t="s">
        <v>3994</v>
      </c>
      <c r="C21" s="17"/>
    </row>
    <row r="22" spans="1:3" ht="35" thickBot="1" x14ac:dyDescent="0.25">
      <c r="A22" s="16" t="s">
        <v>3995</v>
      </c>
      <c r="B22" s="17" t="s">
        <v>3996</v>
      </c>
      <c r="C22" s="17"/>
    </row>
    <row r="23" spans="1:3" ht="52" thickBot="1" x14ac:dyDescent="0.25">
      <c r="A23" s="16" t="s">
        <v>3997</v>
      </c>
      <c r="B23" s="17" t="s">
        <v>3998</v>
      </c>
      <c r="C23" s="17"/>
    </row>
    <row r="24" spans="1:3" ht="35" thickBot="1" x14ac:dyDescent="0.25">
      <c r="A24" s="16" t="s">
        <v>3999</v>
      </c>
      <c r="B24" s="17" t="s">
        <v>4000</v>
      </c>
      <c r="C24" s="17"/>
    </row>
    <row r="25" spans="1:3" ht="52" thickBot="1" x14ac:dyDescent="0.25">
      <c r="A25" s="16" t="s">
        <v>4001</v>
      </c>
      <c r="B25" s="17" t="s">
        <v>4002</v>
      </c>
      <c r="C25" s="17" t="s">
        <v>4003</v>
      </c>
    </row>
    <row r="26" spans="1:3" ht="52" thickBot="1" x14ac:dyDescent="0.25">
      <c r="A26" s="16" t="s">
        <v>4004</v>
      </c>
      <c r="B26" s="17" t="s">
        <v>4005</v>
      </c>
      <c r="C26" s="17" t="s">
        <v>4003</v>
      </c>
    </row>
    <row r="27" spans="1:3" ht="52" thickBot="1" x14ac:dyDescent="0.25">
      <c r="A27" s="16" t="s">
        <v>4006</v>
      </c>
      <c r="B27" s="17" t="s">
        <v>4007</v>
      </c>
      <c r="C27" s="17" t="s">
        <v>4003</v>
      </c>
    </row>
    <row r="28" spans="1:3" ht="69" thickBot="1" x14ac:dyDescent="0.25">
      <c r="A28" s="16" t="s">
        <v>4008</v>
      </c>
      <c r="B28" s="17" t="s">
        <v>4009</v>
      </c>
      <c r="C28" s="17"/>
    </row>
    <row r="29" spans="1:3" ht="17" x14ac:dyDescent="0.2">
      <c r="A29" s="93" t="s">
        <v>4010</v>
      </c>
      <c r="B29" s="18" t="s">
        <v>4011</v>
      </c>
      <c r="C29" s="93" t="s">
        <v>4017</v>
      </c>
    </row>
    <row r="30" spans="1:3" x14ac:dyDescent="0.2">
      <c r="A30" s="94"/>
      <c r="B30" s="18"/>
      <c r="C30" s="94"/>
    </row>
    <row r="31" spans="1:3" ht="51" x14ac:dyDescent="0.2">
      <c r="A31" s="94"/>
      <c r="B31" s="18" t="s">
        <v>4053</v>
      </c>
      <c r="C31" s="94"/>
    </row>
    <row r="32" spans="1:3" ht="17" x14ac:dyDescent="0.2">
      <c r="A32" s="94"/>
      <c r="B32" s="18" t="s">
        <v>4012</v>
      </c>
      <c r="C32" s="94"/>
    </row>
    <row r="33" spans="1:3" x14ac:dyDescent="0.2">
      <c r="A33" s="94"/>
      <c r="B33" s="18"/>
      <c r="C33" s="94"/>
    </row>
    <row r="34" spans="1:3" ht="17" x14ac:dyDescent="0.2">
      <c r="A34" s="94"/>
      <c r="B34" s="18" t="s">
        <v>4013</v>
      </c>
      <c r="C34" s="94"/>
    </row>
    <row r="35" spans="1:3" ht="34" x14ac:dyDescent="0.2">
      <c r="A35" s="94"/>
      <c r="B35" s="18" t="s">
        <v>4014</v>
      </c>
      <c r="C35" s="94"/>
    </row>
    <row r="36" spans="1:3" ht="17" x14ac:dyDescent="0.2">
      <c r="A36" s="94"/>
      <c r="B36" s="18" t="s">
        <v>4015</v>
      </c>
      <c r="C36" s="94"/>
    </row>
    <row r="37" spans="1:3" x14ac:dyDescent="0.2">
      <c r="A37" s="94"/>
      <c r="B37" s="18"/>
      <c r="C37" s="94"/>
    </row>
    <row r="38" spans="1:3" ht="52" thickBot="1" x14ac:dyDescent="0.25">
      <c r="A38" s="95"/>
      <c r="B38" s="17" t="s">
        <v>4016</v>
      </c>
      <c r="C38" s="95"/>
    </row>
    <row r="39" spans="1:3" ht="52" thickBot="1" x14ac:dyDescent="0.25">
      <c r="A39" s="16" t="s">
        <v>4018</v>
      </c>
      <c r="B39" s="17" t="s">
        <v>4019</v>
      </c>
      <c r="C39" s="17"/>
    </row>
    <row r="40" spans="1:3" ht="18" thickBot="1" x14ac:dyDescent="0.25">
      <c r="A40" s="16" t="s">
        <v>4020</v>
      </c>
      <c r="B40" s="17" t="s">
        <v>4021</v>
      </c>
      <c r="C40" s="17" t="s">
        <v>4022</v>
      </c>
    </row>
    <row r="41" spans="1:3" ht="52" thickBot="1" x14ac:dyDescent="0.25">
      <c r="A41" s="16" t="s">
        <v>4023</v>
      </c>
      <c r="B41" s="17" t="s">
        <v>4024</v>
      </c>
      <c r="C41" s="21"/>
    </row>
    <row r="42" spans="1:3" ht="35" thickBot="1" x14ac:dyDescent="0.25">
      <c r="A42" s="16" t="s">
        <v>12</v>
      </c>
      <c r="B42" s="17" t="s">
        <v>4025</v>
      </c>
      <c r="C42" s="17"/>
    </row>
    <row r="43" spans="1:3" ht="17" x14ac:dyDescent="0.2">
      <c r="A43" s="93" t="s">
        <v>4026</v>
      </c>
      <c r="B43" s="18" t="s">
        <v>4027</v>
      </c>
      <c r="C43" s="93"/>
    </row>
    <row r="44" spans="1:3" ht="34" x14ac:dyDescent="0.2">
      <c r="A44" s="94"/>
      <c r="B44" s="18" t="s">
        <v>4028</v>
      </c>
      <c r="C44" s="94"/>
    </row>
    <row r="45" spans="1:3" ht="17" thickBot="1" x14ac:dyDescent="0.25">
      <c r="A45" s="95"/>
      <c r="B45" s="17"/>
      <c r="C45" s="95"/>
    </row>
    <row r="46" spans="1:3" ht="52" thickBot="1" x14ac:dyDescent="0.25">
      <c r="A46" s="16" t="s">
        <v>4029</v>
      </c>
      <c r="B46" s="17" t="s">
        <v>4030</v>
      </c>
      <c r="C46" s="17"/>
    </row>
    <row r="47" spans="1:3" ht="51" x14ac:dyDescent="0.2">
      <c r="A47" s="93" t="s">
        <v>4031</v>
      </c>
      <c r="B47" s="18" t="s">
        <v>4032</v>
      </c>
      <c r="C47" s="93"/>
    </row>
    <row r="48" spans="1:3" ht="17" x14ac:dyDescent="0.2">
      <c r="A48" s="94"/>
      <c r="B48" s="18" t="s">
        <v>4033</v>
      </c>
      <c r="C48" s="94"/>
    </row>
    <row r="49" spans="1:3" x14ac:dyDescent="0.2">
      <c r="A49" s="94"/>
      <c r="B49" s="18"/>
      <c r="C49" s="94"/>
    </row>
    <row r="50" spans="1:3" ht="103" thickBot="1" x14ac:dyDescent="0.25">
      <c r="A50" s="95"/>
      <c r="B50" s="17" t="s">
        <v>4034</v>
      </c>
      <c r="C50" s="95"/>
    </row>
    <row r="51" spans="1:3" ht="52" thickBot="1" x14ac:dyDescent="0.25">
      <c r="A51" s="16" t="s">
        <v>4035</v>
      </c>
      <c r="B51" s="17" t="s">
        <v>4036</v>
      </c>
      <c r="C51" s="17"/>
    </row>
    <row r="52" spans="1:3" ht="52" thickBot="1" x14ac:dyDescent="0.25">
      <c r="A52" s="16" t="s">
        <v>4037</v>
      </c>
      <c r="B52" s="17" t="s">
        <v>4038</v>
      </c>
      <c r="C52" s="17"/>
    </row>
    <row r="53" spans="1:3" ht="34" x14ac:dyDescent="0.2">
      <c r="A53" s="93" t="s">
        <v>4039</v>
      </c>
      <c r="B53" s="93" t="s">
        <v>4040</v>
      </c>
      <c r="C53" s="18" t="s">
        <v>4041</v>
      </c>
    </row>
    <row r="54" spans="1:3" x14ac:dyDescent="0.2">
      <c r="A54" s="94"/>
      <c r="B54" s="94"/>
      <c r="C54" s="18"/>
    </row>
    <row r="55" spans="1:3" ht="34" x14ac:dyDescent="0.2">
      <c r="A55" s="94"/>
      <c r="B55" s="94"/>
      <c r="C55" s="18" t="s">
        <v>4042</v>
      </c>
    </row>
    <row r="56" spans="1:3" ht="17" thickBot="1" x14ac:dyDescent="0.25">
      <c r="A56" s="95"/>
      <c r="B56" s="95"/>
      <c r="C56" s="17"/>
    </row>
    <row r="57" spans="1:3" ht="69" thickBot="1" x14ac:dyDescent="0.25">
      <c r="A57" s="16" t="s">
        <v>4043</v>
      </c>
      <c r="B57" s="17" t="s">
        <v>4044</v>
      </c>
      <c r="C57" s="17" t="s">
        <v>4045</v>
      </c>
    </row>
    <row r="58" spans="1:3" ht="34" x14ac:dyDescent="0.2">
      <c r="A58" s="93" t="s">
        <v>4046</v>
      </c>
      <c r="B58" s="18" t="s">
        <v>4047</v>
      </c>
      <c r="C58" s="93"/>
    </row>
    <row r="59" spans="1:3" ht="17" x14ac:dyDescent="0.2">
      <c r="A59" s="94"/>
      <c r="B59" s="22" t="s">
        <v>4054</v>
      </c>
      <c r="C59" s="94"/>
    </row>
    <row r="60" spans="1:3" ht="17" thickBot="1" x14ac:dyDescent="0.25">
      <c r="A60" s="97"/>
      <c r="B60" s="23"/>
      <c r="C60" s="97"/>
    </row>
    <row r="61" spans="1:3" x14ac:dyDescent="0.2">
      <c r="A61" s="96" t="s">
        <v>4048</v>
      </c>
      <c r="B61" s="96" t="s">
        <v>4049</v>
      </c>
      <c r="C61" s="96"/>
    </row>
    <row r="62" spans="1:3" ht="17" thickBot="1" x14ac:dyDescent="0.25">
      <c r="A62" s="97"/>
      <c r="B62" s="97"/>
      <c r="C62" s="97"/>
    </row>
    <row r="63" spans="1:3" x14ac:dyDescent="0.2">
      <c r="A63" s="96" t="s">
        <v>4050</v>
      </c>
      <c r="B63" s="98" t="s">
        <v>4051</v>
      </c>
      <c r="C63" s="96"/>
    </row>
    <row r="64" spans="1:3" ht="17" thickBot="1" x14ac:dyDescent="0.25">
      <c r="A64" s="97"/>
      <c r="B64" s="99"/>
      <c r="C64" s="97"/>
    </row>
  </sheetData>
  <sheetProtection sheet="1" objects="1" scenarios="1"/>
  <mergeCells count="20">
    <mergeCell ref="A63:A64"/>
    <mergeCell ref="B63:B64"/>
    <mergeCell ref="C63:C64"/>
    <mergeCell ref="A43:A45"/>
    <mergeCell ref="C43:C45"/>
    <mergeCell ref="A47:A50"/>
    <mergeCell ref="C47:C50"/>
    <mergeCell ref="A53:A56"/>
    <mergeCell ref="B53:B56"/>
    <mergeCell ref="A58:A60"/>
    <mergeCell ref="C58:C60"/>
    <mergeCell ref="A61:A62"/>
    <mergeCell ref="B61:B62"/>
    <mergeCell ref="C61:C62"/>
    <mergeCell ref="A6:A8"/>
    <mergeCell ref="B6:B8"/>
    <mergeCell ref="B16:B18"/>
    <mergeCell ref="C16:C18"/>
    <mergeCell ref="A29:A38"/>
    <mergeCell ref="C29:C3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263C3-E7DC-5942-B173-E66429330E84}">
  <dimension ref="A1:M784"/>
  <sheetViews>
    <sheetView showGridLines="0" tabSelected="1" zoomScale="120" zoomScaleNormal="120" workbookViewId="0">
      <selection activeCell="A5" sqref="A5:M5"/>
    </sheetView>
  </sheetViews>
  <sheetFormatPr baseColWidth="10" defaultRowHeight="15" x14ac:dyDescent="0.2"/>
  <cols>
    <col min="1" max="1" width="11.1640625" style="9" customWidth="1"/>
    <col min="2" max="16384" width="10.83203125" style="9"/>
  </cols>
  <sheetData>
    <row r="1" spans="1:13" s="8" customFormat="1" ht="26" x14ac:dyDescent="0.3">
      <c r="A1" s="11" t="s">
        <v>3955</v>
      </c>
    </row>
    <row r="2" spans="1:13" s="8" customFormat="1" ht="21" x14ac:dyDescent="0.25"/>
    <row r="3" spans="1:13" ht="21" x14ac:dyDescent="0.25">
      <c r="A3" s="8" t="s">
        <v>4073</v>
      </c>
    </row>
    <row r="5" spans="1:13" ht="356" customHeight="1" x14ac:dyDescent="0.2">
      <c r="A5" s="70" t="s">
        <v>4141</v>
      </c>
      <c r="B5" s="70"/>
      <c r="C5" s="70"/>
      <c r="D5" s="70"/>
      <c r="E5" s="70"/>
      <c r="F5" s="70"/>
      <c r="G5" s="70"/>
      <c r="H5" s="70"/>
      <c r="I5" s="70"/>
      <c r="J5" s="70"/>
      <c r="K5" s="70"/>
      <c r="L5" s="70"/>
      <c r="M5" s="70"/>
    </row>
    <row r="8" spans="1:13" ht="21" x14ac:dyDescent="0.25">
      <c r="A8" s="8"/>
    </row>
    <row r="9" spans="1:13" ht="21" x14ac:dyDescent="0.25">
      <c r="A9" s="8"/>
    </row>
    <row r="10" spans="1:13" ht="28" customHeight="1" x14ac:dyDescent="0.2">
      <c r="A10" s="69"/>
      <c r="B10" s="69"/>
      <c r="C10" s="69"/>
      <c r="D10" s="69"/>
      <c r="E10" s="69"/>
      <c r="F10" s="69"/>
      <c r="G10" s="69"/>
      <c r="H10" s="69"/>
      <c r="I10" s="69"/>
      <c r="J10" s="69"/>
      <c r="K10" s="69"/>
      <c r="L10" s="69"/>
      <c r="M10" s="69"/>
    </row>
    <row r="156" spans="1:1" ht="16" x14ac:dyDescent="0.2">
      <c r="A156"/>
    </row>
    <row r="157" spans="1:1" ht="16" x14ac:dyDescent="0.2">
      <c r="A157"/>
    </row>
    <row r="158" spans="1:1" ht="16" x14ac:dyDescent="0.2">
      <c r="A158"/>
    </row>
    <row r="159" spans="1:1" ht="16" x14ac:dyDescent="0.2">
      <c r="A159"/>
    </row>
    <row r="160" spans="1:1" ht="16" x14ac:dyDescent="0.2">
      <c r="A160"/>
    </row>
    <row r="161" spans="1:1" ht="16" x14ac:dyDescent="0.2">
      <c r="A161"/>
    </row>
    <row r="162" spans="1:1" ht="16" x14ac:dyDescent="0.2">
      <c r="A162"/>
    </row>
    <row r="163" spans="1:1" ht="16" x14ac:dyDescent="0.2">
      <c r="A163"/>
    </row>
    <row r="164" spans="1:1" ht="16" x14ac:dyDescent="0.2">
      <c r="A164"/>
    </row>
    <row r="165" spans="1:1" ht="16" x14ac:dyDescent="0.2">
      <c r="A165"/>
    </row>
    <row r="166" spans="1:1" ht="16" x14ac:dyDescent="0.2">
      <c r="A166"/>
    </row>
    <row r="167" spans="1:1" ht="16" x14ac:dyDescent="0.2">
      <c r="A167"/>
    </row>
    <row r="168" spans="1:1" ht="16" x14ac:dyDescent="0.2">
      <c r="A168"/>
    </row>
    <row r="169" spans="1:1" ht="16" x14ac:dyDescent="0.2">
      <c r="A169"/>
    </row>
    <row r="170" spans="1:1" ht="16" x14ac:dyDescent="0.2">
      <c r="A170"/>
    </row>
    <row r="171" spans="1:1" ht="16" x14ac:dyDescent="0.2">
      <c r="A171"/>
    </row>
    <row r="172" spans="1:1" ht="16" x14ac:dyDescent="0.2">
      <c r="A172"/>
    </row>
    <row r="173" spans="1:1" ht="16" x14ac:dyDescent="0.2">
      <c r="A173"/>
    </row>
    <row r="174" spans="1:1" ht="16" x14ac:dyDescent="0.2">
      <c r="A174"/>
    </row>
    <row r="175" spans="1:1" ht="16" x14ac:dyDescent="0.2">
      <c r="A175"/>
    </row>
    <row r="176" spans="1:1" ht="16" x14ac:dyDescent="0.2">
      <c r="A176"/>
    </row>
    <row r="177" spans="1:1" ht="16" x14ac:dyDescent="0.2">
      <c r="A177"/>
    </row>
    <row r="178" spans="1:1" ht="16" x14ac:dyDescent="0.2">
      <c r="A178"/>
    </row>
    <row r="179" spans="1:1" ht="16" x14ac:dyDescent="0.2">
      <c r="A179"/>
    </row>
    <row r="180" spans="1:1" ht="16" x14ac:dyDescent="0.2">
      <c r="A180"/>
    </row>
    <row r="181" spans="1:1" ht="16" x14ac:dyDescent="0.2">
      <c r="A181"/>
    </row>
    <row r="182" spans="1:1" ht="16" x14ac:dyDescent="0.2">
      <c r="A182"/>
    </row>
    <row r="183" spans="1:1" ht="16" x14ac:dyDescent="0.2">
      <c r="A183"/>
    </row>
    <row r="184" spans="1:1" ht="16" x14ac:dyDescent="0.2">
      <c r="A184"/>
    </row>
    <row r="185" spans="1:1" ht="16" x14ac:dyDescent="0.2">
      <c r="A185"/>
    </row>
    <row r="186" spans="1:1" ht="16" x14ac:dyDescent="0.2">
      <c r="A186"/>
    </row>
    <row r="187" spans="1:1" ht="16" x14ac:dyDescent="0.2">
      <c r="A187"/>
    </row>
    <row r="188" spans="1:1" ht="16" x14ac:dyDescent="0.2">
      <c r="A188"/>
    </row>
    <row r="189" spans="1:1" ht="16" x14ac:dyDescent="0.2">
      <c r="A189"/>
    </row>
    <row r="190" spans="1:1" ht="16" x14ac:dyDescent="0.2">
      <c r="A190"/>
    </row>
    <row r="191" spans="1:1" ht="16" x14ac:dyDescent="0.2">
      <c r="A191"/>
    </row>
    <row r="192" spans="1:1" ht="16" x14ac:dyDescent="0.2">
      <c r="A192"/>
    </row>
    <row r="193" spans="1:1" ht="16" x14ac:dyDescent="0.2">
      <c r="A193"/>
    </row>
    <row r="194" spans="1:1" ht="16" x14ac:dyDescent="0.2">
      <c r="A194"/>
    </row>
    <row r="195" spans="1:1" ht="16" x14ac:dyDescent="0.2">
      <c r="A195"/>
    </row>
    <row r="196" spans="1:1" ht="16" x14ac:dyDescent="0.2">
      <c r="A196"/>
    </row>
    <row r="197" spans="1:1" ht="16" x14ac:dyDescent="0.2">
      <c r="A197"/>
    </row>
    <row r="198" spans="1:1" ht="16" x14ac:dyDescent="0.2">
      <c r="A198"/>
    </row>
    <row r="199" spans="1:1" ht="16" x14ac:dyDescent="0.2">
      <c r="A199"/>
    </row>
    <row r="200" spans="1:1" ht="16" x14ac:dyDescent="0.2">
      <c r="A200"/>
    </row>
    <row r="201" spans="1:1" ht="16" x14ac:dyDescent="0.2">
      <c r="A201"/>
    </row>
    <row r="202" spans="1:1" ht="16" x14ac:dyDescent="0.2">
      <c r="A202"/>
    </row>
    <row r="203" spans="1:1" ht="16" x14ac:dyDescent="0.2">
      <c r="A203"/>
    </row>
    <row r="204" spans="1:1" ht="16" x14ac:dyDescent="0.2">
      <c r="A204"/>
    </row>
    <row r="205" spans="1:1" ht="16" x14ac:dyDescent="0.2">
      <c r="A205"/>
    </row>
    <row r="206" spans="1:1" ht="16" x14ac:dyDescent="0.2">
      <c r="A206"/>
    </row>
    <row r="207" spans="1:1" ht="16" x14ac:dyDescent="0.2">
      <c r="A207"/>
    </row>
    <row r="208" spans="1:1" ht="16" x14ac:dyDescent="0.2">
      <c r="A208"/>
    </row>
    <row r="209" spans="1:1" ht="16" x14ac:dyDescent="0.2">
      <c r="A209"/>
    </row>
    <row r="210" spans="1:1" ht="16" x14ac:dyDescent="0.2">
      <c r="A210"/>
    </row>
    <row r="211" spans="1:1" ht="16" x14ac:dyDescent="0.2">
      <c r="A211"/>
    </row>
    <row r="212" spans="1:1" ht="16" x14ac:dyDescent="0.2">
      <c r="A212"/>
    </row>
    <row r="213" spans="1:1" ht="16" x14ac:dyDescent="0.2">
      <c r="A213"/>
    </row>
    <row r="214" spans="1:1" ht="16" x14ac:dyDescent="0.2">
      <c r="A214"/>
    </row>
    <row r="215" spans="1:1" ht="16" x14ac:dyDescent="0.2">
      <c r="A215"/>
    </row>
    <row r="216" spans="1:1" ht="16" x14ac:dyDescent="0.2">
      <c r="A216"/>
    </row>
    <row r="217" spans="1:1" ht="16" x14ac:dyDescent="0.2">
      <c r="A217"/>
    </row>
    <row r="218" spans="1:1" ht="16" x14ac:dyDescent="0.2">
      <c r="A218"/>
    </row>
    <row r="219" spans="1:1" ht="16" x14ac:dyDescent="0.2">
      <c r="A219"/>
    </row>
    <row r="220" spans="1:1" ht="16" x14ac:dyDescent="0.2">
      <c r="A220"/>
    </row>
    <row r="221" spans="1:1" ht="16" x14ac:dyDescent="0.2">
      <c r="A221"/>
    </row>
    <row r="222" spans="1:1" ht="16" x14ac:dyDescent="0.2">
      <c r="A222"/>
    </row>
    <row r="223" spans="1:1" ht="16" x14ac:dyDescent="0.2">
      <c r="A223"/>
    </row>
    <row r="224" spans="1:1" ht="16" x14ac:dyDescent="0.2">
      <c r="A224"/>
    </row>
    <row r="225" spans="1:1" ht="16" x14ac:dyDescent="0.2">
      <c r="A225"/>
    </row>
    <row r="226" spans="1:1" ht="16" x14ac:dyDescent="0.2">
      <c r="A226"/>
    </row>
    <row r="227" spans="1:1" ht="16" x14ac:dyDescent="0.2">
      <c r="A227"/>
    </row>
    <row r="228" spans="1:1" ht="16" x14ac:dyDescent="0.2">
      <c r="A228"/>
    </row>
    <row r="229" spans="1:1" ht="16" x14ac:dyDescent="0.2">
      <c r="A229"/>
    </row>
    <row r="230" spans="1:1" ht="16" x14ac:dyDescent="0.2">
      <c r="A230"/>
    </row>
    <row r="231" spans="1:1" ht="16" x14ac:dyDescent="0.2">
      <c r="A231"/>
    </row>
    <row r="232" spans="1:1" ht="16" x14ac:dyDescent="0.2">
      <c r="A232"/>
    </row>
    <row r="233" spans="1:1" ht="16" x14ac:dyDescent="0.2">
      <c r="A233"/>
    </row>
    <row r="234" spans="1:1" ht="16" x14ac:dyDescent="0.2">
      <c r="A234"/>
    </row>
    <row r="235" spans="1:1" ht="16" x14ac:dyDescent="0.2">
      <c r="A235"/>
    </row>
    <row r="236" spans="1:1" ht="16" x14ac:dyDescent="0.2">
      <c r="A236"/>
    </row>
    <row r="237" spans="1:1" ht="16" x14ac:dyDescent="0.2">
      <c r="A237"/>
    </row>
    <row r="238" spans="1:1" ht="16" x14ac:dyDescent="0.2">
      <c r="A238"/>
    </row>
    <row r="239" spans="1:1" ht="16" x14ac:dyDescent="0.2">
      <c r="A239"/>
    </row>
    <row r="240" spans="1:1" ht="16" x14ac:dyDescent="0.2">
      <c r="A240"/>
    </row>
    <row r="241" spans="1:1" ht="16" x14ac:dyDescent="0.2">
      <c r="A241"/>
    </row>
    <row r="242" spans="1:1" ht="16" x14ac:dyDescent="0.2">
      <c r="A242"/>
    </row>
    <row r="243" spans="1:1" ht="16" x14ac:dyDescent="0.2">
      <c r="A243"/>
    </row>
    <row r="244" spans="1:1" ht="16" x14ac:dyDescent="0.2">
      <c r="A244"/>
    </row>
    <row r="245" spans="1:1" ht="16" x14ac:dyDescent="0.2">
      <c r="A245"/>
    </row>
    <row r="246" spans="1:1" ht="16" x14ac:dyDescent="0.2">
      <c r="A246"/>
    </row>
    <row r="247" spans="1:1" ht="16" x14ac:dyDescent="0.2">
      <c r="A247"/>
    </row>
    <row r="248" spans="1:1" ht="16" x14ac:dyDescent="0.2">
      <c r="A248"/>
    </row>
    <row r="249" spans="1:1" ht="16" x14ac:dyDescent="0.2">
      <c r="A249"/>
    </row>
    <row r="250" spans="1:1" ht="16" x14ac:dyDescent="0.2">
      <c r="A250"/>
    </row>
    <row r="251" spans="1:1" ht="16" x14ac:dyDescent="0.2">
      <c r="A251"/>
    </row>
    <row r="252" spans="1:1" ht="16" x14ac:dyDescent="0.2">
      <c r="A252"/>
    </row>
    <row r="253" spans="1:1" ht="16" x14ac:dyDescent="0.2">
      <c r="A253"/>
    </row>
    <row r="254" spans="1:1" ht="16" x14ac:dyDescent="0.2">
      <c r="A254"/>
    </row>
    <row r="255" spans="1:1" ht="16" x14ac:dyDescent="0.2">
      <c r="A255"/>
    </row>
    <row r="256" spans="1:1" ht="16" x14ac:dyDescent="0.2">
      <c r="A256"/>
    </row>
    <row r="257" spans="1:1" ht="16" x14ac:dyDescent="0.2">
      <c r="A257"/>
    </row>
    <row r="258" spans="1:1" ht="16" x14ac:dyDescent="0.2">
      <c r="A258"/>
    </row>
    <row r="259" spans="1:1" ht="16" x14ac:dyDescent="0.2">
      <c r="A259"/>
    </row>
    <row r="260" spans="1:1" ht="16" x14ac:dyDescent="0.2">
      <c r="A260"/>
    </row>
    <row r="261" spans="1:1" ht="16" x14ac:dyDescent="0.2">
      <c r="A261"/>
    </row>
    <row r="262" spans="1:1" ht="16" x14ac:dyDescent="0.2">
      <c r="A262"/>
    </row>
    <row r="263" spans="1:1" ht="16" x14ac:dyDescent="0.2">
      <c r="A263"/>
    </row>
    <row r="264" spans="1:1" ht="16" x14ac:dyDescent="0.2">
      <c r="A264"/>
    </row>
    <row r="265" spans="1:1" ht="16" x14ac:dyDescent="0.2">
      <c r="A265"/>
    </row>
    <row r="266" spans="1:1" ht="16" x14ac:dyDescent="0.2">
      <c r="A266"/>
    </row>
    <row r="267" spans="1:1" ht="16" x14ac:dyDescent="0.2">
      <c r="A267"/>
    </row>
    <row r="268" spans="1:1" ht="16" x14ac:dyDescent="0.2">
      <c r="A268"/>
    </row>
    <row r="269" spans="1:1" ht="16" x14ac:dyDescent="0.2">
      <c r="A269"/>
    </row>
    <row r="270" spans="1:1" ht="16" x14ac:dyDescent="0.2">
      <c r="A270"/>
    </row>
    <row r="271" spans="1:1" ht="16" x14ac:dyDescent="0.2">
      <c r="A271"/>
    </row>
    <row r="272" spans="1:1" ht="16" x14ac:dyDescent="0.2">
      <c r="A272"/>
    </row>
    <row r="273" spans="1:1" ht="16" x14ac:dyDescent="0.2">
      <c r="A273"/>
    </row>
    <row r="274" spans="1:1" ht="16" x14ac:dyDescent="0.2">
      <c r="A274"/>
    </row>
    <row r="275" spans="1:1" ht="16" x14ac:dyDescent="0.2">
      <c r="A275"/>
    </row>
    <row r="276" spans="1:1" ht="16" x14ac:dyDescent="0.2">
      <c r="A276"/>
    </row>
    <row r="277" spans="1:1" ht="16" x14ac:dyDescent="0.2">
      <c r="A277"/>
    </row>
    <row r="278" spans="1:1" ht="16" x14ac:dyDescent="0.2">
      <c r="A278"/>
    </row>
    <row r="279" spans="1:1" ht="16" x14ac:dyDescent="0.2">
      <c r="A279"/>
    </row>
    <row r="280" spans="1:1" ht="16" x14ac:dyDescent="0.2">
      <c r="A280"/>
    </row>
    <row r="281" spans="1:1" ht="16" x14ac:dyDescent="0.2">
      <c r="A281"/>
    </row>
    <row r="282" spans="1:1" ht="16" x14ac:dyDescent="0.2">
      <c r="A282"/>
    </row>
    <row r="283" spans="1:1" ht="16" x14ac:dyDescent="0.2">
      <c r="A283"/>
    </row>
    <row r="284" spans="1:1" ht="16" x14ac:dyDescent="0.2">
      <c r="A284"/>
    </row>
    <row r="285" spans="1:1" ht="16" x14ac:dyDescent="0.2">
      <c r="A285"/>
    </row>
    <row r="286" spans="1:1" ht="16" x14ac:dyDescent="0.2">
      <c r="A286"/>
    </row>
    <row r="287" spans="1:1" ht="16" x14ac:dyDescent="0.2">
      <c r="A287"/>
    </row>
    <row r="288" spans="1:1" ht="16" x14ac:dyDescent="0.2">
      <c r="A288"/>
    </row>
    <row r="289" spans="1:1" ht="16" x14ac:dyDescent="0.2">
      <c r="A289"/>
    </row>
    <row r="290" spans="1:1" ht="16" x14ac:dyDescent="0.2">
      <c r="A290"/>
    </row>
    <row r="291" spans="1:1" ht="16" x14ac:dyDescent="0.2">
      <c r="A291"/>
    </row>
    <row r="292" spans="1:1" ht="16" x14ac:dyDescent="0.2">
      <c r="A292"/>
    </row>
    <row r="293" spans="1:1" ht="16" x14ac:dyDescent="0.2">
      <c r="A293"/>
    </row>
    <row r="294" spans="1:1" ht="16" x14ac:dyDescent="0.2">
      <c r="A294"/>
    </row>
    <row r="295" spans="1:1" ht="16" x14ac:dyDescent="0.2">
      <c r="A295"/>
    </row>
    <row r="296" spans="1:1" ht="16" x14ac:dyDescent="0.2">
      <c r="A296"/>
    </row>
    <row r="297" spans="1:1" ht="16" x14ac:dyDescent="0.2">
      <c r="A297"/>
    </row>
    <row r="298" spans="1:1" ht="16" x14ac:dyDescent="0.2">
      <c r="A298"/>
    </row>
    <row r="299" spans="1:1" ht="16" x14ac:dyDescent="0.2">
      <c r="A299"/>
    </row>
    <row r="300" spans="1:1" ht="16" x14ac:dyDescent="0.2">
      <c r="A300"/>
    </row>
    <row r="301" spans="1:1" ht="16" x14ac:dyDescent="0.2">
      <c r="A301"/>
    </row>
    <row r="302" spans="1:1" ht="16" x14ac:dyDescent="0.2">
      <c r="A302"/>
    </row>
    <row r="303" spans="1:1" ht="16" x14ac:dyDescent="0.2">
      <c r="A303"/>
    </row>
    <row r="304" spans="1:1" ht="16" x14ac:dyDescent="0.2">
      <c r="A304"/>
    </row>
    <row r="305" spans="1:1" ht="16" x14ac:dyDescent="0.2">
      <c r="A305"/>
    </row>
    <row r="306" spans="1:1" ht="16" x14ac:dyDescent="0.2">
      <c r="A306"/>
    </row>
    <row r="307" spans="1:1" ht="16" x14ac:dyDescent="0.2">
      <c r="A307"/>
    </row>
    <row r="308" spans="1:1" ht="16" x14ac:dyDescent="0.2">
      <c r="A308"/>
    </row>
    <row r="309" spans="1:1" ht="16" x14ac:dyDescent="0.2">
      <c r="A309"/>
    </row>
    <row r="310" spans="1:1" ht="16" x14ac:dyDescent="0.2">
      <c r="A310"/>
    </row>
    <row r="311" spans="1:1" ht="16" x14ac:dyDescent="0.2">
      <c r="A311"/>
    </row>
    <row r="312" spans="1:1" ht="16" x14ac:dyDescent="0.2">
      <c r="A312"/>
    </row>
    <row r="313" spans="1:1" ht="16" x14ac:dyDescent="0.2">
      <c r="A313"/>
    </row>
    <row r="314" spans="1:1" ht="16" x14ac:dyDescent="0.2">
      <c r="A314"/>
    </row>
    <row r="315" spans="1:1" ht="16" x14ac:dyDescent="0.2">
      <c r="A315"/>
    </row>
    <row r="316" spans="1:1" ht="16" x14ac:dyDescent="0.2">
      <c r="A316"/>
    </row>
    <row r="317" spans="1:1" ht="16" x14ac:dyDescent="0.2">
      <c r="A317"/>
    </row>
    <row r="318" spans="1:1" ht="16" x14ac:dyDescent="0.2">
      <c r="A318"/>
    </row>
    <row r="319" spans="1:1" ht="16" x14ac:dyDescent="0.2">
      <c r="A319"/>
    </row>
    <row r="320" spans="1:1" ht="16" x14ac:dyDescent="0.2">
      <c r="A320"/>
    </row>
    <row r="321" spans="1:1" ht="16" x14ac:dyDescent="0.2">
      <c r="A321"/>
    </row>
    <row r="322" spans="1:1" ht="16" x14ac:dyDescent="0.2">
      <c r="A322"/>
    </row>
    <row r="323" spans="1:1" ht="16" x14ac:dyDescent="0.2">
      <c r="A323"/>
    </row>
    <row r="324" spans="1:1" ht="16" x14ac:dyDescent="0.2">
      <c r="A324"/>
    </row>
    <row r="325" spans="1:1" ht="16" x14ac:dyDescent="0.2">
      <c r="A325"/>
    </row>
    <row r="326" spans="1:1" ht="16" x14ac:dyDescent="0.2">
      <c r="A326"/>
    </row>
    <row r="327" spans="1:1" ht="16" x14ac:dyDescent="0.2">
      <c r="A327"/>
    </row>
    <row r="328" spans="1:1" ht="16" x14ac:dyDescent="0.2">
      <c r="A328"/>
    </row>
    <row r="329" spans="1:1" ht="16" x14ac:dyDescent="0.2">
      <c r="A329"/>
    </row>
    <row r="330" spans="1:1" ht="16" x14ac:dyDescent="0.2">
      <c r="A330"/>
    </row>
    <row r="331" spans="1:1" ht="16" x14ac:dyDescent="0.2">
      <c r="A331"/>
    </row>
    <row r="332" spans="1:1" ht="16" x14ac:dyDescent="0.2">
      <c r="A332"/>
    </row>
    <row r="333" spans="1:1" ht="16" x14ac:dyDescent="0.2">
      <c r="A333"/>
    </row>
    <row r="334" spans="1:1" ht="16" x14ac:dyDescent="0.2">
      <c r="A334"/>
    </row>
    <row r="335" spans="1:1" ht="16" x14ac:dyDescent="0.2">
      <c r="A335"/>
    </row>
    <row r="336" spans="1:1" ht="16" x14ac:dyDescent="0.2">
      <c r="A336"/>
    </row>
    <row r="337" spans="1:1" ht="16" x14ac:dyDescent="0.2">
      <c r="A337"/>
    </row>
    <row r="338" spans="1:1" ht="16" x14ac:dyDescent="0.2">
      <c r="A338"/>
    </row>
    <row r="339" spans="1:1" ht="16" x14ac:dyDescent="0.2">
      <c r="A339"/>
    </row>
    <row r="340" spans="1:1" ht="16" x14ac:dyDescent="0.2">
      <c r="A340"/>
    </row>
    <row r="341" spans="1:1" ht="16" x14ac:dyDescent="0.2">
      <c r="A341"/>
    </row>
    <row r="342" spans="1:1" ht="16" x14ac:dyDescent="0.2">
      <c r="A342"/>
    </row>
    <row r="343" spans="1:1" ht="16" x14ac:dyDescent="0.2">
      <c r="A343"/>
    </row>
    <row r="344" spans="1:1" ht="16" x14ac:dyDescent="0.2">
      <c r="A344"/>
    </row>
    <row r="345" spans="1:1" ht="16" x14ac:dyDescent="0.2">
      <c r="A345"/>
    </row>
    <row r="346" spans="1:1" ht="16" x14ac:dyDescent="0.2">
      <c r="A346"/>
    </row>
    <row r="347" spans="1:1" ht="16" x14ac:dyDescent="0.2">
      <c r="A347"/>
    </row>
    <row r="348" spans="1:1" ht="16" x14ac:dyDescent="0.2">
      <c r="A348"/>
    </row>
    <row r="349" spans="1:1" ht="16" x14ac:dyDescent="0.2">
      <c r="A349"/>
    </row>
    <row r="350" spans="1:1" ht="16" x14ac:dyDescent="0.2">
      <c r="A350"/>
    </row>
    <row r="351" spans="1:1" ht="16" x14ac:dyDescent="0.2">
      <c r="A351"/>
    </row>
    <row r="352" spans="1:1" ht="16" x14ac:dyDescent="0.2">
      <c r="A352"/>
    </row>
    <row r="353" spans="1:1" ht="16" x14ac:dyDescent="0.2">
      <c r="A353"/>
    </row>
    <row r="354" spans="1:1" ht="16" x14ac:dyDescent="0.2">
      <c r="A354"/>
    </row>
    <row r="355" spans="1:1" ht="16" x14ac:dyDescent="0.2">
      <c r="A355"/>
    </row>
    <row r="356" spans="1:1" ht="16" x14ac:dyDescent="0.2">
      <c r="A356"/>
    </row>
    <row r="357" spans="1:1" ht="16" x14ac:dyDescent="0.2">
      <c r="A357"/>
    </row>
    <row r="358" spans="1:1" ht="16" x14ac:dyDescent="0.2">
      <c r="A358"/>
    </row>
    <row r="359" spans="1:1" ht="16" x14ac:dyDescent="0.2">
      <c r="A359"/>
    </row>
    <row r="360" spans="1:1" ht="16" x14ac:dyDescent="0.2">
      <c r="A360"/>
    </row>
    <row r="361" spans="1:1" ht="16" x14ac:dyDescent="0.2">
      <c r="A361"/>
    </row>
    <row r="362" spans="1:1" ht="16" x14ac:dyDescent="0.2">
      <c r="A362"/>
    </row>
    <row r="363" spans="1:1" ht="16" x14ac:dyDescent="0.2">
      <c r="A363"/>
    </row>
    <row r="364" spans="1:1" ht="16" x14ac:dyDescent="0.2">
      <c r="A364"/>
    </row>
    <row r="365" spans="1:1" ht="16" x14ac:dyDescent="0.2">
      <c r="A365"/>
    </row>
    <row r="366" spans="1:1" ht="16" x14ac:dyDescent="0.2">
      <c r="A366"/>
    </row>
    <row r="367" spans="1:1" ht="16" x14ac:dyDescent="0.2">
      <c r="A367"/>
    </row>
    <row r="368" spans="1:1" ht="16" x14ac:dyDescent="0.2">
      <c r="A368"/>
    </row>
    <row r="369" spans="1:1" ht="16" x14ac:dyDescent="0.2">
      <c r="A369"/>
    </row>
    <row r="370" spans="1:1" ht="16" x14ac:dyDescent="0.2">
      <c r="A370"/>
    </row>
    <row r="371" spans="1:1" ht="16" x14ac:dyDescent="0.2">
      <c r="A371"/>
    </row>
    <row r="372" spans="1:1" ht="16" x14ac:dyDescent="0.2">
      <c r="A372"/>
    </row>
    <row r="373" spans="1:1" ht="16" x14ac:dyDescent="0.2">
      <c r="A373"/>
    </row>
    <row r="374" spans="1:1" ht="16" x14ac:dyDescent="0.2">
      <c r="A374"/>
    </row>
    <row r="375" spans="1:1" ht="16" x14ac:dyDescent="0.2">
      <c r="A375"/>
    </row>
    <row r="376" spans="1:1" ht="16" x14ac:dyDescent="0.2">
      <c r="A376"/>
    </row>
    <row r="377" spans="1:1" ht="16" x14ac:dyDescent="0.2">
      <c r="A377"/>
    </row>
    <row r="378" spans="1:1" ht="16" x14ac:dyDescent="0.2">
      <c r="A378"/>
    </row>
    <row r="379" spans="1:1" ht="16" x14ac:dyDescent="0.2">
      <c r="A379"/>
    </row>
    <row r="380" spans="1:1" ht="16" x14ac:dyDescent="0.2">
      <c r="A380"/>
    </row>
    <row r="381" spans="1:1" ht="16" x14ac:dyDescent="0.2">
      <c r="A381"/>
    </row>
    <row r="382" spans="1:1" ht="16" x14ac:dyDescent="0.2">
      <c r="A382"/>
    </row>
    <row r="383" spans="1:1" ht="16" x14ac:dyDescent="0.2">
      <c r="A383"/>
    </row>
    <row r="384" spans="1:1" ht="16" x14ac:dyDescent="0.2">
      <c r="A384"/>
    </row>
    <row r="385" spans="1:1" ht="16" x14ac:dyDescent="0.2">
      <c r="A385"/>
    </row>
    <row r="386" spans="1:1" ht="16" x14ac:dyDescent="0.2">
      <c r="A386"/>
    </row>
    <row r="387" spans="1:1" ht="16" x14ac:dyDescent="0.2">
      <c r="A387"/>
    </row>
    <row r="388" spans="1:1" ht="16" x14ac:dyDescent="0.2">
      <c r="A388"/>
    </row>
    <row r="389" spans="1:1" ht="16" x14ac:dyDescent="0.2">
      <c r="A389"/>
    </row>
    <row r="390" spans="1:1" ht="16" x14ac:dyDescent="0.2">
      <c r="A390"/>
    </row>
    <row r="391" spans="1:1" ht="16" x14ac:dyDescent="0.2">
      <c r="A391"/>
    </row>
    <row r="392" spans="1:1" ht="16" x14ac:dyDescent="0.2">
      <c r="A392"/>
    </row>
    <row r="393" spans="1:1" ht="16" x14ac:dyDescent="0.2">
      <c r="A393"/>
    </row>
    <row r="394" spans="1:1" ht="16" x14ac:dyDescent="0.2">
      <c r="A394"/>
    </row>
    <row r="395" spans="1:1" ht="16" x14ac:dyDescent="0.2">
      <c r="A395"/>
    </row>
    <row r="396" spans="1:1" ht="16" x14ac:dyDescent="0.2">
      <c r="A396"/>
    </row>
    <row r="397" spans="1:1" ht="16" x14ac:dyDescent="0.2">
      <c r="A397"/>
    </row>
    <row r="398" spans="1:1" ht="16" x14ac:dyDescent="0.2">
      <c r="A398"/>
    </row>
    <row r="399" spans="1:1" ht="16" x14ac:dyDescent="0.2">
      <c r="A399"/>
    </row>
    <row r="400" spans="1:1" ht="16" x14ac:dyDescent="0.2">
      <c r="A400"/>
    </row>
    <row r="401" spans="1:1" ht="16" x14ac:dyDescent="0.2">
      <c r="A401"/>
    </row>
    <row r="402" spans="1:1" ht="16" x14ac:dyDescent="0.2">
      <c r="A402"/>
    </row>
    <row r="403" spans="1:1" ht="16" x14ac:dyDescent="0.2">
      <c r="A403"/>
    </row>
    <row r="404" spans="1:1" ht="16" x14ac:dyDescent="0.2">
      <c r="A404"/>
    </row>
    <row r="405" spans="1:1" ht="16" x14ac:dyDescent="0.2">
      <c r="A405"/>
    </row>
    <row r="406" spans="1:1" ht="16" x14ac:dyDescent="0.2">
      <c r="A406"/>
    </row>
    <row r="407" spans="1:1" ht="16" x14ac:dyDescent="0.2">
      <c r="A407"/>
    </row>
    <row r="408" spans="1:1" ht="16" x14ac:dyDescent="0.2">
      <c r="A408"/>
    </row>
    <row r="409" spans="1:1" ht="16" x14ac:dyDescent="0.2">
      <c r="A409"/>
    </row>
    <row r="410" spans="1:1" ht="16" x14ac:dyDescent="0.2">
      <c r="A410"/>
    </row>
    <row r="411" spans="1:1" ht="16" x14ac:dyDescent="0.2">
      <c r="A411"/>
    </row>
    <row r="412" spans="1:1" ht="16" x14ac:dyDescent="0.2">
      <c r="A412"/>
    </row>
    <row r="413" spans="1:1" ht="16" x14ac:dyDescent="0.2">
      <c r="A413"/>
    </row>
    <row r="414" spans="1:1" ht="16" x14ac:dyDescent="0.2">
      <c r="A414"/>
    </row>
    <row r="415" spans="1:1" ht="16" x14ac:dyDescent="0.2">
      <c r="A415"/>
    </row>
    <row r="416" spans="1:1" ht="16" x14ac:dyDescent="0.2">
      <c r="A416"/>
    </row>
    <row r="417" spans="1:1" ht="16" x14ac:dyDescent="0.2">
      <c r="A417"/>
    </row>
    <row r="418" spans="1:1" ht="16" x14ac:dyDescent="0.2">
      <c r="A418"/>
    </row>
    <row r="419" spans="1:1" ht="16" x14ac:dyDescent="0.2">
      <c r="A419"/>
    </row>
    <row r="420" spans="1:1" ht="16" x14ac:dyDescent="0.2">
      <c r="A420"/>
    </row>
    <row r="421" spans="1:1" ht="16" x14ac:dyDescent="0.2">
      <c r="A421"/>
    </row>
    <row r="422" spans="1:1" ht="16" x14ac:dyDescent="0.2">
      <c r="A422"/>
    </row>
    <row r="423" spans="1:1" ht="16" x14ac:dyDescent="0.2">
      <c r="A423"/>
    </row>
    <row r="424" spans="1:1" ht="16" x14ac:dyDescent="0.2">
      <c r="A424"/>
    </row>
    <row r="425" spans="1:1" ht="16" x14ac:dyDescent="0.2">
      <c r="A425"/>
    </row>
    <row r="426" spans="1:1" ht="16" x14ac:dyDescent="0.2">
      <c r="A426"/>
    </row>
    <row r="427" spans="1:1" ht="16" x14ac:dyDescent="0.2">
      <c r="A427"/>
    </row>
    <row r="428" spans="1:1" ht="16" x14ac:dyDescent="0.2">
      <c r="A428"/>
    </row>
    <row r="429" spans="1:1" ht="16" x14ac:dyDescent="0.2">
      <c r="A429"/>
    </row>
    <row r="430" spans="1:1" ht="16" x14ac:dyDescent="0.2">
      <c r="A430"/>
    </row>
    <row r="431" spans="1:1" ht="16" x14ac:dyDescent="0.2">
      <c r="A431"/>
    </row>
    <row r="432" spans="1:1" ht="16" x14ac:dyDescent="0.2">
      <c r="A432"/>
    </row>
    <row r="433" spans="1:1" ht="16" x14ac:dyDescent="0.2">
      <c r="A433"/>
    </row>
    <row r="434" spans="1:1" ht="16" x14ac:dyDescent="0.2">
      <c r="A434"/>
    </row>
    <row r="435" spans="1:1" ht="16" x14ac:dyDescent="0.2">
      <c r="A435"/>
    </row>
    <row r="436" spans="1:1" ht="16" x14ac:dyDescent="0.2">
      <c r="A436"/>
    </row>
    <row r="437" spans="1:1" ht="16" x14ac:dyDescent="0.2">
      <c r="A437"/>
    </row>
    <row r="438" spans="1:1" ht="16" x14ac:dyDescent="0.2">
      <c r="A438"/>
    </row>
    <row r="439" spans="1:1" ht="16" x14ac:dyDescent="0.2">
      <c r="A439"/>
    </row>
    <row r="440" spans="1:1" ht="16" x14ac:dyDescent="0.2">
      <c r="A440"/>
    </row>
    <row r="441" spans="1:1" ht="16" x14ac:dyDescent="0.2">
      <c r="A441"/>
    </row>
    <row r="442" spans="1:1" ht="16" x14ac:dyDescent="0.2">
      <c r="A442"/>
    </row>
    <row r="443" spans="1:1" ht="16" x14ac:dyDescent="0.2">
      <c r="A443"/>
    </row>
    <row r="444" spans="1:1" ht="16" x14ac:dyDescent="0.2">
      <c r="A444"/>
    </row>
    <row r="445" spans="1:1" ht="16" x14ac:dyDescent="0.2">
      <c r="A445"/>
    </row>
    <row r="446" spans="1:1" ht="16" x14ac:dyDescent="0.2">
      <c r="A446"/>
    </row>
    <row r="447" spans="1:1" ht="16" x14ac:dyDescent="0.2">
      <c r="A447"/>
    </row>
    <row r="448" spans="1:1" ht="16" x14ac:dyDescent="0.2">
      <c r="A448"/>
    </row>
    <row r="449" spans="1:1" ht="16" x14ac:dyDescent="0.2">
      <c r="A449"/>
    </row>
    <row r="450" spans="1:1" ht="16" x14ac:dyDescent="0.2">
      <c r="A450"/>
    </row>
    <row r="451" spans="1:1" ht="16" x14ac:dyDescent="0.2">
      <c r="A451"/>
    </row>
    <row r="452" spans="1:1" ht="16" x14ac:dyDescent="0.2">
      <c r="A452"/>
    </row>
    <row r="453" spans="1:1" ht="16" x14ac:dyDescent="0.2">
      <c r="A453"/>
    </row>
    <row r="454" spans="1:1" ht="16" x14ac:dyDescent="0.2">
      <c r="A454"/>
    </row>
    <row r="455" spans="1:1" ht="16" x14ac:dyDescent="0.2">
      <c r="A455"/>
    </row>
    <row r="456" spans="1:1" ht="16" x14ac:dyDescent="0.2">
      <c r="A456"/>
    </row>
    <row r="457" spans="1:1" ht="16" x14ac:dyDescent="0.2">
      <c r="A457"/>
    </row>
    <row r="458" spans="1:1" ht="16" x14ac:dyDescent="0.2">
      <c r="A458"/>
    </row>
    <row r="459" spans="1:1" ht="16" x14ac:dyDescent="0.2">
      <c r="A459"/>
    </row>
    <row r="460" spans="1:1" ht="16" x14ac:dyDescent="0.2">
      <c r="A460"/>
    </row>
    <row r="461" spans="1:1" ht="16" x14ac:dyDescent="0.2">
      <c r="A461"/>
    </row>
    <row r="462" spans="1:1" ht="16" x14ac:dyDescent="0.2">
      <c r="A462"/>
    </row>
    <row r="463" spans="1:1" ht="16" x14ac:dyDescent="0.2">
      <c r="A463"/>
    </row>
    <row r="464" spans="1:1" ht="16" x14ac:dyDescent="0.2">
      <c r="A464"/>
    </row>
    <row r="465" spans="1:1" ht="16" x14ac:dyDescent="0.2">
      <c r="A465"/>
    </row>
    <row r="466" spans="1:1" ht="16" x14ac:dyDescent="0.2">
      <c r="A466"/>
    </row>
    <row r="467" spans="1:1" ht="16" x14ac:dyDescent="0.2">
      <c r="A467"/>
    </row>
    <row r="468" spans="1:1" ht="16" x14ac:dyDescent="0.2">
      <c r="A468"/>
    </row>
    <row r="469" spans="1:1" ht="16" x14ac:dyDescent="0.2">
      <c r="A469"/>
    </row>
    <row r="470" spans="1:1" ht="16" x14ac:dyDescent="0.2">
      <c r="A470"/>
    </row>
    <row r="471" spans="1:1" ht="16" x14ac:dyDescent="0.2">
      <c r="A471"/>
    </row>
    <row r="472" spans="1:1" ht="16" x14ac:dyDescent="0.2">
      <c r="A472"/>
    </row>
    <row r="473" spans="1:1" ht="16" x14ac:dyDescent="0.2">
      <c r="A473"/>
    </row>
    <row r="474" spans="1:1" ht="16" x14ac:dyDescent="0.2">
      <c r="A474"/>
    </row>
    <row r="475" spans="1:1" ht="16" x14ac:dyDescent="0.2">
      <c r="A475"/>
    </row>
    <row r="476" spans="1:1" ht="16" x14ac:dyDescent="0.2">
      <c r="A476"/>
    </row>
    <row r="477" spans="1:1" ht="16" x14ac:dyDescent="0.2">
      <c r="A477"/>
    </row>
    <row r="478" spans="1:1" ht="16" x14ac:dyDescent="0.2">
      <c r="A478"/>
    </row>
    <row r="479" spans="1:1" ht="16" x14ac:dyDescent="0.2">
      <c r="A479"/>
    </row>
    <row r="480" spans="1:1" ht="16" x14ac:dyDescent="0.2">
      <c r="A480"/>
    </row>
    <row r="481" spans="1:1" ht="16" x14ac:dyDescent="0.2">
      <c r="A481"/>
    </row>
    <row r="482" spans="1:1" ht="16" x14ac:dyDescent="0.2">
      <c r="A482"/>
    </row>
    <row r="483" spans="1:1" ht="16" x14ac:dyDescent="0.2">
      <c r="A483"/>
    </row>
    <row r="484" spans="1:1" ht="16" x14ac:dyDescent="0.2">
      <c r="A484"/>
    </row>
    <row r="485" spans="1:1" ht="16" x14ac:dyDescent="0.2">
      <c r="A485"/>
    </row>
    <row r="486" spans="1:1" ht="16" x14ac:dyDescent="0.2">
      <c r="A486"/>
    </row>
    <row r="487" spans="1:1" ht="16" x14ac:dyDescent="0.2">
      <c r="A487"/>
    </row>
    <row r="488" spans="1:1" ht="16" x14ac:dyDescent="0.2">
      <c r="A488"/>
    </row>
    <row r="489" spans="1:1" ht="16" x14ac:dyDescent="0.2">
      <c r="A489"/>
    </row>
    <row r="490" spans="1:1" ht="16" x14ac:dyDescent="0.2">
      <c r="A490"/>
    </row>
    <row r="491" spans="1:1" ht="16" x14ac:dyDescent="0.2">
      <c r="A491"/>
    </row>
    <row r="492" spans="1:1" ht="16" x14ac:dyDescent="0.2">
      <c r="A492"/>
    </row>
    <row r="493" spans="1:1" ht="16" x14ac:dyDescent="0.2">
      <c r="A493"/>
    </row>
    <row r="494" spans="1:1" ht="16" x14ac:dyDescent="0.2">
      <c r="A494"/>
    </row>
    <row r="495" spans="1:1" ht="16" x14ac:dyDescent="0.2">
      <c r="A495"/>
    </row>
    <row r="496" spans="1:1" ht="16" x14ac:dyDescent="0.2">
      <c r="A496"/>
    </row>
    <row r="497" spans="1:1" ht="16" x14ac:dyDescent="0.2">
      <c r="A497"/>
    </row>
    <row r="498" spans="1:1" ht="16" x14ac:dyDescent="0.2">
      <c r="A498"/>
    </row>
    <row r="499" spans="1:1" ht="16" x14ac:dyDescent="0.2">
      <c r="A499"/>
    </row>
    <row r="500" spans="1:1" ht="16" x14ac:dyDescent="0.2">
      <c r="A500"/>
    </row>
    <row r="501" spans="1:1" ht="16" x14ac:dyDescent="0.2">
      <c r="A501"/>
    </row>
    <row r="502" spans="1:1" ht="16" x14ac:dyDescent="0.2">
      <c r="A502"/>
    </row>
    <row r="503" spans="1:1" ht="16" x14ac:dyDescent="0.2">
      <c r="A503"/>
    </row>
    <row r="504" spans="1:1" ht="16" x14ac:dyDescent="0.2">
      <c r="A504"/>
    </row>
    <row r="505" spans="1:1" ht="16" x14ac:dyDescent="0.2">
      <c r="A505"/>
    </row>
    <row r="506" spans="1:1" ht="16" x14ac:dyDescent="0.2">
      <c r="A506"/>
    </row>
    <row r="507" spans="1:1" ht="16" x14ac:dyDescent="0.2">
      <c r="A507"/>
    </row>
    <row r="508" spans="1:1" ht="16" x14ac:dyDescent="0.2">
      <c r="A508"/>
    </row>
    <row r="509" spans="1:1" ht="16" x14ac:dyDescent="0.2">
      <c r="A509"/>
    </row>
    <row r="510" spans="1:1" ht="16" x14ac:dyDescent="0.2">
      <c r="A510"/>
    </row>
    <row r="511" spans="1:1" ht="16" x14ac:dyDescent="0.2">
      <c r="A511"/>
    </row>
    <row r="512" spans="1:1" ht="16" x14ac:dyDescent="0.2">
      <c r="A512"/>
    </row>
    <row r="513" spans="1:1" ht="16" x14ac:dyDescent="0.2">
      <c r="A513"/>
    </row>
    <row r="514" spans="1:1" ht="16" x14ac:dyDescent="0.2">
      <c r="A514"/>
    </row>
    <row r="515" spans="1:1" ht="16" x14ac:dyDescent="0.2">
      <c r="A515"/>
    </row>
    <row r="516" spans="1:1" ht="16" x14ac:dyDescent="0.2">
      <c r="A516"/>
    </row>
    <row r="517" spans="1:1" ht="16" x14ac:dyDescent="0.2">
      <c r="A517"/>
    </row>
    <row r="518" spans="1:1" ht="16" x14ac:dyDescent="0.2">
      <c r="A518"/>
    </row>
    <row r="519" spans="1:1" ht="16" x14ac:dyDescent="0.2">
      <c r="A519"/>
    </row>
    <row r="520" spans="1:1" ht="16" x14ac:dyDescent="0.2">
      <c r="A520"/>
    </row>
    <row r="521" spans="1:1" ht="16" x14ac:dyDescent="0.2">
      <c r="A521"/>
    </row>
    <row r="522" spans="1:1" ht="16" x14ac:dyDescent="0.2">
      <c r="A522"/>
    </row>
    <row r="523" spans="1:1" ht="16" x14ac:dyDescent="0.2">
      <c r="A523"/>
    </row>
    <row r="524" spans="1:1" ht="16" x14ac:dyDescent="0.2">
      <c r="A524"/>
    </row>
    <row r="525" spans="1:1" ht="16" x14ac:dyDescent="0.2">
      <c r="A525"/>
    </row>
    <row r="526" spans="1:1" ht="16" x14ac:dyDescent="0.2">
      <c r="A526"/>
    </row>
    <row r="527" spans="1:1" ht="16" x14ac:dyDescent="0.2">
      <c r="A527"/>
    </row>
    <row r="528" spans="1:1" ht="16" x14ac:dyDescent="0.2">
      <c r="A528"/>
    </row>
    <row r="529" spans="1:1" ht="16" x14ac:dyDescent="0.2">
      <c r="A529"/>
    </row>
    <row r="530" spans="1:1" ht="16" x14ac:dyDescent="0.2">
      <c r="A530"/>
    </row>
    <row r="531" spans="1:1" ht="16" x14ac:dyDescent="0.2">
      <c r="A531"/>
    </row>
    <row r="532" spans="1:1" ht="16" x14ac:dyDescent="0.2">
      <c r="A532"/>
    </row>
    <row r="533" spans="1:1" ht="16" x14ac:dyDescent="0.2">
      <c r="A533"/>
    </row>
    <row r="534" spans="1:1" ht="16" x14ac:dyDescent="0.2">
      <c r="A534"/>
    </row>
    <row r="535" spans="1:1" ht="16" x14ac:dyDescent="0.2">
      <c r="A535"/>
    </row>
    <row r="536" spans="1:1" ht="16" x14ac:dyDescent="0.2">
      <c r="A536"/>
    </row>
    <row r="537" spans="1:1" ht="16" x14ac:dyDescent="0.2">
      <c r="A537"/>
    </row>
    <row r="538" spans="1:1" ht="16" x14ac:dyDescent="0.2">
      <c r="A538"/>
    </row>
    <row r="539" spans="1:1" ht="16" x14ac:dyDescent="0.2">
      <c r="A539"/>
    </row>
    <row r="540" spans="1:1" ht="16" x14ac:dyDescent="0.2">
      <c r="A540"/>
    </row>
    <row r="541" spans="1:1" ht="16" x14ac:dyDescent="0.2">
      <c r="A541"/>
    </row>
    <row r="542" spans="1:1" ht="16" x14ac:dyDescent="0.2">
      <c r="A542"/>
    </row>
    <row r="543" spans="1:1" ht="16" x14ac:dyDescent="0.2">
      <c r="A543"/>
    </row>
    <row r="544" spans="1:1" ht="16" x14ac:dyDescent="0.2">
      <c r="A544"/>
    </row>
    <row r="545" spans="1:1" ht="16" x14ac:dyDescent="0.2">
      <c r="A545"/>
    </row>
    <row r="546" spans="1:1" ht="16" x14ac:dyDescent="0.2">
      <c r="A546"/>
    </row>
    <row r="547" spans="1:1" ht="16" x14ac:dyDescent="0.2">
      <c r="A547"/>
    </row>
    <row r="548" spans="1:1" ht="16" x14ac:dyDescent="0.2">
      <c r="A548"/>
    </row>
    <row r="549" spans="1:1" ht="16" x14ac:dyDescent="0.2">
      <c r="A549"/>
    </row>
    <row r="550" spans="1:1" ht="16" x14ac:dyDescent="0.2">
      <c r="A550"/>
    </row>
    <row r="551" spans="1:1" ht="16" x14ac:dyDescent="0.2">
      <c r="A551"/>
    </row>
    <row r="552" spans="1:1" ht="16" x14ac:dyDescent="0.2">
      <c r="A552"/>
    </row>
    <row r="553" spans="1:1" ht="16" x14ac:dyDescent="0.2">
      <c r="A553"/>
    </row>
    <row r="554" spans="1:1" ht="16" x14ac:dyDescent="0.2">
      <c r="A554"/>
    </row>
    <row r="555" spans="1:1" ht="16" x14ac:dyDescent="0.2">
      <c r="A555"/>
    </row>
    <row r="556" spans="1:1" ht="16" x14ac:dyDescent="0.2">
      <c r="A556"/>
    </row>
    <row r="557" spans="1:1" ht="16" x14ac:dyDescent="0.2">
      <c r="A557"/>
    </row>
    <row r="558" spans="1:1" ht="16" x14ac:dyDescent="0.2">
      <c r="A558"/>
    </row>
    <row r="559" spans="1:1" ht="16" x14ac:dyDescent="0.2">
      <c r="A559"/>
    </row>
    <row r="560" spans="1:1" ht="16" x14ac:dyDescent="0.2">
      <c r="A560"/>
    </row>
    <row r="561" spans="1:1" ht="16" x14ac:dyDescent="0.2">
      <c r="A561"/>
    </row>
    <row r="562" spans="1:1" ht="16" x14ac:dyDescent="0.2">
      <c r="A562"/>
    </row>
    <row r="563" spans="1:1" ht="16" x14ac:dyDescent="0.2">
      <c r="A563"/>
    </row>
    <row r="564" spans="1:1" ht="16" x14ac:dyDescent="0.2">
      <c r="A564"/>
    </row>
    <row r="565" spans="1:1" ht="16" x14ac:dyDescent="0.2">
      <c r="A565"/>
    </row>
    <row r="566" spans="1:1" ht="16" x14ac:dyDescent="0.2">
      <c r="A566"/>
    </row>
    <row r="567" spans="1:1" ht="16" x14ac:dyDescent="0.2">
      <c r="A567"/>
    </row>
    <row r="568" spans="1:1" ht="16" x14ac:dyDescent="0.2">
      <c r="A568"/>
    </row>
    <row r="569" spans="1:1" ht="16" x14ac:dyDescent="0.2">
      <c r="A569"/>
    </row>
    <row r="570" spans="1:1" ht="16" x14ac:dyDescent="0.2">
      <c r="A570"/>
    </row>
    <row r="571" spans="1:1" ht="16" x14ac:dyDescent="0.2">
      <c r="A571"/>
    </row>
    <row r="572" spans="1:1" ht="16" x14ac:dyDescent="0.2">
      <c r="A572"/>
    </row>
    <row r="573" spans="1:1" ht="16" x14ac:dyDescent="0.2">
      <c r="A573"/>
    </row>
    <row r="574" spans="1:1" ht="16" x14ac:dyDescent="0.2">
      <c r="A574"/>
    </row>
    <row r="575" spans="1:1" ht="16" x14ac:dyDescent="0.2">
      <c r="A575"/>
    </row>
    <row r="576" spans="1:1" ht="16" x14ac:dyDescent="0.2">
      <c r="A576"/>
    </row>
    <row r="577" spans="1:1" ht="16" x14ac:dyDescent="0.2">
      <c r="A577"/>
    </row>
    <row r="578" spans="1:1" ht="16" x14ac:dyDescent="0.2">
      <c r="A578"/>
    </row>
    <row r="579" spans="1:1" ht="16" x14ac:dyDescent="0.2">
      <c r="A579"/>
    </row>
    <row r="580" spans="1:1" ht="16" x14ac:dyDescent="0.2">
      <c r="A580"/>
    </row>
    <row r="581" spans="1:1" ht="16" x14ac:dyDescent="0.2">
      <c r="A581"/>
    </row>
    <row r="582" spans="1:1" ht="16" x14ac:dyDescent="0.2">
      <c r="A582"/>
    </row>
    <row r="583" spans="1:1" ht="16" x14ac:dyDescent="0.2">
      <c r="A583"/>
    </row>
    <row r="584" spans="1:1" ht="16" x14ac:dyDescent="0.2">
      <c r="A584"/>
    </row>
    <row r="585" spans="1:1" ht="16" x14ac:dyDescent="0.2">
      <c r="A585"/>
    </row>
    <row r="586" spans="1:1" ht="16" x14ac:dyDescent="0.2">
      <c r="A586"/>
    </row>
    <row r="587" spans="1:1" ht="16" x14ac:dyDescent="0.2">
      <c r="A587"/>
    </row>
    <row r="588" spans="1:1" ht="16" x14ac:dyDescent="0.2">
      <c r="A588"/>
    </row>
    <row r="589" spans="1:1" ht="16" x14ac:dyDescent="0.2">
      <c r="A589"/>
    </row>
    <row r="590" spans="1:1" ht="16" x14ac:dyDescent="0.2">
      <c r="A590"/>
    </row>
    <row r="591" spans="1:1" ht="16" x14ac:dyDescent="0.2">
      <c r="A591"/>
    </row>
    <row r="592" spans="1:1" ht="16" x14ac:dyDescent="0.2">
      <c r="A592"/>
    </row>
    <row r="593" spans="1:1" ht="16" x14ac:dyDescent="0.2">
      <c r="A593"/>
    </row>
    <row r="594" spans="1:1" ht="16" x14ac:dyDescent="0.2">
      <c r="A594"/>
    </row>
    <row r="595" spans="1:1" ht="16" x14ac:dyDescent="0.2">
      <c r="A595"/>
    </row>
    <row r="596" spans="1:1" ht="16" x14ac:dyDescent="0.2">
      <c r="A596"/>
    </row>
    <row r="597" spans="1:1" ht="16" x14ac:dyDescent="0.2">
      <c r="A597"/>
    </row>
    <row r="598" spans="1:1" ht="16" x14ac:dyDescent="0.2">
      <c r="A598"/>
    </row>
    <row r="599" spans="1:1" ht="16" x14ac:dyDescent="0.2">
      <c r="A599"/>
    </row>
    <row r="600" spans="1:1" ht="16" x14ac:dyDescent="0.2">
      <c r="A600"/>
    </row>
    <row r="601" spans="1:1" ht="16" x14ac:dyDescent="0.2">
      <c r="A601"/>
    </row>
    <row r="602" spans="1:1" ht="16" x14ac:dyDescent="0.2">
      <c r="A602"/>
    </row>
    <row r="603" spans="1:1" ht="16" x14ac:dyDescent="0.2">
      <c r="A603"/>
    </row>
    <row r="604" spans="1:1" ht="16" x14ac:dyDescent="0.2">
      <c r="A604"/>
    </row>
    <row r="605" spans="1:1" ht="16" x14ac:dyDescent="0.2">
      <c r="A605"/>
    </row>
    <row r="606" spans="1:1" ht="16" x14ac:dyDescent="0.2">
      <c r="A606"/>
    </row>
    <row r="607" spans="1:1" ht="16" x14ac:dyDescent="0.2">
      <c r="A607"/>
    </row>
    <row r="608" spans="1:1" ht="16" x14ac:dyDescent="0.2">
      <c r="A608"/>
    </row>
    <row r="609" spans="1:1" ht="16" x14ac:dyDescent="0.2">
      <c r="A609"/>
    </row>
    <row r="610" spans="1:1" ht="16" x14ac:dyDescent="0.2">
      <c r="A610"/>
    </row>
    <row r="611" spans="1:1" ht="16" x14ac:dyDescent="0.2">
      <c r="A611"/>
    </row>
    <row r="612" spans="1:1" ht="16" x14ac:dyDescent="0.2">
      <c r="A612"/>
    </row>
    <row r="613" spans="1:1" ht="16" x14ac:dyDescent="0.2">
      <c r="A613"/>
    </row>
    <row r="614" spans="1:1" ht="16" x14ac:dyDescent="0.2">
      <c r="A614"/>
    </row>
    <row r="615" spans="1:1" ht="16" x14ac:dyDescent="0.2">
      <c r="A615"/>
    </row>
    <row r="616" spans="1:1" ht="16" x14ac:dyDescent="0.2">
      <c r="A616"/>
    </row>
    <row r="617" spans="1:1" ht="16" x14ac:dyDescent="0.2">
      <c r="A617"/>
    </row>
    <row r="618" spans="1:1" ht="16" x14ac:dyDescent="0.2">
      <c r="A618"/>
    </row>
    <row r="619" spans="1:1" ht="16" x14ac:dyDescent="0.2">
      <c r="A619"/>
    </row>
    <row r="620" spans="1:1" ht="16" x14ac:dyDescent="0.2">
      <c r="A620"/>
    </row>
    <row r="621" spans="1:1" ht="16" x14ac:dyDescent="0.2">
      <c r="A621"/>
    </row>
    <row r="622" spans="1:1" ht="16" x14ac:dyDescent="0.2">
      <c r="A622"/>
    </row>
    <row r="623" spans="1:1" ht="16" x14ac:dyDescent="0.2">
      <c r="A623"/>
    </row>
    <row r="624" spans="1:1" ht="16" x14ac:dyDescent="0.2">
      <c r="A624"/>
    </row>
    <row r="625" spans="1:1" ht="16" x14ac:dyDescent="0.2">
      <c r="A625"/>
    </row>
    <row r="626" spans="1:1" ht="16" x14ac:dyDescent="0.2">
      <c r="A626"/>
    </row>
    <row r="627" spans="1:1" ht="16" x14ac:dyDescent="0.2">
      <c r="A627"/>
    </row>
    <row r="628" spans="1:1" ht="16" x14ac:dyDescent="0.2">
      <c r="A628"/>
    </row>
    <row r="629" spans="1:1" ht="16" x14ac:dyDescent="0.2">
      <c r="A629"/>
    </row>
    <row r="630" spans="1:1" ht="16" x14ac:dyDescent="0.2">
      <c r="A630"/>
    </row>
    <row r="631" spans="1:1" ht="16" x14ac:dyDescent="0.2">
      <c r="A631"/>
    </row>
    <row r="632" spans="1:1" ht="16" x14ac:dyDescent="0.2">
      <c r="A632"/>
    </row>
    <row r="633" spans="1:1" ht="16" x14ac:dyDescent="0.2">
      <c r="A633"/>
    </row>
    <row r="634" spans="1:1" ht="16" x14ac:dyDescent="0.2">
      <c r="A634"/>
    </row>
    <row r="635" spans="1:1" ht="16" x14ac:dyDescent="0.2">
      <c r="A635"/>
    </row>
    <row r="636" spans="1:1" ht="16" x14ac:dyDescent="0.2">
      <c r="A636"/>
    </row>
    <row r="637" spans="1:1" ht="16" x14ac:dyDescent="0.2">
      <c r="A637"/>
    </row>
    <row r="638" spans="1:1" ht="16" x14ac:dyDescent="0.2">
      <c r="A638"/>
    </row>
    <row r="639" spans="1:1" ht="16" x14ac:dyDescent="0.2">
      <c r="A639"/>
    </row>
    <row r="640" spans="1:1" ht="16" x14ac:dyDescent="0.2">
      <c r="A640"/>
    </row>
    <row r="641" spans="1:1" ht="16" x14ac:dyDescent="0.2">
      <c r="A641"/>
    </row>
    <row r="642" spans="1:1" ht="16" x14ac:dyDescent="0.2">
      <c r="A642"/>
    </row>
    <row r="643" spans="1:1" ht="16" x14ac:dyDescent="0.2">
      <c r="A643"/>
    </row>
    <row r="644" spans="1:1" ht="16" x14ac:dyDescent="0.2">
      <c r="A644"/>
    </row>
    <row r="645" spans="1:1" ht="16" x14ac:dyDescent="0.2">
      <c r="A645"/>
    </row>
    <row r="646" spans="1:1" ht="16" x14ac:dyDescent="0.2">
      <c r="A646"/>
    </row>
    <row r="647" spans="1:1" ht="16" x14ac:dyDescent="0.2">
      <c r="A647"/>
    </row>
    <row r="648" spans="1:1" ht="16" x14ac:dyDescent="0.2">
      <c r="A648"/>
    </row>
    <row r="649" spans="1:1" ht="16" x14ac:dyDescent="0.2">
      <c r="A649"/>
    </row>
    <row r="650" spans="1:1" ht="16" x14ac:dyDescent="0.2">
      <c r="A650"/>
    </row>
    <row r="651" spans="1:1" ht="16" x14ac:dyDescent="0.2">
      <c r="A651"/>
    </row>
    <row r="652" spans="1:1" ht="16" x14ac:dyDescent="0.2">
      <c r="A652"/>
    </row>
    <row r="653" spans="1:1" ht="16" x14ac:dyDescent="0.2">
      <c r="A653"/>
    </row>
    <row r="654" spans="1:1" ht="16" x14ac:dyDescent="0.2">
      <c r="A654"/>
    </row>
    <row r="655" spans="1:1" ht="16" x14ac:dyDescent="0.2">
      <c r="A655"/>
    </row>
    <row r="656" spans="1:1" ht="16" x14ac:dyDescent="0.2">
      <c r="A656"/>
    </row>
    <row r="657" spans="1:1" ht="16" x14ac:dyDescent="0.2">
      <c r="A657"/>
    </row>
    <row r="658" spans="1:1" ht="16" x14ac:dyDescent="0.2">
      <c r="A658"/>
    </row>
    <row r="659" spans="1:1" ht="16" x14ac:dyDescent="0.2">
      <c r="A659"/>
    </row>
    <row r="660" spans="1:1" ht="16" x14ac:dyDescent="0.2">
      <c r="A660"/>
    </row>
    <row r="661" spans="1:1" ht="16" x14ac:dyDescent="0.2">
      <c r="A661"/>
    </row>
    <row r="662" spans="1:1" ht="16" x14ac:dyDescent="0.2">
      <c r="A662"/>
    </row>
    <row r="663" spans="1:1" ht="16" x14ac:dyDescent="0.2">
      <c r="A663"/>
    </row>
    <row r="664" spans="1:1" ht="16" x14ac:dyDescent="0.2">
      <c r="A664"/>
    </row>
    <row r="665" spans="1:1" ht="16" x14ac:dyDescent="0.2">
      <c r="A665"/>
    </row>
    <row r="666" spans="1:1" ht="16" x14ac:dyDescent="0.2">
      <c r="A666"/>
    </row>
    <row r="667" spans="1:1" ht="16" x14ac:dyDescent="0.2">
      <c r="A667"/>
    </row>
    <row r="668" spans="1:1" ht="16" x14ac:dyDescent="0.2">
      <c r="A668"/>
    </row>
    <row r="669" spans="1:1" ht="16" x14ac:dyDescent="0.2">
      <c r="A669"/>
    </row>
    <row r="670" spans="1:1" ht="16" x14ac:dyDescent="0.2">
      <c r="A670"/>
    </row>
    <row r="671" spans="1:1" ht="16" x14ac:dyDescent="0.2">
      <c r="A671"/>
    </row>
    <row r="672" spans="1:1" ht="16" x14ac:dyDescent="0.2">
      <c r="A672"/>
    </row>
    <row r="673" spans="1:1" ht="16" x14ac:dyDescent="0.2">
      <c r="A673"/>
    </row>
    <row r="674" spans="1:1" ht="16" x14ac:dyDescent="0.2">
      <c r="A674"/>
    </row>
    <row r="675" spans="1:1" ht="16" x14ac:dyDescent="0.2">
      <c r="A675"/>
    </row>
    <row r="676" spans="1:1" ht="16" x14ac:dyDescent="0.2">
      <c r="A676"/>
    </row>
    <row r="677" spans="1:1" ht="16" x14ac:dyDescent="0.2">
      <c r="A677"/>
    </row>
    <row r="678" spans="1:1" ht="16" x14ac:dyDescent="0.2">
      <c r="A678"/>
    </row>
    <row r="679" spans="1:1" ht="16" x14ac:dyDescent="0.2">
      <c r="A679"/>
    </row>
    <row r="680" spans="1:1" ht="16" x14ac:dyDescent="0.2">
      <c r="A680"/>
    </row>
    <row r="681" spans="1:1" ht="16" x14ac:dyDescent="0.2">
      <c r="A681"/>
    </row>
    <row r="682" spans="1:1" ht="16" x14ac:dyDescent="0.2">
      <c r="A682"/>
    </row>
    <row r="683" spans="1:1" ht="16" x14ac:dyDescent="0.2">
      <c r="A683"/>
    </row>
    <row r="684" spans="1:1" ht="16" x14ac:dyDescent="0.2">
      <c r="A684"/>
    </row>
    <row r="685" spans="1:1" ht="16" x14ac:dyDescent="0.2">
      <c r="A685"/>
    </row>
    <row r="686" spans="1:1" ht="16" x14ac:dyDescent="0.2">
      <c r="A686"/>
    </row>
    <row r="687" spans="1:1" ht="16" x14ac:dyDescent="0.2">
      <c r="A687"/>
    </row>
    <row r="688" spans="1:1" ht="16" x14ac:dyDescent="0.2">
      <c r="A688"/>
    </row>
    <row r="689" spans="1:1" ht="16" x14ac:dyDescent="0.2">
      <c r="A689"/>
    </row>
    <row r="690" spans="1:1" ht="16" x14ac:dyDescent="0.2">
      <c r="A690"/>
    </row>
    <row r="691" spans="1:1" ht="16" x14ac:dyDescent="0.2">
      <c r="A691"/>
    </row>
    <row r="692" spans="1:1" ht="16" x14ac:dyDescent="0.2">
      <c r="A692"/>
    </row>
    <row r="693" spans="1:1" ht="16" x14ac:dyDescent="0.2">
      <c r="A693"/>
    </row>
    <row r="694" spans="1:1" ht="16" x14ac:dyDescent="0.2">
      <c r="A694"/>
    </row>
    <row r="695" spans="1:1" ht="16" x14ac:dyDescent="0.2">
      <c r="A695"/>
    </row>
    <row r="696" spans="1:1" ht="16" x14ac:dyDescent="0.2">
      <c r="A696"/>
    </row>
    <row r="697" spans="1:1" ht="16" x14ac:dyDescent="0.2">
      <c r="A697"/>
    </row>
    <row r="698" spans="1:1" ht="16" x14ac:dyDescent="0.2">
      <c r="A698"/>
    </row>
    <row r="699" spans="1:1" ht="16" x14ac:dyDescent="0.2">
      <c r="A699"/>
    </row>
    <row r="700" spans="1:1" ht="16" x14ac:dyDescent="0.2">
      <c r="A700"/>
    </row>
    <row r="701" spans="1:1" ht="16" x14ac:dyDescent="0.2">
      <c r="A701"/>
    </row>
    <row r="702" spans="1:1" ht="16" x14ac:dyDescent="0.2">
      <c r="A702"/>
    </row>
    <row r="703" spans="1:1" ht="16" x14ac:dyDescent="0.2">
      <c r="A703"/>
    </row>
    <row r="704" spans="1:1" ht="16" x14ac:dyDescent="0.2">
      <c r="A704"/>
    </row>
    <row r="705" spans="1:1" ht="16" x14ac:dyDescent="0.2">
      <c r="A705"/>
    </row>
    <row r="706" spans="1:1" ht="16" x14ac:dyDescent="0.2">
      <c r="A706"/>
    </row>
    <row r="707" spans="1:1" ht="16" x14ac:dyDescent="0.2">
      <c r="A707"/>
    </row>
    <row r="708" spans="1:1" ht="16" x14ac:dyDescent="0.2">
      <c r="A708"/>
    </row>
    <row r="709" spans="1:1" ht="16" x14ac:dyDescent="0.2">
      <c r="A709"/>
    </row>
    <row r="710" spans="1:1" ht="16" x14ac:dyDescent="0.2">
      <c r="A710"/>
    </row>
    <row r="711" spans="1:1" ht="16" x14ac:dyDescent="0.2">
      <c r="A711"/>
    </row>
    <row r="712" spans="1:1" ht="16" x14ac:dyDescent="0.2">
      <c r="A712"/>
    </row>
    <row r="713" spans="1:1" ht="16" x14ac:dyDescent="0.2">
      <c r="A713"/>
    </row>
    <row r="714" spans="1:1" ht="16" x14ac:dyDescent="0.2">
      <c r="A714"/>
    </row>
    <row r="715" spans="1:1" ht="16" x14ac:dyDescent="0.2">
      <c r="A715"/>
    </row>
    <row r="716" spans="1:1" ht="16" x14ac:dyDescent="0.2">
      <c r="A716"/>
    </row>
    <row r="717" spans="1:1" ht="16" x14ac:dyDescent="0.2">
      <c r="A717"/>
    </row>
    <row r="718" spans="1:1" ht="16" x14ac:dyDescent="0.2">
      <c r="A718"/>
    </row>
    <row r="719" spans="1:1" ht="16" x14ac:dyDescent="0.2">
      <c r="A719"/>
    </row>
    <row r="720" spans="1:1" ht="16" x14ac:dyDescent="0.2">
      <c r="A720"/>
    </row>
    <row r="721" spans="1:1" ht="16" x14ac:dyDescent="0.2">
      <c r="A721"/>
    </row>
    <row r="722" spans="1:1" ht="16" x14ac:dyDescent="0.2">
      <c r="A722"/>
    </row>
    <row r="723" spans="1:1" ht="16" x14ac:dyDescent="0.2">
      <c r="A723"/>
    </row>
    <row r="724" spans="1:1" ht="16" x14ac:dyDescent="0.2">
      <c r="A724"/>
    </row>
    <row r="725" spans="1:1" ht="16" x14ac:dyDescent="0.2">
      <c r="A725"/>
    </row>
    <row r="726" spans="1:1" ht="16" x14ac:dyDescent="0.2">
      <c r="A726"/>
    </row>
    <row r="727" spans="1:1" ht="16" x14ac:dyDescent="0.2">
      <c r="A727"/>
    </row>
    <row r="728" spans="1:1" ht="16" x14ac:dyDescent="0.2">
      <c r="A728"/>
    </row>
    <row r="729" spans="1:1" ht="16" x14ac:dyDescent="0.2">
      <c r="A729"/>
    </row>
    <row r="730" spans="1:1" ht="16" x14ac:dyDescent="0.2">
      <c r="A730"/>
    </row>
    <row r="731" spans="1:1" ht="16" x14ac:dyDescent="0.2">
      <c r="A731"/>
    </row>
    <row r="732" spans="1:1" ht="16" x14ac:dyDescent="0.2">
      <c r="A732"/>
    </row>
    <row r="733" spans="1:1" ht="16" x14ac:dyDescent="0.2">
      <c r="A733"/>
    </row>
    <row r="734" spans="1:1" ht="16" x14ac:dyDescent="0.2">
      <c r="A734"/>
    </row>
    <row r="735" spans="1:1" ht="16" x14ac:dyDescent="0.2">
      <c r="A735"/>
    </row>
    <row r="736" spans="1:1" ht="16" x14ac:dyDescent="0.2">
      <c r="A736"/>
    </row>
    <row r="737" spans="1:1" ht="16" x14ac:dyDescent="0.2">
      <c r="A737"/>
    </row>
    <row r="738" spans="1:1" ht="16" x14ac:dyDescent="0.2">
      <c r="A738"/>
    </row>
    <row r="739" spans="1:1" ht="16" x14ac:dyDescent="0.2">
      <c r="A739"/>
    </row>
    <row r="740" spans="1:1" ht="16" x14ac:dyDescent="0.2">
      <c r="A740"/>
    </row>
    <row r="741" spans="1:1" ht="16" x14ac:dyDescent="0.2">
      <c r="A741"/>
    </row>
    <row r="742" spans="1:1" ht="16" x14ac:dyDescent="0.2">
      <c r="A742"/>
    </row>
    <row r="743" spans="1:1" ht="16" x14ac:dyDescent="0.2">
      <c r="A743"/>
    </row>
    <row r="744" spans="1:1" ht="16" x14ac:dyDescent="0.2">
      <c r="A744"/>
    </row>
    <row r="745" spans="1:1" ht="16" x14ac:dyDescent="0.2">
      <c r="A745"/>
    </row>
    <row r="746" spans="1:1" ht="16" x14ac:dyDescent="0.2">
      <c r="A746"/>
    </row>
    <row r="747" spans="1:1" ht="16" x14ac:dyDescent="0.2">
      <c r="A747"/>
    </row>
    <row r="748" spans="1:1" ht="16" x14ac:dyDescent="0.2">
      <c r="A748"/>
    </row>
    <row r="749" spans="1:1" ht="16" x14ac:dyDescent="0.2">
      <c r="A749"/>
    </row>
    <row r="750" spans="1:1" ht="16" x14ac:dyDescent="0.2">
      <c r="A750"/>
    </row>
    <row r="751" spans="1:1" ht="16" x14ac:dyDescent="0.2">
      <c r="A751"/>
    </row>
    <row r="752" spans="1:1" ht="16" x14ac:dyDescent="0.2">
      <c r="A752"/>
    </row>
    <row r="753" spans="1:1" ht="16" x14ac:dyDescent="0.2">
      <c r="A753"/>
    </row>
    <row r="754" spans="1:1" ht="16" x14ac:dyDescent="0.2">
      <c r="A754"/>
    </row>
    <row r="755" spans="1:1" ht="16" x14ac:dyDescent="0.2">
      <c r="A755"/>
    </row>
    <row r="756" spans="1:1" ht="16" x14ac:dyDescent="0.2">
      <c r="A756"/>
    </row>
    <row r="757" spans="1:1" ht="16" x14ac:dyDescent="0.2">
      <c r="A757"/>
    </row>
    <row r="758" spans="1:1" ht="16" x14ac:dyDescent="0.2">
      <c r="A758"/>
    </row>
    <row r="759" spans="1:1" ht="16" x14ac:dyDescent="0.2">
      <c r="A759"/>
    </row>
    <row r="760" spans="1:1" ht="16" x14ac:dyDescent="0.2">
      <c r="A760"/>
    </row>
    <row r="761" spans="1:1" ht="16" x14ac:dyDescent="0.2">
      <c r="A761"/>
    </row>
    <row r="762" spans="1:1" ht="16" x14ac:dyDescent="0.2">
      <c r="A762"/>
    </row>
    <row r="763" spans="1:1" ht="16" x14ac:dyDescent="0.2">
      <c r="A763"/>
    </row>
    <row r="764" spans="1:1" ht="16" x14ac:dyDescent="0.2">
      <c r="A764"/>
    </row>
    <row r="765" spans="1:1" ht="16" x14ac:dyDescent="0.2">
      <c r="A765"/>
    </row>
    <row r="766" spans="1:1" ht="16" x14ac:dyDescent="0.2">
      <c r="A766"/>
    </row>
    <row r="767" spans="1:1" ht="16" x14ac:dyDescent="0.2">
      <c r="A767"/>
    </row>
    <row r="768" spans="1:1" ht="16" x14ac:dyDescent="0.2">
      <c r="A768"/>
    </row>
    <row r="769" spans="1:1" ht="16" x14ac:dyDescent="0.2">
      <c r="A769"/>
    </row>
    <row r="770" spans="1:1" ht="16" x14ac:dyDescent="0.2">
      <c r="A770"/>
    </row>
    <row r="771" spans="1:1" ht="16" x14ac:dyDescent="0.2">
      <c r="A771"/>
    </row>
    <row r="772" spans="1:1" ht="16" x14ac:dyDescent="0.2">
      <c r="A772"/>
    </row>
    <row r="773" spans="1:1" ht="16" x14ac:dyDescent="0.2">
      <c r="A773"/>
    </row>
    <row r="774" spans="1:1" ht="16" x14ac:dyDescent="0.2">
      <c r="A774"/>
    </row>
    <row r="775" spans="1:1" ht="16" x14ac:dyDescent="0.2">
      <c r="A775"/>
    </row>
    <row r="776" spans="1:1" ht="16" x14ac:dyDescent="0.2">
      <c r="A776"/>
    </row>
    <row r="777" spans="1:1" ht="16" x14ac:dyDescent="0.2">
      <c r="A777"/>
    </row>
    <row r="778" spans="1:1" ht="16" x14ac:dyDescent="0.2">
      <c r="A778"/>
    </row>
    <row r="779" spans="1:1" ht="16" x14ac:dyDescent="0.2">
      <c r="A779"/>
    </row>
    <row r="780" spans="1:1" ht="16" x14ac:dyDescent="0.2">
      <c r="A780"/>
    </row>
    <row r="781" spans="1:1" ht="16" x14ac:dyDescent="0.2">
      <c r="A781"/>
    </row>
    <row r="782" spans="1:1" ht="16" x14ac:dyDescent="0.2">
      <c r="A782"/>
    </row>
    <row r="783" spans="1:1" ht="16" x14ac:dyDescent="0.2">
      <c r="A783"/>
    </row>
    <row r="784" spans="1:1" ht="16" x14ac:dyDescent="0.2">
      <c r="A784"/>
    </row>
  </sheetData>
  <sheetProtection sheet="1" objects="1" scenarios="1"/>
  <mergeCells count="2">
    <mergeCell ref="A5:M5"/>
    <mergeCell ref="A10:M1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CD8A7-4BAE-EB4E-A7C2-353B928FF0F7}">
  <dimension ref="A1:M784"/>
  <sheetViews>
    <sheetView showGridLines="0" zoomScale="120" zoomScaleNormal="120" workbookViewId="0">
      <selection activeCell="A8" sqref="A8"/>
    </sheetView>
  </sheetViews>
  <sheetFormatPr baseColWidth="10" defaultRowHeight="15" x14ac:dyDescent="0.2"/>
  <cols>
    <col min="1" max="1" width="11.1640625" style="9" customWidth="1"/>
    <col min="2" max="16384" width="10.83203125" style="9"/>
  </cols>
  <sheetData>
    <row r="1" spans="1:13" s="8" customFormat="1" ht="26" x14ac:dyDescent="0.3">
      <c r="A1" s="11" t="s">
        <v>3955</v>
      </c>
    </row>
    <row r="2" spans="1:13" s="8" customFormat="1" ht="21" x14ac:dyDescent="0.25"/>
    <row r="3" spans="1:13" ht="21" x14ac:dyDescent="0.25">
      <c r="A3" s="40" t="s">
        <v>3957</v>
      </c>
    </row>
    <row r="5" spans="1:13" ht="271" customHeight="1" x14ac:dyDescent="0.2">
      <c r="A5" s="70" t="s">
        <v>4056</v>
      </c>
      <c r="B5" s="70"/>
      <c r="C5" s="70"/>
      <c r="D5" s="70"/>
      <c r="E5" s="70"/>
      <c r="F5" s="70"/>
      <c r="G5" s="70"/>
      <c r="H5" s="70"/>
      <c r="I5" s="70"/>
      <c r="J5" s="70"/>
      <c r="K5" s="70"/>
      <c r="L5" s="70"/>
      <c r="M5" s="70"/>
    </row>
    <row r="8" spans="1:13" ht="21" x14ac:dyDescent="0.25">
      <c r="A8" s="40" t="s">
        <v>3958</v>
      </c>
    </row>
    <row r="9" spans="1:13" ht="21" x14ac:dyDescent="0.25">
      <c r="A9" s="8"/>
    </row>
    <row r="10" spans="1:13" ht="28" customHeight="1" x14ac:dyDescent="0.2">
      <c r="A10" s="69" t="s">
        <v>4055</v>
      </c>
      <c r="B10" s="69"/>
      <c r="C10" s="69"/>
      <c r="D10" s="69"/>
      <c r="E10" s="69"/>
      <c r="F10" s="69"/>
      <c r="G10" s="69"/>
      <c r="H10" s="69"/>
      <c r="I10" s="69"/>
      <c r="J10" s="69"/>
      <c r="K10" s="69"/>
      <c r="L10" s="69"/>
      <c r="M10" s="69"/>
    </row>
    <row r="12" spans="1:13" x14ac:dyDescent="0.2">
      <c r="A12" s="9" t="s">
        <v>900</v>
      </c>
    </row>
    <row r="13" spans="1:13" x14ac:dyDescent="0.2">
      <c r="A13" s="9" t="s">
        <v>3668</v>
      </c>
    </row>
    <row r="14" spans="1:13" x14ac:dyDescent="0.2">
      <c r="A14" s="9" t="s">
        <v>3214</v>
      </c>
    </row>
    <row r="15" spans="1:13" x14ac:dyDescent="0.2">
      <c r="A15" s="9" t="s">
        <v>278</v>
      </c>
    </row>
    <row r="16" spans="1:13" x14ac:dyDescent="0.2">
      <c r="A16" s="9" t="s">
        <v>3901</v>
      </c>
    </row>
    <row r="17" spans="1:1" x14ac:dyDescent="0.2">
      <c r="A17" s="9" t="s">
        <v>910</v>
      </c>
    </row>
    <row r="18" spans="1:1" x14ac:dyDescent="0.2">
      <c r="A18" s="9" t="s">
        <v>484</v>
      </c>
    </row>
    <row r="19" spans="1:1" x14ac:dyDescent="0.2">
      <c r="A19" s="9" t="s">
        <v>1768</v>
      </c>
    </row>
    <row r="20" spans="1:1" x14ac:dyDescent="0.2">
      <c r="A20" s="9" t="s">
        <v>2329</v>
      </c>
    </row>
    <row r="21" spans="1:1" x14ac:dyDescent="0.2">
      <c r="A21" s="9" t="s">
        <v>492</v>
      </c>
    </row>
    <row r="22" spans="1:1" x14ac:dyDescent="0.2">
      <c r="A22" s="9" t="s">
        <v>286</v>
      </c>
    </row>
    <row r="23" spans="1:1" x14ac:dyDescent="0.2">
      <c r="A23" s="9" t="s">
        <v>921</v>
      </c>
    </row>
    <row r="24" spans="1:1" x14ac:dyDescent="0.2">
      <c r="A24" s="9" t="s">
        <v>1109</v>
      </c>
    </row>
    <row r="25" spans="1:1" x14ac:dyDescent="0.2">
      <c r="A25" s="9" t="s">
        <v>1135</v>
      </c>
    </row>
    <row r="26" spans="1:1" x14ac:dyDescent="0.2">
      <c r="A26" s="9" t="s">
        <v>931</v>
      </c>
    </row>
    <row r="27" spans="1:1" x14ac:dyDescent="0.2">
      <c r="A27" s="9" t="s">
        <v>938</v>
      </c>
    </row>
    <row r="28" spans="1:1" x14ac:dyDescent="0.2">
      <c r="A28" s="9" t="s">
        <v>162</v>
      </c>
    </row>
    <row r="29" spans="1:1" x14ac:dyDescent="0.2">
      <c r="A29" s="9" t="s">
        <v>2890</v>
      </c>
    </row>
    <row r="30" spans="1:1" x14ac:dyDescent="0.2">
      <c r="A30" s="9" t="s">
        <v>1274</v>
      </c>
    </row>
    <row r="31" spans="1:1" x14ac:dyDescent="0.2">
      <c r="A31" s="9" t="s">
        <v>1709</v>
      </c>
    </row>
    <row r="32" spans="1:1" x14ac:dyDescent="0.2">
      <c r="A32" s="9" t="s">
        <v>1285</v>
      </c>
    </row>
    <row r="33" spans="1:1" x14ac:dyDescent="0.2">
      <c r="A33" s="9" t="s">
        <v>1295</v>
      </c>
    </row>
    <row r="34" spans="1:1" x14ac:dyDescent="0.2">
      <c r="A34" s="9" t="s">
        <v>1144</v>
      </c>
    </row>
    <row r="35" spans="1:1" x14ac:dyDescent="0.2">
      <c r="A35" s="9" t="s">
        <v>1643</v>
      </c>
    </row>
    <row r="36" spans="1:1" x14ac:dyDescent="0.2">
      <c r="A36" s="9" t="s">
        <v>944</v>
      </c>
    </row>
    <row r="37" spans="1:1" x14ac:dyDescent="0.2">
      <c r="A37" s="9" t="s">
        <v>294</v>
      </c>
    </row>
    <row r="38" spans="1:1" x14ac:dyDescent="0.2">
      <c r="A38" s="9" t="s">
        <v>3902</v>
      </c>
    </row>
    <row r="39" spans="1:1" x14ac:dyDescent="0.2">
      <c r="A39" s="9" t="s">
        <v>951</v>
      </c>
    </row>
    <row r="40" spans="1:1" x14ac:dyDescent="0.2">
      <c r="A40" s="9" t="s">
        <v>1791</v>
      </c>
    </row>
    <row r="41" spans="1:1" x14ac:dyDescent="0.2">
      <c r="A41" s="9" t="s">
        <v>1721</v>
      </c>
    </row>
    <row r="42" spans="1:1" x14ac:dyDescent="0.2">
      <c r="A42" s="9" t="s">
        <v>3227</v>
      </c>
    </row>
    <row r="43" spans="1:1" x14ac:dyDescent="0.2">
      <c r="A43" s="9" t="s">
        <v>3899</v>
      </c>
    </row>
    <row r="44" spans="1:1" x14ac:dyDescent="0.2">
      <c r="A44" s="9" t="s">
        <v>704</v>
      </c>
    </row>
    <row r="45" spans="1:1" x14ac:dyDescent="0.2">
      <c r="A45" s="9" t="s">
        <v>1303</v>
      </c>
    </row>
    <row r="46" spans="1:1" x14ac:dyDescent="0.2">
      <c r="A46" s="9" t="s">
        <v>1801</v>
      </c>
    </row>
    <row r="47" spans="1:1" x14ac:dyDescent="0.2">
      <c r="A47" s="9" t="s">
        <v>211</v>
      </c>
    </row>
    <row r="48" spans="1:1" x14ac:dyDescent="0.2">
      <c r="A48" s="9" t="s">
        <v>79</v>
      </c>
    </row>
    <row r="49" spans="1:1" x14ac:dyDescent="0.2">
      <c r="A49" s="9" t="s">
        <v>1812</v>
      </c>
    </row>
    <row r="50" spans="1:1" x14ac:dyDescent="0.2">
      <c r="A50" s="9" t="s">
        <v>713</v>
      </c>
    </row>
    <row r="51" spans="1:1" x14ac:dyDescent="0.2">
      <c r="A51" s="9" t="s">
        <v>172</v>
      </c>
    </row>
    <row r="52" spans="1:1" x14ac:dyDescent="0.2">
      <c r="A52" s="9" t="s">
        <v>306</v>
      </c>
    </row>
    <row r="53" spans="1:1" x14ac:dyDescent="0.2">
      <c r="A53" s="9" t="s">
        <v>315</v>
      </c>
    </row>
    <row r="54" spans="1:1" x14ac:dyDescent="0.2">
      <c r="A54" s="9" t="s">
        <v>959</v>
      </c>
    </row>
    <row r="55" spans="1:1" x14ac:dyDescent="0.2">
      <c r="A55" s="9" t="s">
        <v>1467</v>
      </c>
    </row>
    <row r="56" spans="1:1" x14ac:dyDescent="0.2">
      <c r="A56" s="9" t="s">
        <v>320</v>
      </c>
    </row>
    <row r="57" spans="1:1" x14ac:dyDescent="0.2">
      <c r="A57" s="9" t="s">
        <v>222</v>
      </c>
    </row>
    <row r="58" spans="1:1" x14ac:dyDescent="0.2">
      <c r="A58" s="9" t="s">
        <v>233</v>
      </c>
    </row>
    <row r="59" spans="1:1" x14ac:dyDescent="0.2">
      <c r="A59" s="9" t="s">
        <v>327</v>
      </c>
    </row>
    <row r="60" spans="1:1" x14ac:dyDescent="0.2">
      <c r="A60" s="9" t="s">
        <v>599</v>
      </c>
    </row>
    <row r="61" spans="1:1" x14ac:dyDescent="0.2">
      <c r="A61" s="9" t="s">
        <v>1514</v>
      </c>
    </row>
    <row r="62" spans="1:1" x14ac:dyDescent="0.2">
      <c r="A62" s="9" t="s">
        <v>333</v>
      </c>
    </row>
    <row r="63" spans="1:1" x14ac:dyDescent="0.2">
      <c r="A63" s="9" t="s">
        <v>610</v>
      </c>
    </row>
    <row r="64" spans="1:1" x14ac:dyDescent="0.2">
      <c r="A64" s="9" t="s">
        <v>742</v>
      </c>
    </row>
    <row r="65" spans="1:1" x14ac:dyDescent="0.2">
      <c r="A65" s="9" t="s">
        <v>980</v>
      </c>
    </row>
    <row r="66" spans="1:1" x14ac:dyDescent="0.2">
      <c r="A66" s="9" t="s">
        <v>750</v>
      </c>
    </row>
    <row r="67" spans="1:1" x14ac:dyDescent="0.2">
      <c r="A67" s="9" t="s">
        <v>985</v>
      </c>
    </row>
    <row r="68" spans="1:1" x14ac:dyDescent="0.2">
      <c r="A68" s="9" t="s">
        <v>989</v>
      </c>
    </row>
    <row r="69" spans="1:1" x14ac:dyDescent="0.2">
      <c r="A69" s="9" t="s">
        <v>757</v>
      </c>
    </row>
    <row r="70" spans="1:1" x14ac:dyDescent="0.2">
      <c r="A70" s="9" t="s">
        <v>763</v>
      </c>
    </row>
    <row r="71" spans="1:1" x14ac:dyDescent="0.2">
      <c r="A71" s="9" t="s">
        <v>91</v>
      </c>
    </row>
    <row r="72" spans="1:1" x14ac:dyDescent="0.2">
      <c r="A72" s="9" t="s">
        <v>2063</v>
      </c>
    </row>
    <row r="73" spans="1:1" x14ac:dyDescent="0.2">
      <c r="A73" s="9" t="s">
        <v>348</v>
      </c>
    </row>
    <row r="74" spans="1:1" x14ac:dyDescent="0.2">
      <c r="A74" s="9" t="s">
        <v>356</v>
      </c>
    </row>
    <row r="75" spans="1:1" x14ac:dyDescent="0.2">
      <c r="A75" s="9" t="s">
        <v>362</v>
      </c>
    </row>
    <row r="76" spans="1:1" x14ac:dyDescent="0.2">
      <c r="A76" s="9" t="s">
        <v>3897</v>
      </c>
    </row>
    <row r="77" spans="1:1" x14ac:dyDescent="0.2">
      <c r="A77" s="9" t="s">
        <v>776</v>
      </c>
    </row>
    <row r="78" spans="1:1" x14ac:dyDescent="0.2">
      <c r="A78" s="9" t="s">
        <v>1585</v>
      </c>
    </row>
    <row r="79" spans="1:1" x14ac:dyDescent="0.2">
      <c r="A79" s="9" t="s">
        <v>2213</v>
      </c>
    </row>
    <row r="80" spans="1:1" x14ac:dyDescent="0.2">
      <c r="A80" s="9" t="s">
        <v>2504</v>
      </c>
    </row>
    <row r="81" spans="1:1" x14ac:dyDescent="0.2">
      <c r="A81" s="9" t="s">
        <v>2117</v>
      </c>
    </row>
    <row r="82" spans="1:1" x14ac:dyDescent="0.2">
      <c r="A82" s="9" t="s">
        <v>2871</v>
      </c>
    </row>
    <row r="83" spans="1:1" x14ac:dyDescent="0.2">
      <c r="A83" s="9" t="s">
        <v>786</v>
      </c>
    </row>
    <row r="84" spans="1:1" x14ac:dyDescent="0.2">
      <c r="A84" s="9" t="s">
        <v>2909</v>
      </c>
    </row>
    <row r="85" spans="1:1" x14ac:dyDescent="0.2">
      <c r="A85" s="9" t="s">
        <v>3023</v>
      </c>
    </row>
    <row r="86" spans="1:1" x14ac:dyDescent="0.2">
      <c r="A86" s="9" t="s">
        <v>797</v>
      </c>
    </row>
    <row r="87" spans="1:1" x14ac:dyDescent="0.2">
      <c r="A87" s="9" t="s">
        <v>368</v>
      </c>
    </row>
    <row r="88" spans="1:1" x14ac:dyDescent="0.2">
      <c r="A88" s="9" t="s">
        <v>2959</v>
      </c>
    </row>
    <row r="89" spans="1:1" x14ac:dyDescent="0.2">
      <c r="A89" s="9" t="s">
        <v>377</v>
      </c>
    </row>
    <row r="90" spans="1:1" x14ac:dyDescent="0.2">
      <c r="A90" s="9" t="s">
        <v>383</v>
      </c>
    </row>
    <row r="91" spans="1:1" x14ac:dyDescent="0.2">
      <c r="A91" s="9" t="s">
        <v>1189</v>
      </c>
    </row>
    <row r="92" spans="1:1" x14ac:dyDescent="0.2">
      <c r="A92" s="9" t="s">
        <v>102</v>
      </c>
    </row>
    <row r="93" spans="1:1" x14ac:dyDescent="0.2">
      <c r="A93" s="9" t="s">
        <v>1833</v>
      </c>
    </row>
    <row r="94" spans="1:1" x14ac:dyDescent="0.2">
      <c r="A94" s="9" t="s">
        <v>390</v>
      </c>
    </row>
    <row r="95" spans="1:1" x14ac:dyDescent="0.2">
      <c r="A95" s="9" t="s">
        <v>112</v>
      </c>
    </row>
    <row r="96" spans="1:1" x14ac:dyDescent="0.2">
      <c r="A96" s="9" t="s">
        <v>1018</v>
      </c>
    </row>
    <row r="97" spans="1:1" x14ac:dyDescent="0.2">
      <c r="A97" s="9" t="s">
        <v>3898</v>
      </c>
    </row>
    <row r="98" spans="1:1" x14ac:dyDescent="0.2">
      <c r="A98" s="9" t="s">
        <v>514</v>
      </c>
    </row>
    <row r="99" spans="1:1" x14ac:dyDescent="0.2">
      <c r="A99" s="9" t="s">
        <v>2629</v>
      </c>
    </row>
    <row r="100" spans="1:1" x14ac:dyDescent="0.2">
      <c r="A100" s="9" t="s">
        <v>246</v>
      </c>
    </row>
    <row r="101" spans="1:1" x14ac:dyDescent="0.2">
      <c r="A101" s="9" t="s">
        <v>1856</v>
      </c>
    </row>
    <row r="102" spans="1:1" x14ac:dyDescent="0.2">
      <c r="A102" s="9" t="s">
        <v>124</v>
      </c>
    </row>
    <row r="103" spans="1:1" x14ac:dyDescent="0.2">
      <c r="A103" s="9" t="s">
        <v>1995</v>
      </c>
    </row>
    <row r="104" spans="1:1" x14ac:dyDescent="0.2">
      <c r="A104" s="9" t="s">
        <v>412</v>
      </c>
    </row>
    <row r="105" spans="1:1" x14ac:dyDescent="0.2">
      <c r="A105" s="9" t="s">
        <v>417</v>
      </c>
    </row>
    <row r="106" spans="1:1" x14ac:dyDescent="0.2">
      <c r="A106" s="9" t="s">
        <v>534</v>
      </c>
    </row>
    <row r="107" spans="1:1" x14ac:dyDescent="0.2">
      <c r="A107" s="9" t="s">
        <v>3557</v>
      </c>
    </row>
    <row r="108" spans="1:1" x14ac:dyDescent="0.2">
      <c r="A108" s="9" t="s">
        <v>1632</v>
      </c>
    </row>
    <row r="109" spans="1:1" x14ac:dyDescent="0.2">
      <c r="A109" s="9" t="s">
        <v>423</v>
      </c>
    </row>
    <row r="110" spans="1:1" x14ac:dyDescent="0.2">
      <c r="A110" s="9" t="s">
        <v>431</v>
      </c>
    </row>
    <row r="111" spans="1:1" x14ac:dyDescent="0.2">
      <c r="A111" s="9" t="s">
        <v>437</v>
      </c>
    </row>
    <row r="112" spans="1:1" x14ac:dyDescent="0.2">
      <c r="A112" s="9" t="s">
        <v>1049</v>
      </c>
    </row>
    <row r="113" spans="1:1" x14ac:dyDescent="0.2">
      <c r="A113" s="9" t="s">
        <v>3406</v>
      </c>
    </row>
    <row r="114" spans="1:1" x14ac:dyDescent="0.2">
      <c r="A114" s="9" t="s">
        <v>3385</v>
      </c>
    </row>
    <row r="115" spans="1:1" x14ac:dyDescent="0.2">
      <c r="A115" s="9" t="s">
        <v>1441</v>
      </c>
    </row>
    <row r="116" spans="1:1" x14ac:dyDescent="0.2">
      <c r="A116" s="9" t="s">
        <v>1602</v>
      </c>
    </row>
    <row r="117" spans="1:1" x14ac:dyDescent="0.2">
      <c r="A117" s="9" t="s">
        <v>266</v>
      </c>
    </row>
    <row r="118" spans="1:1" x14ac:dyDescent="0.2">
      <c r="A118" s="9" t="s">
        <v>821</v>
      </c>
    </row>
    <row r="119" spans="1:1" x14ac:dyDescent="0.2">
      <c r="A119" s="9" t="s">
        <v>830</v>
      </c>
    </row>
    <row r="120" spans="1:1" x14ac:dyDescent="0.2">
      <c r="A120" s="9" t="s">
        <v>1353</v>
      </c>
    </row>
    <row r="121" spans="1:1" x14ac:dyDescent="0.2">
      <c r="A121" s="9" t="s">
        <v>2027</v>
      </c>
    </row>
    <row r="122" spans="1:1" x14ac:dyDescent="0.2">
      <c r="A122" s="9" t="s">
        <v>1359</v>
      </c>
    </row>
    <row r="123" spans="1:1" x14ac:dyDescent="0.2">
      <c r="A123" s="9" t="s">
        <v>1211</v>
      </c>
    </row>
    <row r="124" spans="1:1" x14ac:dyDescent="0.2">
      <c r="A124" s="9" t="s">
        <v>2003</v>
      </c>
    </row>
    <row r="125" spans="1:1" x14ac:dyDescent="0.2">
      <c r="A125" s="9" t="s">
        <v>1368</v>
      </c>
    </row>
    <row r="126" spans="1:1" x14ac:dyDescent="0.2">
      <c r="A126" s="9" t="s">
        <v>1908</v>
      </c>
    </row>
    <row r="127" spans="1:1" x14ac:dyDescent="0.2">
      <c r="A127" s="9" t="s">
        <v>550</v>
      </c>
    </row>
    <row r="128" spans="1:1" x14ac:dyDescent="0.2">
      <c r="A128" s="9" t="s">
        <v>844</v>
      </c>
    </row>
    <row r="129" spans="1:1" x14ac:dyDescent="0.2">
      <c r="A129" s="9" t="s">
        <v>443</v>
      </c>
    </row>
    <row r="130" spans="1:1" x14ac:dyDescent="0.2">
      <c r="A130" s="9" t="s">
        <v>134</v>
      </c>
    </row>
    <row r="131" spans="1:1" x14ac:dyDescent="0.2">
      <c r="A131" s="9" t="s">
        <v>454</v>
      </c>
    </row>
    <row r="132" spans="1:1" x14ac:dyDescent="0.2">
      <c r="A132" s="9" t="s">
        <v>143</v>
      </c>
    </row>
    <row r="133" spans="1:1" x14ac:dyDescent="0.2">
      <c r="A133" s="9" t="s">
        <v>465</v>
      </c>
    </row>
    <row r="134" spans="1:1" x14ac:dyDescent="0.2">
      <c r="A134" s="9" t="s">
        <v>471</v>
      </c>
    </row>
    <row r="135" spans="1:1" x14ac:dyDescent="0.2">
      <c r="A135" s="9" t="s">
        <v>198</v>
      </c>
    </row>
    <row r="136" spans="1:1" x14ac:dyDescent="0.2">
      <c r="A136" s="9" t="s">
        <v>2964</v>
      </c>
    </row>
    <row r="137" spans="1:1" x14ac:dyDescent="0.2">
      <c r="A137" s="9" t="s">
        <v>2978</v>
      </c>
    </row>
    <row r="138" spans="1:1" x14ac:dyDescent="0.2">
      <c r="A138" s="9" t="s">
        <v>2993</v>
      </c>
    </row>
    <row r="139" spans="1:1" x14ac:dyDescent="0.2">
      <c r="A139" s="9" t="s">
        <v>1863</v>
      </c>
    </row>
    <row r="140" spans="1:1" x14ac:dyDescent="0.2">
      <c r="A140" s="9" t="s">
        <v>1077</v>
      </c>
    </row>
    <row r="141" spans="1:1" x14ac:dyDescent="0.2">
      <c r="A141" s="9" t="s">
        <v>3414</v>
      </c>
    </row>
    <row r="142" spans="1:1" x14ac:dyDescent="0.2">
      <c r="A142" s="9" t="s">
        <v>3430</v>
      </c>
    </row>
    <row r="143" spans="1:1" x14ac:dyDescent="0.2">
      <c r="A143" s="9" t="s">
        <v>572</v>
      </c>
    </row>
    <row r="144" spans="1:1" x14ac:dyDescent="0.2">
      <c r="A144" s="9" t="s">
        <v>152</v>
      </c>
    </row>
    <row r="145" spans="1:1" x14ac:dyDescent="0.2">
      <c r="A145" s="9" t="s">
        <v>1875</v>
      </c>
    </row>
    <row r="146" spans="1:1" x14ac:dyDescent="0.2">
      <c r="A146" s="9" t="s">
        <v>875</v>
      </c>
    </row>
    <row r="147" spans="1:1" x14ac:dyDescent="0.2">
      <c r="A147" s="9" t="s">
        <v>63</v>
      </c>
    </row>
    <row r="148" spans="1:1" x14ac:dyDescent="0.2">
      <c r="A148" s="9" t="s">
        <v>3900</v>
      </c>
    </row>
    <row r="149" spans="1:1" x14ac:dyDescent="0.2">
      <c r="A149" s="9" t="s">
        <v>2793</v>
      </c>
    </row>
    <row r="150" spans="1:1" x14ac:dyDescent="0.2">
      <c r="A150" s="9" t="s">
        <v>3903</v>
      </c>
    </row>
    <row r="151" spans="1:1" x14ac:dyDescent="0.2">
      <c r="A151" s="9" t="s">
        <v>2472</v>
      </c>
    </row>
    <row r="152" spans="1:1" x14ac:dyDescent="0.2">
      <c r="A152" s="9" t="s">
        <v>648</v>
      </c>
    </row>
    <row r="153" spans="1:1" x14ac:dyDescent="0.2">
      <c r="A153" s="9" t="s">
        <v>3896</v>
      </c>
    </row>
    <row r="154" spans="1:1" x14ac:dyDescent="0.2">
      <c r="A154" s="9" t="s">
        <v>658</v>
      </c>
    </row>
    <row r="155" spans="1:1" x14ac:dyDescent="0.2">
      <c r="A155" s="9" t="s">
        <v>185</v>
      </c>
    </row>
    <row r="156" spans="1:1" ht="16" x14ac:dyDescent="0.2">
      <c r="A156"/>
    </row>
    <row r="157" spans="1:1" ht="16" x14ac:dyDescent="0.2">
      <c r="A157"/>
    </row>
    <row r="158" spans="1:1" ht="16" x14ac:dyDescent="0.2">
      <c r="A158"/>
    </row>
    <row r="159" spans="1:1" ht="16" x14ac:dyDescent="0.2">
      <c r="A159"/>
    </row>
    <row r="160" spans="1:1" ht="16" x14ac:dyDescent="0.2">
      <c r="A160"/>
    </row>
    <row r="161" spans="1:1" ht="16" x14ac:dyDescent="0.2">
      <c r="A161"/>
    </row>
    <row r="162" spans="1:1" ht="16" x14ac:dyDescent="0.2">
      <c r="A162"/>
    </row>
    <row r="163" spans="1:1" ht="16" x14ac:dyDescent="0.2">
      <c r="A163"/>
    </row>
    <row r="164" spans="1:1" ht="16" x14ac:dyDescent="0.2">
      <c r="A164"/>
    </row>
    <row r="165" spans="1:1" ht="16" x14ac:dyDescent="0.2">
      <c r="A165"/>
    </row>
    <row r="166" spans="1:1" ht="16" x14ac:dyDescent="0.2">
      <c r="A166"/>
    </row>
    <row r="167" spans="1:1" ht="16" x14ac:dyDescent="0.2">
      <c r="A167"/>
    </row>
    <row r="168" spans="1:1" ht="16" x14ac:dyDescent="0.2">
      <c r="A168"/>
    </row>
    <row r="169" spans="1:1" ht="16" x14ac:dyDescent="0.2">
      <c r="A169"/>
    </row>
    <row r="170" spans="1:1" ht="16" x14ac:dyDescent="0.2">
      <c r="A170"/>
    </row>
    <row r="171" spans="1:1" ht="16" x14ac:dyDescent="0.2">
      <c r="A171"/>
    </row>
    <row r="172" spans="1:1" ht="16" x14ac:dyDescent="0.2">
      <c r="A172"/>
    </row>
    <row r="173" spans="1:1" ht="16" x14ac:dyDescent="0.2">
      <c r="A173"/>
    </row>
    <row r="174" spans="1:1" ht="16" x14ac:dyDescent="0.2">
      <c r="A174"/>
    </row>
    <row r="175" spans="1:1" ht="16" x14ac:dyDescent="0.2">
      <c r="A175"/>
    </row>
    <row r="176" spans="1:1" ht="16" x14ac:dyDescent="0.2">
      <c r="A176"/>
    </row>
    <row r="177" spans="1:1" ht="16" x14ac:dyDescent="0.2">
      <c r="A177"/>
    </row>
    <row r="178" spans="1:1" ht="16" x14ac:dyDescent="0.2">
      <c r="A178"/>
    </row>
    <row r="179" spans="1:1" ht="16" x14ac:dyDescent="0.2">
      <c r="A179"/>
    </row>
    <row r="180" spans="1:1" ht="16" x14ac:dyDescent="0.2">
      <c r="A180"/>
    </row>
    <row r="181" spans="1:1" ht="16" x14ac:dyDescent="0.2">
      <c r="A181"/>
    </row>
    <row r="182" spans="1:1" ht="16" x14ac:dyDescent="0.2">
      <c r="A182"/>
    </row>
    <row r="183" spans="1:1" ht="16" x14ac:dyDescent="0.2">
      <c r="A183"/>
    </row>
    <row r="184" spans="1:1" ht="16" x14ac:dyDescent="0.2">
      <c r="A184"/>
    </row>
    <row r="185" spans="1:1" ht="16" x14ac:dyDescent="0.2">
      <c r="A185"/>
    </row>
    <row r="186" spans="1:1" ht="16" x14ac:dyDescent="0.2">
      <c r="A186"/>
    </row>
    <row r="187" spans="1:1" ht="16" x14ac:dyDescent="0.2">
      <c r="A187"/>
    </row>
    <row r="188" spans="1:1" ht="16" x14ac:dyDescent="0.2">
      <c r="A188"/>
    </row>
    <row r="189" spans="1:1" ht="16" x14ac:dyDescent="0.2">
      <c r="A189"/>
    </row>
    <row r="190" spans="1:1" ht="16" x14ac:dyDescent="0.2">
      <c r="A190"/>
    </row>
    <row r="191" spans="1:1" ht="16" x14ac:dyDescent="0.2">
      <c r="A191"/>
    </row>
    <row r="192" spans="1:1" ht="16" x14ac:dyDescent="0.2">
      <c r="A192"/>
    </row>
    <row r="193" spans="1:1" ht="16" x14ac:dyDescent="0.2">
      <c r="A193"/>
    </row>
    <row r="194" spans="1:1" ht="16" x14ac:dyDescent="0.2">
      <c r="A194"/>
    </row>
    <row r="195" spans="1:1" ht="16" x14ac:dyDescent="0.2">
      <c r="A195"/>
    </row>
    <row r="196" spans="1:1" ht="16" x14ac:dyDescent="0.2">
      <c r="A196"/>
    </row>
    <row r="197" spans="1:1" ht="16" x14ac:dyDescent="0.2">
      <c r="A197"/>
    </row>
    <row r="198" spans="1:1" ht="16" x14ac:dyDescent="0.2">
      <c r="A198"/>
    </row>
    <row r="199" spans="1:1" ht="16" x14ac:dyDescent="0.2">
      <c r="A199"/>
    </row>
    <row r="200" spans="1:1" ht="16" x14ac:dyDescent="0.2">
      <c r="A200"/>
    </row>
    <row r="201" spans="1:1" ht="16" x14ac:dyDescent="0.2">
      <c r="A201"/>
    </row>
    <row r="202" spans="1:1" ht="16" x14ac:dyDescent="0.2">
      <c r="A202"/>
    </row>
    <row r="203" spans="1:1" ht="16" x14ac:dyDescent="0.2">
      <c r="A203"/>
    </row>
    <row r="204" spans="1:1" ht="16" x14ac:dyDescent="0.2">
      <c r="A204"/>
    </row>
    <row r="205" spans="1:1" ht="16" x14ac:dyDescent="0.2">
      <c r="A205"/>
    </row>
    <row r="206" spans="1:1" ht="16" x14ac:dyDescent="0.2">
      <c r="A206"/>
    </row>
    <row r="207" spans="1:1" ht="16" x14ac:dyDescent="0.2">
      <c r="A207"/>
    </row>
    <row r="208" spans="1:1" ht="16" x14ac:dyDescent="0.2">
      <c r="A208"/>
    </row>
    <row r="209" spans="1:1" ht="16" x14ac:dyDescent="0.2">
      <c r="A209"/>
    </row>
    <row r="210" spans="1:1" ht="16" x14ac:dyDescent="0.2">
      <c r="A210"/>
    </row>
    <row r="211" spans="1:1" ht="16" x14ac:dyDescent="0.2">
      <c r="A211"/>
    </row>
    <row r="212" spans="1:1" ht="16" x14ac:dyDescent="0.2">
      <c r="A212"/>
    </row>
    <row r="213" spans="1:1" ht="16" x14ac:dyDescent="0.2">
      <c r="A213"/>
    </row>
    <row r="214" spans="1:1" ht="16" x14ac:dyDescent="0.2">
      <c r="A214"/>
    </row>
    <row r="215" spans="1:1" ht="16" x14ac:dyDescent="0.2">
      <c r="A215"/>
    </row>
    <row r="216" spans="1:1" ht="16" x14ac:dyDescent="0.2">
      <c r="A216"/>
    </row>
    <row r="217" spans="1:1" ht="16" x14ac:dyDescent="0.2">
      <c r="A217"/>
    </row>
    <row r="218" spans="1:1" ht="16" x14ac:dyDescent="0.2">
      <c r="A218"/>
    </row>
    <row r="219" spans="1:1" ht="16" x14ac:dyDescent="0.2">
      <c r="A219"/>
    </row>
    <row r="220" spans="1:1" ht="16" x14ac:dyDescent="0.2">
      <c r="A220"/>
    </row>
    <row r="221" spans="1:1" ht="16" x14ac:dyDescent="0.2">
      <c r="A221"/>
    </row>
    <row r="222" spans="1:1" ht="16" x14ac:dyDescent="0.2">
      <c r="A222"/>
    </row>
    <row r="223" spans="1:1" ht="16" x14ac:dyDescent="0.2">
      <c r="A223"/>
    </row>
    <row r="224" spans="1:1" ht="16" x14ac:dyDescent="0.2">
      <c r="A224"/>
    </row>
    <row r="225" spans="1:1" ht="16" x14ac:dyDescent="0.2">
      <c r="A225"/>
    </row>
    <row r="226" spans="1:1" ht="16" x14ac:dyDescent="0.2">
      <c r="A226"/>
    </row>
    <row r="227" spans="1:1" ht="16" x14ac:dyDescent="0.2">
      <c r="A227"/>
    </row>
    <row r="228" spans="1:1" ht="16" x14ac:dyDescent="0.2">
      <c r="A228"/>
    </row>
    <row r="229" spans="1:1" ht="16" x14ac:dyDescent="0.2">
      <c r="A229"/>
    </row>
    <row r="230" spans="1:1" ht="16" x14ac:dyDescent="0.2">
      <c r="A230"/>
    </row>
    <row r="231" spans="1:1" ht="16" x14ac:dyDescent="0.2">
      <c r="A231"/>
    </row>
    <row r="232" spans="1:1" ht="16" x14ac:dyDescent="0.2">
      <c r="A232"/>
    </row>
    <row r="233" spans="1:1" ht="16" x14ac:dyDescent="0.2">
      <c r="A233"/>
    </row>
    <row r="234" spans="1:1" ht="16" x14ac:dyDescent="0.2">
      <c r="A234"/>
    </row>
    <row r="235" spans="1:1" ht="16" x14ac:dyDescent="0.2">
      <c r="A235"/>
    </row>
    <row r="236" spans="1:1" ht="16" x14ac:dyDescent="0.2">
      <c r="A236"/>
    </row>
    <row r="237" spans="1:1" ht="16" x14ac:dyDescent="0.2">
      <c r="A237"/>
    </row>
    <row r="238" spans="1:1" ht="16" x14ac:dyDescent="0.2">
      <c r="A238"/>
    </row>
    <row r="239" spans="1:1" ht="16" x14ac:dyDescent="0.2">
      <c r="A239"/>
    </row>
    <row r="240" spans="1:1" ht="16" x14ac:dyDescent="0.2">
      <c r="A240"/>
    </row>
    <row r="241" spans="1:1" ht="16" x14ac:dyDescent="0.2">
      <c r="A241"/>
    </row>
    <row r="242" spans="1:1" ht="16" x14ac:dyDescent="0.2">
      <c r="A242"/>
    </row>
    <row r="243" spans="1:1" ht="16" x14ac:dyDescent="0.2">
      <c r="A243"/>
    </row>
    <row r="244" spans="1:1" ht="16" x14ac:dyDescent="0.2">
      <c r="A244"/>
    </row>
    <row r="245" spans="1:1" ht="16" x14ac:dyDescent="0.2">
      <c r="A245"/>
    </row>
    <row r="246" spans="1:1" ht="16" x14ac:dyDescent="0.2">
      <c r="A246"/>
    </row>
    <row r="247" spans="1:1" ht="16" x14ac:dyDescent="0.2">
      <c r="A247"/>
    </row>
    <row r="248" spans="1:1" ht="16" x14ac:dyDescent="0.2">
      <c r="A248"/>
    </row>
    <row r="249" spans="1:1" ht="16" x14ac:dyDescent="0.2">
      <c r="A249"/>
    </row>
    <row r="250" spans="1:1" ht="16" x14ac:dyDescent="0.2">
      <c r="A250"/>
    </row>
    <row r="251" spans="1:1" ht="16" x14ac:dyDescent="0.2">
      <c r="A251"/>
    </row>
    <row r="252" spans="1:1" ht="16" x14ac:dyDescent="0.2">
      <c r="A252"/>
    </row>
    <row r="253" spans="1:1" ht="16" x14ac:dyDescent="0.2">
      <c r="A253"/>
    </row>
    <row r="254" spans="1:1" ht="16" x14ac:dyDescent="0.2">
      <c r="A254"/>
    </row>
    <row r="255" spans="1:1" ht="16" x14ac:dyDescent="0.2">
      <c r="A255"/>
    </row>
    <row r="256" spans="1:1" ht="16" x14ac:dyDescent="0.2">
      <c r="A256"/>
    </row>
    <row r="257" spans="1:1" ht="16" x14ac:dyDescent="0.2">
      <c r="A257"/>
    </row>
    <row r="258" spans="1:1" ht="16" x14ac:dyDescent="0.2">
      <c r="A258"/>
    </row>
    <row r="259" spans="1:1" ht="16" x14ac:dyDescent="0.2">
      <c r="A259"/>
    </row>
    <row r="260" spans="1:1" ht="16" x14ac:dyDescent="0.2">
      <c r="A260"/>
    </row>
    <row r="261" spans="1:1" ht="16" x14ac:dyDescent="0.2">
      <c r="A261"/>
    </row>
    <row r="262" spans="1:1" ht="16" x14ac:dyDescent="0.2">
      <c r="A262"/>
    </row>
    <row r="263" spans="1:1" ht="16" x14ac:dyDescent="0.2">
      <c r="A263"/>
    </row>
    <row r="264" spans="1:1" ht="16" x14ac:dyDescent="0.2">
      <c r="A264"/>
    </row>
    <row r="265" spans="1:1" ht="16" x14ac:dyDescent="0.2">
      <c r="A265"/>
    </row>
    <row r="266" spans="1:1" ht="16" x14ac:dyDescent="0.2">
      <c r="A266"/>
    </row>
    <row r="267" spans="1:1" ht="16" x14ac:dyDescent="0.2">
      <c r="A267"/>
    </row>
    <row r="268" spans="1:1" ht="16" x14ac:dyDescent="0.2">
      <c r="A268"/>
    </row>
    <row r="269" spans="1:1" ht="16" x14ac:dyDescent="0.2">
      <c r="A269"/>
    </row>
    <row r="270" spans="1:1" ht="16" x14ac:dyDescent="0.2">
      <c r="A270"/>
    </row>
    <row r="271" spans="1:1" ht="16" x14ac:dyDescent="0.2">
      <c r="A271"/>
    </row>
    <row r="272" spans="1:1" ht="16" x14ac:dyDescent="0.2">
      <c r="A272"/>
    </row>
    <row r="273" spans="1:1" ht="16" x14ac:dyDescent="0.2">
      <c r="A273"/>
    </row>
    <row r="274" spans="1:1" ht="16" x14ac:dyDescent="0.2">
      <c r="A274"/>
    </row>
    <row r="275" spans="1:1" ht="16" x14ac:dyDescent="0.2">
      <c r="A275"/>
    </row>
    <row r="276" spans="1:1" ht="16" x14ac:dyDescent="0.2">
      <c r="A276"/>
    </row>
    <row r="277" spans="1:1" ht="16" x14ac:dyDescent="0.2">
      <c r="A277"/>
    </row>
    <row r="278" spans="1:1" ht="16" x14ac:dyDescent="0.2">
      <c r="A278"/>
    </row>
    <row r="279" spans="1:1" ht="16" x14ac:dyDescent="0.2">
      <c r="A279"/>
    </row>
    <row r="280" spans="1:1" ht="16" x14ac:dyDescent="0.2">
      <c r="A280"/>
    </row>
    <row r="281" spans="1:1" ht="16" x14ac:dyDescent="0.2">
      <c r="A281"/>
    </row>
    <row r="282" spans="1:1" ht="16" x14ac:dyDescent="0.2">
      <c r="A282"/>
    </row>
    <row r="283" spans="1:1" ht="16" x14ac:dyDescent="0.2">
      <c r="A283"/>
    </row>
    <row r="284" spans="1:1" ht="16" x14ac:dyDescent="0.2">
      <c r="A284"/>
    </row>
    <row r="285" spans="1:1" ht="16" x14ac:dyDescent="0.2">
      <c r="A285"/>
    </row>
    <row r="286" spans="1:1" ht="16" x14ac:dyDescent="0.2">
      <c r="A286"/>
    </row>
    <row r="287" spans="1:1" ht="16" x14ac:dyDescent="0.2">
      <c r="A287"/>
    </row>
    <row r="288" spans="1:1" ht="16" x14ac:dyDescent="0.2">
      <c r="A288"/>
    </row>
    <row r="289" spans="1:1" ht="16" x14ac:dyDescent="0.2">
      <c r="A289"/>
    </row>
    <row r="290" spans="1:1" ht="16" x14ac:dyDescent="0.2">
      <c r="A290"/>
    </row>
    <row r="291" spans="1:1" ht="16" x14ac:dyDescent="0.2">
      <c r="A291"/>
    </row>
    <row r="292" spans="1:1" ht="16" x14ac:dyDescent="0.2">
      <c r="A292"/>
    </row>
    <row r="293" spans="1:1" ht="16" x14ac:dyDescent="0.2">
      <c r="A293"/>
    </row>
    <row r="294" spans="1:1" ht="16" x14ac:dyDescent="0.2">
      <c r="A294"/>
    </row>
    <row r="295" spans="1:1" ht="16" x14ac:dyDescent="0.2">
      <c r="A295"/>
    </row>
    <row r="296" spans="1:1" ht="16" x14ac:dyDescent="0.2">
      <c r="A296"/>
    </row>
    <row r="297" spans="1:1" ht="16" x14ac:dyDescent="0.2">
      <c r="A297"/>
    </row>
    <row r="298" spans="1:1" ht="16" x14ac:dyDescent="0.2">
      <c r="A298"/>
    </row>
    <row r="299" spans="1:1" ht="16" x14ac:dyDescent="0.2">
      <c r="A299"/>
    </row>
    <row r="300" spans="1:1" ht="16" x14ac:dyDescent="0.2">
      <c r="A300"/>
    </row>
    <row r="301" spans="1:1" ht="16" x14ac:dyDescent="0.2">
      <c r="A301"/>
    </row>
    <row r="302" spans="1:1" ht="16" x14ac:dyDescent="0.2">
      <c r="A302"/>
    </row>
    <row r="303" spans="1:1" ht="16" x14ac:dyDescent="0.2">
      <c r="A303"/>
    </row>
    <row r="304" spans="1:1" ht="16" x14ac:dyDescent="0.2">
      <c r="A304"/>
    </row>
    <row r="305" spans="1:1" ht="16" x14ac:dyDescent="0.2">
      <c r="A305"/>
    </row>
    <row r="306" spans="1:1" ht="16" x14ac:dyDescent="0.2">
      <c r="A306"/>
    </row>
    <row r="307" spans="1:1" ht="16" x14ac:dyDescent="0.2">
      <c r="A307"/>
    </row>
    <row r="308" spans="1:1" ht="16" x14ac:dyDescent="0.2">
      <c r="A308"/>
    </row>
    <row r="309" spans="1:1" ht="16" x14ac:dyDescent="0.2">
      <c r="A309"/>
    </row>
    <row r="310" spans="1:1" ht="16" x14ac:dyDescent="0.2">
      <c r="A310"/>
    </row>
    <row r="311" spans="1:1" ht="16" x14ac:dyDescent="0.2">
      <c r="A311"/>
    </row>
    <row r="312" spans="1:1" ht="16" x14ac:dyDescent="0.2">
      <c r="A312"/>
    </row>
    <row r="313" spans="1:1" ht="16" x14ac:dyDescent="0.2">
      <c r="A313"/>
    </row>
    <row r="314" spans="1:1" ht="16" x14ac:dyDescent="0.2">
      <c r="A314"/>
    </row>
    <row r="315" spans="1:1" ht="16" x14ac:dyDescent="0.2">
      <c r="A315"/>
    </row>
    <row r="316" spans="1:1" ht="16" x14ac:dyDescent="0.2">
      <c r="A316"/>
    </row>
    <row r="317" spans="1:1" ht="16" x14ac:dyDescent="0.2">
      <c r="A317"/>
    </row>
    <row r="318" spans="1:1" ht="16" x14ac:dyDescent="0.2">
      <c r="A318"/>
    </row>
    <row r="319" spans="1:1" ht="16" x14ac:dyDescent="0.2">
      <c r="A319"/>
    </row>
    <row r="320" spans="1:1" ht="16" x14ac:dyDescent="0.2">
      <c r="A320"/>
    </row>
    <row r="321" spans="1:1" ht="16" x14ac:dyDescent="0.2">
      <c r="A321"/>
    </row>
    <row r="322" spans="1:1" ht="16" x14ac:dyDescent="0.2">
      <c r="A322"/>
    </row>
    <row r="323" spans="1:1" ht="16" x14ac:dyDescent="0.2">
      <c r="A323"/>
    </row>
    <row r="324" spans="1:1" ht="16" x14ac:dyDescent="0.2">
      <c r="A324"/>
    </row>
    <row r="325" spans="1:1" ht="16" x14ac:dyDescent="0.2">
      <c r="A325"/>
    </row>
    <row r="326" spans="1:1" ht="16" x14ac:dyDescent="0.2">
      <c r="A326"/>
    </row>
    <row r="327" spans="1:1" ht="16" x14ac:dyDescent="0.2">
      <c r="A327"/>
    </row>
    <row r="328" spans="1:1" ht="16" x14ac:dyDescent="0.2">
      <c r="A328"/>
    </row>
    <row r="329" spans="1:1" ht="16" x14ac:dyDescent="0.2">
      <c r="A329"/>
    </row>
    <row r="330" spans="1:1" ht="16" x14ac:dyDescent="0.2">
      <c r="A330"/>
    </row>
    <row r="331" spans="1:1" ht="16" x14ac:dyDescent="0.2">
      <c r="A331"/>
    </row>
    <row r="332" spans="1:1" ht="16" x14ac:dyDescent="0.2">
      <c r="A332"/>
    </row>
    <row r="333" spans="1:1" ht="16" x14ac:dyDescent="0.2">
      <c r="A333"/>
    </row>
    <row r="334" spans="1:1" ht="16" x14ac:dyDescent="0.2">
      <c r="A334"/>
    </row>
    <row r="335" spans="1:1" ht="16" x14ac:dyDescent="0.2">
      <c r="A335"/>
    </row>
    <row r="336" spans="1:1" ht="16" x14ac:dyDescent="0.2">
      <c r="A336"/>
    </row>
    <row r="337" spans="1:1" ht="16" x14ac:dyDescent="0.2">
      <c r="A337"/>
    </row>
    <row r="338" spans="1:1" ht="16" x14ac:dyDescent="0.2">
      <c r="A338"/>
    </row>
    <row r="339" spans="1:1" ht="16" x14ac:dyDescent="0.2">
      <c r="A339"/>
    </row>
    <row r="340" spans="1:1" ht="16" x14ac:dyDescent="0.2">
      <c r="A340"/>
    </row>
    <row r="341" spans="1:1" ht="16" x14ac:dyDescent="0.2">
      <c r="A341"/>
    </row>
    <row r="342" spans="1:1" ht="16" x14ac:dyDescent="0.2">
      <c r="A342"/>
    </row>
    <row r="343" spans="1:1" ht="16" x14ac:dyDescent="0.2">
      <c r="A343"/>
    </row>
    <row r="344" spans="1:1" ht="16" x14ac:dyDescent="0.2">
      <c r="A344"/>
    </row>
    <row r="345" spans="1:1" ht="16" x14ac:dyDescent="0.2">
      <c r="A345"/>
    </row>
    <row r="346" spans="1:1" ht="16" x14ac:dyDescent="0.2">
      <c r="A346"/>
    </row>
    <row r="347" spans="1:1" ht="16" x14ac:dyDescent="0.2">
      <c r="A347"/>
    </row>
    <row r="348" spans="1:1" ht="16" x14ac:dyDescent="0.2">
      <c r="A348"/>
    </row>
    <row r="349" spans="1:1" ht="16" x14ac:dyDescent="0.2">
      <c r="A349"/>
    </row>
    <row r="350" spans="1:1" ht="16" x14ac:dyDescent="0.2">
      <c r="A350"/>
    </row>
    <row r="351" spans="1:1" ht="16" x14ac:dyDescent="0.2">
      <c r="A351"/>
    </row>
    <row r="352" spans="1:1" ht="16" x14ac:dyDescent="0.2">
      <c r="A352"/>
    </row>
    <row r="353" spans="1:1" ht="16" x14ac:dyDescent="0.2">
      <c r="A353"/>
    </row>
    <row r="354" spans="1:1" ht="16" x14ac:dyDescent="0.2">
      <c r="A354"/>
    </row>
    <row r="355" spans="1:1" ht="16" x14ac:dyDescent="0.2">
      <c r="A355"/>
    </row>
    <row r="356" spans="1:1" ht="16" x14ac:dyDescent="0.2">
      <c r="A356"/>
    </row>
    <row r="357" spans="1:1" ht="16" x14ac:dyDescent="0.2">
      <c r="A357"/>
    </row>
    <row r="358" spans="1:1" ht="16" x14ac:dyDescent="0.2">
      <c r="A358"/>
    </row>
    <row r="359" spans="1:1" ht="16" x14ac:dyDescent="0.2">
      <c r="A359"/>
    </row>
    <row r="360" spans="1:1" ht="16" x14ac:dyDescent="0.2">
      <c r="A360"/>
    </row>
    <row r="361" spans="1:1" ht="16" x14ac:dyDescent="0.2">
      <c r="A361"/>
    </row>
    <row r="362" spans="1:1" ht="16" x14ac:dyDescent="0.2">
      <c r="A362"/>
    </row>
    <row r="363" spans="1:1" ht="16" x14ac:dyDescent="0.2">
      <c r="A363"/>
    </row>
    <row r="364" spans="1:1" ht="16" x14ac:dyDescent="0.2">
      <c r="A364"/>
    </row>
    <row r="365" spans="1:1" ht="16" x14ac:dyDescent="0.2">
      <c r="A365"/>
    </row>
    <row r="366" spans="1:1" ht="16" x14ac:dyDescent="0.2">
      <c r="A366"/>
    </row>
    <row r="367" spans="1:1" ht="16" x14ac:dyDescent="0.2">
      <c r="A367"/>
    </row>
    <row r="368" spans="1:1" ht="16" x14ac:dyDescent="0.2">
      <c r="A368"/>
    </row>
    <row r="369" spans="1:1" ht="16" x14ac:dyDescent="0.2">
      <c r="A369"/>
    </row>
    <row r="370" spans="1:1" ht="16" x14ac:dyDescent="0.2">
      <c r="A370"/>
    </row>
    <row r="371" spans="1:1" ht="16" x14ac:dyDescent="0.2">
      <c r="A371"/>
    </row>
    <row r="372" spans="1:1" ht="16" x14ac:dyDescent="0.2">
      <c r="A372"/>
    </row>
    <row r="373" spans="1:1" ht="16" x14ac:dyDescent="0.2">
      <c r="A373"/>
    </row>
    <row r="374" spans="1:1" ht="16" x14ac:dyDescent="0.2">
      <c r="A374"/>
    </row>
    <row r="375" spans="1:1" ht="16" x14ac:dyDescent="0.2">
      <c r="A375"/>
    </row>
    <row r="376" spans="1:1" ht="16" x14ac:dyDescent="0.2">
      <c r="A376"/>
    </row>
    <row r="377" spans="1:1" ht="16" x14ac:dyDescent="0.2">
      <c r="A377"/>
    </row>
    <row r="378" spans="1:1" ht="16" x14ac:dyDescent="0.2">
      <c r="A378"/>
    </row>
    <row r="379" spans="1:1" ht="16" x14ac:dyDescent="0.2">
      <c r="A379"/>
    </row>
    <row r="380" spans="1:1" ht="16" x14ac:dyDescent="0.2">
      <c r="A380"/>
    </row>
    <row r="381" spans="1:1" ht="16" x14ac:dyDescent="0.2">
      <c r="A381"/>
    </row>
    <row r="382" spans="1:1" ht="16" x14ac:dyDescent="0.2">
      <c r="A382"/>
    </row>
    <row r="383" spans="1:1" ht="16" x14ac:dyDescent="0.2">
      <c r="A383"/>
    </row>
    <row r="384" spans="1:1" ht="16" x14ac:dyDescent="0.2">
      <c r="A384"/>
    </row>
    <row r="385" spans="1:1" ht="16" x14ac:dyDescent="0.2">
      <c r="A385"/>
    </row>
    <row r="386" spans="1:1" ht="16" x14ac:dyDescent="0.2">
      <c r="A386"/>
    </row>
    <row r="387" spans="1:1" ht="16" x14ac:dyDescent="0.2">
      <c r="A387"/>
    </row>
    <row r="388" spans="1:1" ht="16" x14ac:dyDescent="0.2">
      <c r="A388"/>
    </row>
    <row r="389" spans="1:1" ht="16" x14ac:dyDescent="0.2">
      <c r="A389"/>
    </row>
    <row r="390" spans="1:1" ht="16" x14ac:dyDescent="0.2">
      <c r="A390"/>
    </row>
    <row r="391" spans="1:1" ht="16" x14ac:dyDescent="0.2">
      <c r="A391"/>
    </row>
    <row r="392" spans="1:1" ht="16" x14ac:dyDescent="0.2">
      <c r="A392"/>
    </row>
    <row r="393" spans="1:1" ht="16" x14ac:dyDescent="0.2">
      <c r="A393"/>
    </row>
    <row r="394" spans="1:1" ht="16" x14ac:dyDescent="0.2">
      <c r="A394"/>
    </row>
    <row r="395" spans="1:1" ht="16" x14ac:dyDescent="0.2">
      <c r="A395"/>
    </row>
    <row r="396" spans="1:1" ht="16" x14ac:dyDescent="0.2">
      <c r="A396"/>
    </row>
    <row r="397" spans="1:1" ht="16" x14ac:dyDescent="0.2">
      <c r="A397"/>
    </row>
    <row r="398" spans="1:1" ht="16" x14ac:dyDescent="0.2">
      <c r="A398"/>
    </row>
    <row r="399" spans="1:1" ht="16" x14ac:dyDescent="0.2">
      <c r="A399"/>
    </row>
    <row r="400" spans="1:1" ht="16" x14ac:dyDescent="0.2">
      <c r="A400"/>
    </row>
    <row r="401" spans="1:1" ht="16" x14ac:dyDescent="0.2">
      <c r="A401"/>
    </row>
    <row r="402" spans="1:1" ht="16" x14ac:dyDescent="0.2">
      <c r="A402"/>
    </row>
    <row r="403" spans="1:1" ht="16" x14ac:dyDescent="0.2">
      <c r="A403"/>
    </row>
    <row r="404" spans="1:1" ht="16" x14ac:dyDescent="0.2">
      <c r="A404"/>
    </row>
    <row r="405" spans="1:1" ht="16" x14ac:dyDescent="0.2">
      <c r="A405"/>
    </row>
    <row r="406" spans="1:1" ht="16" x14ac:dyDescent="0.2">
      <c r="A406"/>
    </row>
    <row r="407" spans="1:1" ht="16" x14ac:dyDescent="0.2">
      <c r="A407"/>
    </row>
    <row r="408" spans="1:1" ht="16" x14ac:dyDescent="0.2">
      <c r="A408"/>
    </row>
    <row r="409" spans="1:1" ht="16" x14ac:dyDescent="0.2">
      <c r="A409"/>
    </row>
    <row r="410" spans="1:1" ht="16" x14ac:dyDescent="0.2">
      <c r="A410"/>
    </row>
    <row r="411" spans="1:1" ht="16" x14ac:dyDescent="0.2">
      <c r="A411"/>
    </row>
    <row r="412" spans="1:1" ht="16" x14ac:dyDescent="0.2">
      <c r="A412"/>
    </row>
    <row r="413" spans="1:1" ht="16" x14ac:dyDescent="0.2">
      <c r="A413"/>
    </row>
    <row r="414" spans="1:1" ht="16" x14ac:dyDescent="0.2">
      <c r="A414"/>
    </row>
    <row r="415" spans="1:1" ht="16" x14ac:dyDescent="0.2">
      <c r="A415"/>
    </row>
    <row r="416" spans="1:1" ht="16" x14ac:dyDescent="0.2">
      <c r="A416"/>
    </row>
    <row r="417" spans="1:1" ht="16" x14ac:dyDescent="0.2">
      <c r="A417"/>
    </row>
    <row r="418" spans="1:1" ht="16" x14ac:dyDescent="0.2">
      <c r="A418"/>
    </row>
    <row r="419" spans="1:1" ht="16" x14ac:dyDescent="0.2">
      <c r="A419"/>
    </row>
    <row r="420" spans="1:1" ht="16" x14ac:dyDescent="0.2">
      <c r="A420"/>
    </row>
    <row r="421" spans="1:1" ht="16" x14ac:dyDescent="0.2">
      <c r="A421"/>
    </row>
    <row r="422" spans="1:1" ht="16" x14ac:dyDescent="0.2">
      <c r="A422"/>
    </row>
    <row r="423" spans="1:1" ht="16" x14ac:dyDescent="0.2">
      <c r="A423"/>
    </row>
    <row r="424" spans="1:1" ht="16" x14ac:dyDescent="0.2">
      <c r="A424"/>
    </row>
    <row r="425" spans="1:1" ht="16" x14ac:dyDescent="0.2">
      <c r="A425"/>
    </row>
    <row r="426" spans="1:1" ht="16" x14ac:dyDescent="0.2">
      <c r="A426"/>
    </row>
    <row r="427" spans="1:1" ht="16" x14ac:dyDescent="0.2">
      <c r="A427"/>
    </row>
    <row r="428" spans="1:1" ht="16" x14ac:dyDescent="0.2">
      <c r="A428"/>
    </row>
    <row r="429" spans="1:1" ht="16" x14ac:dyDescent="0.2">
      <c r="A429"/>
    </row>
    <row r="430" spans="1:1" ht="16" x14ac:dyDescent="0.2">
      <c r="A430"/>
    </row>
    <row r="431" spans="1:1" ht="16" x14ac:dyDescent="0.2">
      <c r="A431"/>
    </row>
    <row r="432" spans="1:1" ht="16" x14ac:dyDescent="0.2">
      <c r="A432"/>
    </row>
    <row r="433" spans="1:1" ht="16" x14ac:dyDescent="0.2">
      <c r="A433"/>
    </row>
    <row r="434" spans="1:1" ht="16" x14ac:dyDescent="0.2">
      <c r="A434"/>
    </row>
    <row r="435" spans="1:1" ht="16" x14ac:dyDescent="0.2">
      <c r="A435"/>
    </row>
    <row r="436" spans="1:1" ht="16" x14ac:dyDescent="0.2">
      <c r="A436"/>
    </row>
    <row r="437" spans="1:1" ht="16" x14ac:dyDescent="0.2">
      <c r="A437"/>
    </row>
    <row r="438" spans="1:1" ht="16" x14ac:dyDescent="0.2">
      <c r="A438"/>
    </row>
    <row r="439" spans="1:1" ht="16" x14ac:dyDescent="0.2">
      <c r="A439"/>
    </row>
    <row r="440" spans="1:1" ht="16" x14ac:dyDescent="0.2">
      <c r="A440"/>
    </row>
    <row r="441" spans="1:1" ht="16" x14ac:dyDescent="0.2">
      <c r="A441"/>
    </row>
    <row r="442" spans="1:1" ht="16" x14ac:dyDescent="0.2">
      <c r="A442"/>
    </row>
    <row r="443" spans="1:1" ht="16" x14ac:dyDescent="0.2">
      <c r="A443"/>
    </row>
    <row r="444" spans="1:1" ht="16" x14ac:dyDescent="0.2">
      <c r="A444"/>
    </row>
    <row r="445" spans="1:1" ht="16" x14ac:dyDescent="0.2">
      <c r="A445"/>
    </row>
    <row r="446" spans="1:1" ht="16" x14ac:dyDescent="0.2">
      <c r="A446"/>
    </row>
    <row r="447" spans="1:1" ht="16" x14ac:dyDescent="0.2">
      <c r="A447"/>
    </row>
    <row r="448" spans="1:1" ht="16" x14ac:dyDescent="0.2">
      <c r="A448"/>
    </row>
    <row r="449" spans="1:1" ht="16" x14ac:dyDescent="0.2">
      <c r="A449"/>
    </row>
    <row r="450" spans="1:1" ht="16" x14ac:dyDescent="0.2">
      <c r="A450"/>
    </row>
    <row r="451" spans="1:1" ht="16" x14ac:dyDescent="0.2">
      <c r="A451"/>
    </row>
    <row r="452" spans="1:1" ht="16" x14ac:dyDescent="0.2">
      <c r="A452"/>
    </row>
    <row r="453" spans="1:1" ht="16" x14ac:dyDescent="0.2">
      <c r="A453"/>
    </row>
    <row r="454" spans="1:1" ht="16" x14ac:dyDescent="0.2">
      <c r="A454"/>
    </row>
    <row r="455" spans="1:1" ht="16" x14ac:dyDescent="0.2">
      <c r="A455"/>
    </row>
    <row r="456" spans="1:1" ht="16" x14ac:dyDescent="0.2">
      <c r="A456"/>
    </row>
    <row r="457" spans="1:1" ht="16" x14ac:dyDescent="0.2">
      <c r="A457"/>
    </row>
    <row r="458" spans="1:1" ht="16" x14ac:dyDescent="0.2">
      <c r="A458"/>
    </row>
    <row r="459" spans="1:1" ht="16" x14ac:dyDescent="0.2">
      <c r="A459"/>
    </row>
    <row r="460" spans="1:1" ht="16" x14ac:dyDescent="0.2">
      <c r="A460"/>
    </row>
    <row r="461" spans="1:1" ht="16" x14ac:dyDescent="0.2">
      <c r="A461"/>
    </row>
    <row r="462" spans="1:1" ht="16" x14ac:dyDescent="0.2">
      <c r="A462"/>
    </row>
    <row r="463" spans="1:1" ht="16" x14ac:dyDescent="0.2">
      <c r="A463"/>
    </row>
    <row r="464" spans="1:1" ht="16" x14ac:dyDescent="0.2">
      <c r="A464"/>
    </row>
    <row r="465" spans="1:1" ht="16" x14ac:dyDescent="0.2">
      <c r="A465"/>
    </row>
    <row r="466" spans="1:1" ht="16" x14ac:dyDescent="0.2">
      <c r="A466"/>
    </row>
    <row r="467" spans="1:1" ht="16" x14ac:dyDescent="0.2">
      <c r="A467"/>
    </row>
    <row r="468" spans="1:1" ht="16" x14ac:dyDescent="0.2">
      <c r="A468"/>
    </row>
    <row r="469" spans="1:1" ht="16" x14ac:dyDescent="0.2">
      <c r="A469"/>
    </row>
    <row r="470" spans="1:1" ht="16" x14ac:dyDescent="0.2">
      <c r="A470"/>
    </row>
    <row r="471" spans="1:1" ht="16" x14ac:dyDescent="0.2">
      <c r="A471"/>
    </row>
    <row r="472" spans="1:1" ht="16" x14ac:dyDescent="0.2">
      <c r="A472"/>
    </row>
    <row r="473" spans="1:1" ht="16" x14ac:dyDescent="0.2">
      <c r="A473"/>
    </row>
    <row r="474" spans="1:1" ht="16" x14ac:dyDescent="0.2">
      <c r="A474"/>
    </row>
    <row r="475" spans="1:1" ht="16" x14ac:dyDescent="0.2">
      <c r="A475"/>
    </row>
    <row r="476" spans="1:1" ht="16" x14ac:dyDescent="0.2">
      <c r="A476"/>
    </row>
    <row r="477" spans="1:1" ht="16" x14ac:dyDescent="0.2">
      <c r="A477"/>
    </row>
    <row r="478" spans="1:1" ht="16" x14ac:dyDescent="0.2">
      <c r="A478"/>
    </row>
    <row r="479" spans="1:1" ht="16" x14ac:dyDescent="0.2">
      <c r="A479"/>
    </row>
    <row r="480" spans="1:1" ht="16" x14ac:dyDescent="0.2">
      <c r="A480"/>
    </row>
    <row r="481" spans="1:1" ht="16" x14ac:dyDescent="0.2">
      <c r="A481"/>
    </row>
    <row r="482" spans="1:1" ht="16" x14ac:dyDescent="0.2">
      <c r="A482"/>
    </row>
    <row r="483" spans="1:1" ht="16" x14ac:dyDescent="0.2">
      <c r="A483"/>
    </row>
    <row r="484" spans="1:1" ht="16" x14ac:dyDescent="0.2">
      <c r="A484"/>
    </row>
    <row r="485" spans="1:1" ht="16" x14ac:dyDescent="0.2">
      <c r="A485"/>
    </row>
    <row r="486" spans="1:1" ht="16" x14ac:dyDescent="0.2">
      <c r="A486"/>
    </row>
    <row r="487" spans="1:1" ht="16" x14ac:dyDescent="0.2">
      <c r="A487"/>
    </row>
    <row r="488" spans="1:1" ht="16" x14ac:dyDescent="0.2">
      <c r="A488"/>
    </row>
    <row r="489" spans="1:1" ht="16" x14ac:dyDescent="0.2">
      <c r="A489"/>
    </row>
    <row r="490" spans="1:1" ht="16" x14ac:dyDescent="0.2">
      <c r="A490"/>
    </row>
    <row r="491" spans="1:1" ht="16" x14ac:dyDescent="0.2">
      <c r="A491"/>
    </row>
    <row r="492" spans="1:1" ht="16" x14ac:dyDescent="0.2">
      <c r="A492"/>
    </row>
    <row r="493" spans="1:1" ht="16" x14ac:dyDescent="0.2">
      <c r="A493"/>
    </row>
    <row r="494" spans="1:1" ht="16" x14ac:dyDescent="0.2">
      <c r="A494"/>
    </row>
    <row r="495" spans="1:1" ht="16" x14ac:dyDescent="0.2">
      <c r="A495"/>
    </row>
    <row r="496" spans="1:1" ht="16" x14ac:dyDescent="0.2">
      <c r="A496"/>
    </row>
    <row r="497" spans="1:1" ht="16" x14ac:dyDescent="0.2">
      <c r="A497"/>
    </row>
    <row r="498" spans="1:1" ht="16" x14ac:dyDescent="0.2">
      <c r="A498"/>
    </row>
    <row r="499" spans="1:1" ht="16" x14ac:dyDescent="0.2">
      <c r="A499"/>
    </row>
    <row r="500" spans="1:1" ht="16" x14ac:dyDescent="0.2">
      <c r="A500"/>
    </row>
    <row r="501" spans="1:1" ht="16" x14ac:dyDescent="0.2">
      <c r="A501"/>
    </row>
    <row r="502" spans="1:1" ht="16" x14ac:dyDescent="0.2">
      <c r="A502"/>
    </row>
    <row r="503" spans="1:1" ht="16" x14ac:dyDescent="0.2">
      <c r="A503"/>
    </row>
    <row r="504" spans="1:1" ht="16" x14ac:dyDescent="0.2">
      <c r="A504"/>
    </row>
    <row r="505" spans="1:1" ht="16" x14ac:dyDescent="0.2">
      <c r="A505"/>
    </row>
    <row r="506" spans="1:1" ht="16" x14ac:dyDescent="0.2">
      <c r="A506"/>
    </row>
    <row r="507" spans="1:1" ht="16" x14ac:dyDescent="0.2">
      <c r="A507"/>
    </row>
    <row r="508" spans="1:1" ht="16" x14ac:dyDescent="0.2">
      <c r="A508"/>
    </row>
    <row r="509" spans="1:1" ht="16" x14ac:dyDescent="0.2">
      <c r="A509"/>
    </row>
    <row r="510" spans="1:1" ht="16" x14ac:dyDescent="0.2">
      <c r="A510"/>
    </row>
    <row r="511" spans="1:1" ht="16" x14ac:dyDescent="0.2">
      <c r="A511"/>
    </row>
    <row r="512" spans="1:1" ht="16" x14ac:dyDescent="0.2">
      <c r="A512"/>
    </row>
    <row r="513" spans="1:1" ht="16" x14ac:dyDescent="0.2">
      <c r="A513"/>
    </row>
    <row r="514" spans="1:1" ht="16" x14ac:dyDescent="0.2">
      <c r="A514"/>
    </row>
    <row r="515" spans="1:1" ht="16" x14ac:dyDescent="0.2">
      <c r="A515"/>
    </row>
    <row r="516" spans="1:1" ht="16" x14ac:dyDescent="0.2">
      <c r="A516"/>
    </row>
    <row r="517" spans="1:1" ht="16" x14ac:dyDescent="0.2">
      <c r="A517"/>
    </row>
    <row r="518" spans="1:1" ht="16" x14ac:dyDescent="0.2">
      <c r="A518"/>
    </row>
    <row r="519" spans="1:1" ht="16" x14ac:dyDescent="0.2">
      <c r="A519"/>
    </row>
    <row r="520" spans="1:1" ht="16" x14ac:dyDescent="0.2">
      <c r="A520"/>
    </row>
    <row r="521" spans="1:1" ht="16" x14ac:dyDescent="0.2">
      <c r="A521"/>
    </row>
    <row r="522" spans="1:1" ht="16" x14ac:dyDescent="0.2">
      <c r="A522"/>
    </row>
    <row r="523" spans="1:1" ht="16" x14ac:dyDescent="0.2">
      <c r="A523"/>
    </row>
    <row r="524" spans="1:1" ht="16" x14ac:dyDescent="0.2">
      <c r="A524"/>
    </row>
    <row r="525" spans="1:1" ht="16" x14ac:dyDescent="0.2">
      <c r="A525"/>
    </row>
    <row r="526" spans="1:1" ht="16" x14ac:dyDescent="0.2">
      <c r="A526"/>
    </row>
    <row r="527" spans="1:1" ht="16" x14ac:dyDescent="0.2">
      <c r="A527"/>
    </row>
    <row r="528" spans="1:1" ht="16" x14ac:dyDescent="0.2">
      <c r="A528"/>
    </row>
    <row r="529" spans="1:1" ht="16" x14ac:dyDescent="0.2">
      <c r="A529"/>
    </row>
    <row r="530" spans="1:1" ht="16" x14ac:dyDescent="0.2">
      <c r="A530"/>
    </row>
    <row r="531" spans="1:1" ht="16" x14ac:dyDescent="0.2">
      <c r="A531"/>
    </row>
    <row r="532" spans="1:1" ht="16" x14ac:dyDescent="0.2">
      <c r="A532"/>
    </row>
    <row r="533" spans="1:1" ht="16" x14ac:dyDescent="0.2">
      <c r="A533"/>
    </row>
    <row r="534" spans="1:1" ht="16" x14ac:dyDescent="0.2">
      <c r="A534"/>
    </row>
    <row r="535" spans="1:1" ht="16" x14ac:dyDescent="0.2">
      <c r="A535"/>
    </row>
    <row r="536" spans="1:1" ht="16" x14ac:dyDescent="0.2">
      <c r="A536"/>
    </row>
    <row r="537" spans="1:1" ht="16" x14ac:dyDescent="0.2">
      <c r="A537"/>
    </row>
    <row r="538" spans="1:1" ht="16" x14ac:dyDescent="0.2">
      <c r="A538"/>
    </row>
    <row r="539" spans="1:1" ht="16" x14ac:dyDescent="0.2">
      <c r="A539"/>
    </row>
    <row r="540" spans="1:1" ht="16" x14ac:dyDescent="0.2">
      <c r="A540"/>
    </row>
    <row r="541" spans="1:1" ht="16" x14ac:dyDescent="0.2">
      <c r="A541"/>
    </row>
    <row r="542" spans="1:1" ht="16" x14ac:dyDescent="0.2">
      <c r="A542"/>
    </row>
    <row r="543" spans="1:1" ht="16" x14ac:dyDescent="0.2">
      <c r="A543"/>
    </row>
    <row r="544" spans="1:1" ht="16" x14ac:dyDescent="0.2">
      <c r="A544"/>
    </row>
    <row r="545" spans="1:1" ht="16" x14ac:dyDescent="0.2">
      <c r="A545"/>
    </row>
    <row r="546" spans="1:1" ht="16" x14ac:dyDescent="0.2">
      <c r="A546"/>
    </row>
    <row r="547" spans="1:1" ht="16" x14ac:dyDescent="0.2">
      <c r="A547"/>
    </row>
    <row r="548" spans="1:1" ht="16" x14ac:dyDescent="0.2">
      <c r="A548"/>
    </row>
    <row r="549" spans="1:1" ht="16" x14ac:dyDescent="0.2">
      <c r="A549"/>
    </row>
    <row r="550" spans="1:1" ht="16" x14ac:dyDescent="0.2">
      <c r="A550"/>
    </row>
    <row r="551" spans="1:1" ht="16" x14ac:dyDescent="0.2">
      <c r="A551"/>
    </row>
    <row r="552" spans="1:1" ht="16" x14ac:dyDescent="0.2">
      <c r="A552"/>
    </row>
    <row r="553" spans="1:1" ht="16" x14ac:dyDescent="0.2">
      <c r="A553"/>
    </row>
    <row r="554" spans="1:1" ht="16" x14ac:dyDescent="0.2">
      <c r="A554"/>
    </row>
    <row r="555" spans="1:1" ht="16" x14ac:dyDescent="0.2">
      <c r="A555"/>
    </row>
    <row r="556" spans="1:1" ht="16" x14ac:dyDescent="0.2">
      <c r="A556"/>
    </row>
    <row r="557" spans="1:1" ht="16" x14ac:dyDescent="0.2">
      <c r="A557"/>
    </row>
    <row r="558" spans="1:1" ht="16" x14ac:dyDescent="0.2">
      <c r="A558"/>
    </row>
    <row r="559" spans="1:1" ht="16" x14ac:dyDescent="0.2">
      <c r="A559"/>
    </row>
    <row r="560" spans="1:1" ht="16" x14ac:dyDescent="0.2">
      <c r="A560"/>
    </row>
    <row r="561" spans="1:1" ht="16" x14ac:dyDescent="0.2">
      <c r="A561"/>
    </row>
    <row r="562" spans="1:1" ht="16" x14ac:dyDescent="0.2">
      <c r="A562"/>
    </row>
    <row r="563" spans="1:1" ht="16" x14ac:dyDescent="0.2">
      <c r="A563"/>
    </row>
    <row r="564" spans="1:1" ht="16" x14ac:dyDescent="0.2">
      <c r="A564"/>
    </row>
    <row r="565" spans="1:1" ht="16" x14ac:dyDescent="0.2">
      <c r="A565"/>
    </row>
    <row r="566" spans="1:1" ht="16" x14ac:dyDescent="0.2">
      <c r="A566"/>
    </row>
    <row r="567" spans="1:1" ht="16" x14ac:dyDescent="0.2">
      <c r="A567"/>
    </row>
    <row r="568" spans="1:1" ht="16" x14ac:dyDescent="0.2">
      <c r="A568"/>
    </row>
    <row r="569" spans="1:1" ht="16" x14ac:dyDescent="0.2">
      <c r="A569"/>
    </row>
    <row r="570" spans="1:1" ht="16" x14ac:dyDescent="0.2">
      <c r="A570"/>
    </row>
    <row r="571" spans="1:1" ht="16" x14ac:dyDescent="0.2">
      <c r="A571"/>
    </row>
    <row r="572" spans="1:1" ht="16" x14ac:dyDescent="0.2">
      <c r="A572"/>
    </row>
    <row r="573" spans="1:1" ht="16" x14ac:dyDescent="0.2">
      <c r="A573"/>
    </row>
    <row r="574" spans="1:1" ht="16" x14ac:dyDescent="0.2">
      <c r="A574"/>
    </row>
    <row r="575" spans="1:1" ht="16" x14ac:dyDescent="0.2">
      <c r="A575"/>
    </row>
    <row r="576" spans="1:1" ht="16" x14ac:dyDescent="0.2">
      <c r="A576"/>
    </row>
    <row r="577" spans="1:1" ht="16" x14ac:dyDescent="0.2">
      <c r="A577"/>
    </row>
    <row r="578" spans="1:1" ht="16" x14ac:dyDescent="0.2">
      <c r="A578"/>
    </row>
    <row r="579" spans="1:1" ht="16" x14ac:dyDescent="0.2">
      <c r="A579"/>
    </row>
    <row r="580" spans="1:1" ht="16" x14ac:dyDescent="0.2">
      <c r="A580"/>
    </row>
    <row r="581" spans="1:1" ht="16" x14ac:dyDescent="0.2">
      <c r="A581"/>
    </row>
    <row r="582" spans="1:1" ht="16" x14ac:dyDescent="0.2">
      <c r="A582"/>
    </row>
    <row r="583" spans="1:1" ht="16" x14ac:dyDescent="0.2">
      <c r="A583"/>
    </row>
    <row r="584" spans="1:1" ht="16" x14ac:dyDescent="0.2">
      <c r="A584"/>
    </row>
    <row r="585" spans="1:1" ht="16" x14ac:dyDescent="0.2">
      <c r="A585"/>
    </row>
    <row r="586" spans="1:1" ht="16" x14ac:dyDescent="0.2">
      <c r="A586"/>
    </row>
    <row r="587" spans="1:1" ht="16" x14ac:dyDescent="0.2">
      <c r="A587"/>
    </row>
    <row r="588" spans="1:1" ht="16" x14ac:dyDescent="0.2">
      <c r="A588"/>
    </row>
    <row r="589" spans="1:1" ht="16" x14ac:dyDescent="0.2">
      <c r="A589"/>
    </row>
    <row r="590" spans="1:1" ht="16" x14ac:dyDescent="0.2">
      <c r="A590"/>
    </row>
    <row r="591" spans="1:1" ht="16" x14ac:dyDescent="0.2">
      <c r="A591"/>
    </row>
    <row r="592" spans="1:1" ht="16" x14ac:dyDescent="0.2">
      <c r="A592"/>
    </row>
    <row r="593" spans="1:1" ht="16" x14ac:dyDescent="0.2">
      <c r="A593"/>
    </row>
    <row r="594" spans="1:1" ht="16" x14ac:dyDescent="0.2">
      <c r="A594"/>
    </row>
    <row r="595" spans="1:1" ht="16" x14ac:dyDescent="0.2">
      <c r="A595"/>
    </row>
    <row r="596" spans="1:1" ht="16" x14ac:dyDescent="0.2">
      <c r="A596"/>
    </row>
    <row r="597" spans="1:1" ht="16" x14ac:dyDescent="0.2">
      <c r="A597"/>
    </row>
    <row r="598" spans="1:1" ht="16" x14ac:dyDescent="0.2">
      <c r="A598"/>
    </row>
    <row r="599" spans="1:1" ht="16" x14ac:dyDescent="0.2">
      <c r="A599"/>
    </row>
    <row r="600" spans="1:1" ht="16" x14ac:dyDescent="0.2">
      <c r="A600"/>
    </row>
    <row r="601" spans="1:1" ht="16" x14ac:dyDescent="0.2">
      <c r="A601"/>
    </row>
    <row r="602" spans="1:1" ht="16" x14ac:dyDescent="0.2">
      <c r="A602"/>
    </row>
    <row r="603" spans="1:1" ht="16" x14ac:dyDescent="0.2">
      <c r="A603"/>
    </row>
    <row r="604" spans="1:1" ht="16" x14ac:dyDescent="0.2">
      <c r="A604"/>
    </row>
    <row r="605" spans="1:1" ht="16" x14ac:dyDescent="0.2">
      <c r="A605"/>
    </row>
    <row r="606" spans="1:1" ht="16" x14ac:dyDescent="0.2">
      <c r="A606"/>
    </row>
    <row r="607" spans="1:1" ht="16" x14ac:dyDescent="0.2">
      <c r="A607"/>
    </row>
    <row r="608" spans="1:1" ht="16" x14ac:dyDescent="0.2">
      <c r="A608"/>
    </row>
    <row r="609" spans="1:1" ht="16" x14ac:dyDescent="0.2">
      <c r="A609"/>
    </row>
    <row r="610" spans="1:1" ht="16" x14ac:dyDescent="0.2">
      <c r="A610"/>
    </row>
    <row r="611" spans="1:1" ht="16" x14ac:dyDescent="0.2">
      <c r="A611"/>
    </row>
    <row r="612" spans="1:1" ht="16" x14ac:dyDescent="0.2">
      <c r="A612"/>
    </row>
    <row r="613" spans="1:1" ht="16" x14ac:dyDescent="0.2">
      <c r="A613"/>
    </row>
    <row r="614" spans="1:1" ht="16" x14ac:dyDescent="0.2">
      <c r="A614"/>
    </row>
    <row r="615" spans="1:1" ht="16" x14ac:dyDescent="0.2">
      <c r="A615"/>
    </row>
    <row r="616" spans="1:1" ht="16" x14ac:dyDescent="0.2">
      <c r="A616"/>
    </row>
    <row r="617" spans="1:1" ht="16" x14ac:dyDescent="0.2">
      <c r="A617"/>
    </row>
    <row r="618" spans="1:1" ht="16" x14ac:dyDescent="0.2">
      <c r="A618"/>
    </row>
    <row r="619" spans="1:1" ht="16" x14ac:dyDescent="0.2">
      <c r="A619"/>
    </row>
    <row r="620" spans="1:1" ht="16" x14ac:dyDescent="0.2">
      <c r="A620"/>
    </row>
    <row r="621" spans="1:1" ht="16" x14ac:dyDescent="0.2">
      <c r="A621"/>
    </row>
    <row r="622" spans="1:1" ht="16" x14ac:dyDescent="0.2">
      <c r="A622"/>
    </row>
    <row r="623" spans="1:1" ht="16" x14ac:dyDescent="0.2">
      <c r="A623"/>
    </row>
    <row r="624" spans="1:1" ht="16" x14ac:dyDescent="0.2">
      <c r="A624"/>
    </row>
    <row r="625" spans="1:1" ht="16" x14ac:dyDescent="0.2">
      <c r="A625"/>
    </row>
    <row r="626" spans="1:1" ht="16" x14ac:dyDescent="0.2">
      <c r="A626"/>
    </row>
    <row r="627" spans="1:1" ht="16" x14ac:dyDescent="0.2">
      <c r="A627"/>
    </row>
    <row r="628" spans="1:1" ht="16" x14ac:dyDescent="0.2">
      <c r="A628"/>
    </row>
    <row r="629" spans="1:1" ht="16" x14ac:dyDescent="0.2">
      <c r="A629"/>
    </row>
    <row r="630" spans="1:1" ht="16" x14ac:dyDescent="0.2">
      <c r="A630"/>
    </row>
    <row r="631" spans="1:1" ht="16" x14ac:dyDescent="0.2">
      <c r="A631"/>
    </row>
    <row r="632" spans="1:1" ht="16" x14ac:dyDescent="0.2">
      <c r="A632"/>
    </row>
    <row r="633" spans="1:1" ht="16" x14ac:dyDescent="0.2">
      <c r="A633"/>
    </row>
    <row r="634" spans="1:1" ht="16" x14ac:dyDescent="0.2">
      <c r="A634"/>
    </row>
    <row r="635" spans="1:1" ht="16" x14ac:dyDescent="0.2">
      <c r="A635"/>
    </row>
    <row r="636" spans="1:1" ht="16" x14ac:dyDescent="0.2">
      <c r="A636"/>
    </row>
    <row r="637" spans="1:1" ht="16" x14ac:dyDescent="0.2">
      <c r="A637"/>
    </row>
    <row r="638" spans="1:1" ht="16" x14ac:dyDescent="0.2">
      <c r="A638"/>
    </row>
    <row r="639" spans="1:1" ht="16" x14ac:dyDescent="0.2">
      <c r="A639"/>
    </row>
    <row r="640" spans="1:1" ht="16" x14ac:dyDescent="0.2">
      <c r="A640"/>
    </row>
    <row r="641" spans="1:1" ht="16" x14ac:dyDescent="0.2">
      <c r="A641"/>
    </row>
    <row r="642" spans="1:1" ht="16" x14ac:dyDescent="0.2">
      <c r="A642"/>
    </row>
    <row r="643" spans="1:1" ht="16" x14ac:dyDescent="0.2">
      <c r="A643"/>
    </row>
    <row r="644" spans="1:1" ht="16" x14ac:dyDescent="0.2">
      <c r="A644"/>
    </row>
    <row r="645" spans="1:1" ht="16" x14ac:dyDescent="0.2">
      <c r="A645"/>
    </row>
    <row r="646" spans="1:1" ht="16" x14ac:dyDescent="0.2">
      <c r="A646"/>
    </row>
    <row r="647" spans="1:1" ht="16" x14ac:dyDescent="0.2">
      <c r="A647"/>
    </row>
    <row r="648" spans="1:1" ht="16" x14ac:dyDescent="0.2">
      <c r="A648"/>
    </row>
    <row r="649" spans="1:1" ht="16" x14ac:dyDescent="0.2">
      <c r="A649"/>
    </row>
    <row r="650" spans="1:1" ht="16" x14ac:dyDescent="0.2">
      <c r="A650"/>
    </row>
    <row r="651" spans="1:1" ht="16" x14ac:dyDescent="0.2">
      <c r="A651"/>
    </row>
    <row r="652" spans="1:1" ht="16" x14ac:dyDescent="0.2">
      <c r="A652"/>
    </row>
    <row r="653" spans="1:1" ht="16" x14ac:dyDescent="0.2">
      <c r="A653"/>
    </row>
    <row r="654" spans="1:1" ht="16" x14ac:dyDescent="0.2">
      <c r="A654"/>
    </row>
    <row r="655" spans="1:1" ht="16" x14ac:dyDescent="0.2">
      <c r="A655"/>
    </row>
    <row r="656" spans="1:1" ht="16" x14ac:dyDescent="0.2">
      <c r="A656"/>
    </row>
    <row r="657" spans="1:1" ht="16" x14ac:dyDescent="0.2">
      <c r="A657"/>
    </row>
    <row r="658" spans="1:1" ht="16" x14ac:dyDescent="0.2">
      <c r="A658"/>
    </row>
    <row r="659" spans="1:1" ht="16" x14ac:dyDescent="0.2">
      <c r="A659"/>
    </row>
    <row r="660" spans="1:1" ht="16" x14ac:dyDescent="0.2">
      <c r="A660"/>
    </row>
    <row r="661" spans="1:1" ht="16" x14ac:dyDescent="0.2">
      <c r="A661"/>
    </row>
    <row r="662" spans="1:1" ht="16" x14ac:dyDescent="0.2">
      <c r="A662"/>
    </row>
    <row r="663" spans="1:1" ht="16" x14ac:dyDescent="0.2">
      <c r="A663"/>
    </row>
    <row r="664" spans="1:1" ht="16" x14ac:dyDescent="0.2">
      <c r="A664"/>
    </row>
    <row r="665" spans="1:1" ht="16" x14ac:dyDescent="0.2">
      <c r="A665"/>
    </row>
    <row r="666" spans="1:1" ht="16" x14ac:dyDescent="0.2">
      <c r="A666"/>
    </row>
    <row r="667" spans="1:1" ht="16" x14ac:dyDescent="0.2">
      <c r="A667"/>
    </row>
    <row r="668" spans="1:1" ht="16" x14ac:dyDescent="0.2">
      <c r="A668"/>
    </row>
    <row r="669" spans="1:1" ht="16" x14ac:dyDescent="0.2">
      <c r="A669"/>
    </row>
    <row r="670" spans="1:1" ht="16" x14ac:dyDescent="0.2">
      <c r="A670"/>
    </row>
    <row r="671" spans="1:1" ht="16" x14ac:dyDescent="0.2">
      <c r="A671"/>
    </row>
    <row r="672" spans="1:1" ht="16" x14ac:dyDescent="0.2">
      <c r="A672"/>
    </row>
    <row r="673" spans="1:1" ht="16" x14ac:dyDescent="0.2">
      <c r="A673"/>
    </row>
    <row r="674" spans="1:1" ht="16" x14ac:dyDescent="0.2">
      <c r="A674"/>
    </row>
    <row r="675" spans="1:1" ht="16" x14ac:dyDescent="0.2">
      <c r="A675"/>
    </row>
    <row r="676" spans="1:1" ht="16" x14ac:dyDescent="0.2">
      <c r="A676"/>
    </row>
    <row r="677" spans="1:1" ht="16" x14ac:dyDescent="0.2">
      <c r="A677"/>
    </row>
    <row r="678" spans="1:1" ht="16" x14ac:dyDescent="0.2">
      <c r="A678"/>
    </row>
    <row r="679" spans="1:1" ht="16" x14ac:dyDescent="0.2">
      <c r="A679"/>
    </row>
    <row r="680" spans="1:1" ht="16" x14ac:dyDescent="0.2">
      <c r="A680"/>
    </row>
    <row r="681" spans="1:1" ht="16" x14ac:dyDescent="0.2">
      <c r="A681"/>
    </row>
    <row r="682" spans="1:1" ht="16" x14ac:dyDescent="0.2">
      <c r="A682"/>
    </row>
    <row r="683" spans="1:1" ht="16" x14ac:dyDescent="0.2">
      <c r="A683"/>
    </row>
    <row r="684" spans="1:1" ht="16" x14ac:dyDescent="0.2">
      <c r="A684"/>
    </row>
    <row r="685" spans="1:1" ht="16" x14ac:dyDescent="0.2">
      <c r="A685"/>
    </row>
    <row r="686" spans="1:1" ht="16" x14ac:dyDescent="0.2">
      <c r="A686"/>
    </row>
    <row r="687" spans="1:1" ht="16" x14ac:dyDescent="0.2">
      <c r="A687"/>
    </row>
    <row r="688" spans="1:1" ht="16" x14ac:dyDescent="0.2">
      <c r="A688"/>
    </row>
    <row r="689" spans="1:1" ht="16" x14ac:dyDescent="0.2">
      <c r="A689"/>
    </row>
    <row r="690" spans="1:1" ht="16" x14ac:dyDescent="0.2">
      <c r="A690"/>
    </row>
    <row r="691" spans="1:1" ht="16" x14ac:dyDescent="0.2">
      <c r="A691"/>
    </row>
    <row r="692" spans="1:1" ht="16" x14ac:dyDescent="0.2">
      <c r="A692"/>
    </row>
    <row r="693" spans="1:1" ht="16" x14ac:dyDescent="0.2">
      <c r="A693"/>
    </row>
    <row r="694" spans="1:1" ht="16" x14ac:dyDescent="0.2">
      <c r="A694"/>
    </row>
    <row r="695" spans="1:1" ht="16" x14ac:dyDescent="0.2">
      <c r="A695"/>
    </row>
    <row r="696" spans="1:1" ht="16" x14ac:dyDescent="0.2">
      <c r="A696"/>
    </row>
    <row r="697" spans="1:1" ht="16" x14ac:dyDescent="0.2">
      <c r="A697"/>
    </row>
    <row r="698" spans="1:1" ht="16" x14ac:dyDescent="0.2">
      <c r="A698"/>
    </row>
    <row r="699" spans="1:1" ht="16" x14ac:dyDescent="0.2">
      <c r="A699"/>
    </row>
    <row r="700" spans="1:1" ht="16" x14ac:dyDescent="0.2">
      <c r="A700"/>
    </row>
    <row r="701" spans="1:1" ht="16" x14ac:dyDescent="0.2">
      <c r="A701"/>
    </row>
    <row r="702" spans="1:1" ht="16" x14ac:dyDescent="0.2">
      <c r="A702"/>
    </row>
    <row r="703" spans="1:1" ht="16" x14ac:dyDescent="0.2">
      <c r="A703"/>
    </row>
    <row r="704" spans="1:1" ht="16" x14ac:dyDescent="0.2">
      <c r="A704"/>
    </row>
    <row r="705" spans="1:1" ht="16" x14ac:dyDescent="0.2">
      <c r="A705"/>
    </row>
    <row r="706" spans="1:1" ht="16" x14ac:dyDescent="0.2">
      <c r="A706"/>
    </row>
    <row r="707" spans="1:1" ht="16" x14ac:dyDescent="0.2">
      <c r="A707"/>
    </row>
    <row r="708" spans="1:1" ht="16" x14ac:dyDescent="0.2">
      <c r="A708"/>
    </row>
    <row r="709" spans="1:1" ht="16" x14ac:dyDescent="0.2">
      <c r="A709"/>
    </row>
    <row r="710" spans="1:1" ht="16" x14ac:dyDescent="0.2">
      <c r="A710"/>
    </row>
    <row r="711" spans="1:1" ht="16" x14ac:dyDescent="0.2">
      <c r="A711"/>
    </row>
    <row r="712" spans="1:1" ht="16" x14ac:dyDescent="0.2">
      <c r="A712"/>
    </row>
    <row r="713" spans="1:1" ht="16" x14ac:dyDescent="0.2">
      <c r="A713"/>
    </row>
    <row r="714" spans="1:1" ht="16" x14ac:dyDescent="0.2">
      <c r="A714"/>
    </row>
    <row r="715" spans="1:1" ht="16" x14ac:dyDescent="0.2">
      <c r="A715"/>
    </row>
    <row r="716" spans="1:1" ht="16" x14ac:dyDescent="0.2">
      <c r="A716"/>
    </row>
    <row r="717" spans="1:1" ht="16" x14ac:dyDescent="0.2">
      <c r="A717"/>
    </row>
    <row r="718" spans="1:1" ht="16" x14ac:dyDescent="0.2">
      <c r="A718"/>
    </row>
    <row r="719" spans="1:1" ht="16" x14ac:dyDescent="0.2">
      <c r="A719"/>
    </row>
    <row r="720" spans="1:1" ht="16" x14ac:dyDescent="0.2">
      <c r="A720"/>
    </row>
    <row r="721" spans="1:1" ht="16" x14ac:dyDescent="0.2">
      <c r="A721"/>
    </row>
    <row r="722" spans="1:1" ht="16" x14ac:dyDescent="0.2">
      <c r="A722"/>
    </row>
    <row r="723" spans="1:1" ht="16" x14ac:dyDescent="0.2">
      <c r="A723"/>
    </row>
    <row r="724" spans="1:1" ht="16" x14ac:dyDescent="0.2">
      <c r="A724"/>
    </row>
    <row r="725" spans="1:1" ht="16" x14ac:dyDescent="0.2">
      <c r="A725"/>
    </row>
    <row r="726" spans="1:1" ht="16" x14ac:dyDescent="0.2">
      <c r="A726"/>
    </row>
    <row r="727" spans="1:1" ht="16" x14ac:dyDescent="0.2">
      <c r="A727"/>
    </row>
    <row r="728" spans="1:1" ht="16" x14ac:dyDescent="0.2">
      <c r="A728"/>
    </row>
    <row r="729" spans="1:1" ht="16" x14ac:dyDescent="0.2">
      <c r="A729"/>
    </row>
    <row r="730" spans="1:1" ht="16" x14ac:dyDescent="0.2">
      <c r="A730"/>
    </row>
    <row r="731" spans="1:1" ht="16" x14ac:dyDescent="0.2">
      <c r="A731"/>
    </row>
    <row r="732" spans="1:1" ht="16" x14ac:dyDescent="0.2">
      <c r="A732"/>
    </row>
    <row r="733" spans="1:1" ht="16" x14ac:dyDescent="0.2">
      <c r="A733"/>
    </row>
    <row r="734" spans="1:1" ht="16" x14ac:dyDescent="0.2">
      <c r="A734"/>
    </row>
    <row r="735" spans="1:1" ht="16" x14ac:dyDescent="0.2">
      <c r="A735"/>
    </row>
    <row r="736" spans="1:1" ht="16" x14ac:dyDescent="0.2">
      <c r="A736"/>
    </row>
    <row r="737" spans="1:1" ht="16" x14ac:dyDescent="0.2">
      <c r="A737"/>
    </row>
    <row r="738" spans="1:1" ht="16" x14ac:dyDescent="0.2">
      <c r="A738"/>
    </row>
    <row r="739" spans="1:1" ht="16" x14ac:dyDescent="0.2">
      <c r="A739"/>
    </row>
    <row r="740" spans="1:1" ht="16" x14ac:dyDescent="0.2">
      <c r="A740"/>
    </row>
    <row r="741" spans="1:1" ht="16" x14ac:dyDescent="0.2">
      <c r="A741"/>
    </row>
    <row r="742" spans="1:1" ht="16" x14ac:dyDescent="0.2">
      <c r="A742"/>
    </row>
    <row r="743" spans="1:1" ht="16" x14ac:dyDescent="0.2">
      <c r="A743"/>
    </row>
    <row r="744" spans="1:1" ht="16" x14ac:dyDescent="0.2">
      <c r="A744"/>
    </row>
    <row r="745" spans="1:1" ht="16" x14ac:dyDescent="0.2">
      <c r="A745"/>
    </row>
    <row r="746" spans="1:1" ht="16" x14ac:dyDescent="0.2">
      <c r="A746"/>
    </row>
    <row r="747" spans="1:1" ht="16" x14ac:dyDescent="0.2">
      <c r="A747"/>
    </row>
    <row r="748" spans="1:1" ht="16" x14ac:dyDescent="0.2">
      <c r="A748"/>
    </row>
    <row r="749" spans="1:1" ht="16" x14ac:dyDescent="0.2">
      <c r="A749"/>
    </row>
    <row r="750" spans="1:1" ht="16" x14ac:dyDescent="0.2">
      <c r="A750"/>
    </row>
    <row r="751" spans="1:1" ht="16" x14ac:dyDescent="0.2">
      <c r="A751"/>
    </row>
    <row r="752" spans="1:1" ht="16" x14ac:dyDescent="0.2">
      <c r="A752"/>
    </row>
    <row r="753" spans="1:1" ht="16" x14ac:dyDescent="0.2">
      <c r="A753"/>
    </row>
    <row r="754" spans="1:1" ht="16" x14ac:dyDescent="0.2">
      <c r="A754"/>
    </row>
    <row r="755" spans="1:1" ht="16" x14ac:dyDescent="0.2">
      <c r="A755"/>
    </row>
    <row r="756" spans="1:1" ht="16" x14ac:dyDescent="0.2">
      <c r="A756"/>
    </row>
    <row r="757" spans="1:1" ht="16" x14ac:dyDescent="0.2">
      <c r="A757"/>
    </row>
    <row r="758" spans="1:1" ht="16" x14ac:dyDescent="0.2">
      <c r="A758"/>
    </row>
    <row r="759" spans="1:1" ht="16" x14ac:dyDescent="0.2">
      <c r="A759"/>
    </row>
    <row r="760" spans="1:1" ht="16" x14ac:dyDescent="0.2">
      <c r="A760"/>
    </row>
    <row r="761" spans="1:1" ht="16" x14ac:dyDescent="0.2">
      <c r="A761"/>
    </row>
    <row r="762" spans="1:1" ht="16" x14ac:dyDescent="0.2">
      <c r="A762"/>
    </row>
    <row r="763" spans="1:1" ht="16" x14ac:dyDescent="0.2">
      <c r="A763"/>
    </row>
    <row r="764" spans="1:1" ht="16" x14ac:dyDescent="0.2">
      <c r="A764"/>
    </row>
    <row r="765" spans="1:1" ht="16" x14ac:dyDescent="0.2">
      <c r="A765"/>
    </row>
    <row r="766" spans="1:1" ht="16" x14ac:dyDescent="0.2">
      <c r="A766"/>
    </row>
    <row r="767" spans="1:1" ht="16" x14ac:dyDescent="0.2">
      <c r="A767"/>
    </row>
    <row r="768" spans="1:1" ht="16" x14ac:dyDescent="0.2">
      <c r="A768"/>
    </row>
    <row r="769" spans="1:1" ht="16" x14ac:dyDescent="0.2">
      <c r="A769"/>
    </row>
    <row r="770" spans="1:1" ht="16" x14ac:dyDescent="0.2">
      <c r="A770"/>
    </row>
    <row r="771" spans="1:1" ht="16" x14ac:dyDescent="0.2">
      <c r="A771"/>
    </row>
    <row r="772" spans="1:1" ht="16" x14ac:dyDescent="0.2">
      <c r="A772"/>
    </row>
    <row r="773" spans="1:1" ht="16" x14ac:dyDescent="0.2">
      <c r="A773"/>
    </row>
    <row r="774" spans="1:1" ht="16" x14ac:dyDescent="0.2">
      <c r="A774"/>
    </row>
    <row r="775" spans="1:1" ht="16" x14ac:dyDescent="0.2">
      <c r="A775"/>
    </row>
    <row r="776" spans="1:1" ht="16" x14ac:dyDescent="0.2">
      <c r="A776"/>
    </row>
    <row r="777" spans="1:1" ht="16" x14ac:dyDescent="0.2">
      <c r="A777"/>
    </row>
    <row r="778" spans="1:1" ht="16" x14ac:dyDescent="0.2">
      <c r="A778"/>
    </row>
    <row r="779" spans="1:1" ht="16" x14ac:dyDescent="0.2">
      <c r="A779"/>
    </row>
    <row r="780" spans="1:1" ht="16" x14ac:dyDescent="0.2">
      <c r="A780"/>
    </row>
    <row r="781" spans="1:1" ht="16" x14ac:dyDescent="0.2">
      <c r="A781"/>
    </row>
    <row r="782" spans="1:1" ht="16" x14ac:dyDescent="0.2">
      <c r="A782"/>
    </row>
    <row r="783" spans="1:1" ht="16" x14ac:dyDescent="0.2">
      <c r="A783"/>
    </row>
    <row r="784" spans="1:1" ht="16" x14ac:dyDescent="0.2">
      <c r="A784"/>
    </row>
  </sheetData>
  <sheetProtection sheet="1" objects="1" scenarios="1"/>
  <sortState xmlns:xlrd2="http://schemas.microsoft.com/office/spreadsheetml/2017/richdata2" ref="A12:A784">
    <sortCondition ref="A12:A784"/>
  </sortState>
  <mergeCells count="2">
    <mergeCell ref="A5:M5"/>
    <mergeCell ref="A10:M1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1815E-5BC5-8B4A-B330-795E720DC4F4}">
  <dimension ref="A1:L684"/>
  <sheetViews>
    <sheetView showGridLines="0" zoomScale="130" zoomScaleNormal="130" workbookViewId="0">
      <selection activeCell="BP3" sqref="BP3"/>
    </sheetView>
  </sheetViews>
  <sheetFormatPr baseColWidth="10" defaultRowHeight="15" x14ac:dyDescent="0.2"/>
  <cols>
    <col min="1" max="1" width="16" style="9" customWidth="1"/>
    <col min="2" max="2" width="98" style="9" customWidth="1"/>
    <col min="3" max="16384" width="10.83203125" style="9"/>
  </cols>
  <sheetData>
    <row r="1" spans="1:12" s="8" customFormat="1" ht="26" x14ac:dyDescent="0.3">
      <c r="A1" s="11" t="s">
        <v>3955</v>
      </c>
    </row>
    <row r="2" spans="1:12" s="8" customFormat="1" ht="21" x14ac:dyDescent="0.25"/>
    <row r="3" spans="1:12" ht="21" x14ac:dyDescent="0.25">
      <c r="A3" s="40" t="s">
        <v>4059</v>
      </c>
    </row>
    <row r="5" spans="1:12" ht="161" customHeight="1" x14ac:dyDescent="0.2">
      <c r="A5" s="70" t="s">
        <v>4125</v>
      </c>
      <c r="B5" s="70"/>
      <c r="C5" s="12"/>
      <c r="D5" s="12"/>
      <c r="E5" s="12"/>
      <c r="F5" s="12"/>
      <c r="G5" s="12"/>
      <c r="H5" s="12"/>
      <c r="I5" s="12"/>
      <c r="J5" s="12"/>
      <c r="K5" s="12"/>
      <c r="L5" s="12"/>
    </row>
    <row r="7" spans="1:12" ht="16" x14ac:dyDescent="0.2">
      <c r="A7" s="39" t="s">
        <v>3971</v>
      </c>
      <c r="B7" s="39" t="s">
        <v>3960</v>
      </c>
      <c r="D7" s="38" t="s">
        <v>4123</v>
      </c>
    </row>
    <row r="8" spans="1:12" ht="70" customHeight="1" x14ac:dyDescent="0.2">
      <c r="A8" s="37" t="s">
        <v>60</v>
      </c>
      <c r="B8" s="29" t="s">
        <v>4078</v>
      </c>
      <c r="D8" s="71" t="s">
        <v>4124</v>
      </c>
      <c r="E8" s="71"/>
      <c r="F8" s="71"/>
      <c r="G8" s="71"/>
      <c r="H8" s="71"/>
      <c r="I8" s="71"/>
      <c r="J8" s="71"/>
    </row>
    <row r="9" spans="1:12" ht="68" x14ac:dyDescent="0.2">
      <c r="A9" s="37" t="s">
        <v>77</v>
      </c>
      <c r="B9" s="29" t="s">
        <v>4079</v>
      </c>
      <c r="D9" s="71"/>
      <c r="E9" s="71"/>
      <c r="F9" s="71"/>
      <c r="G9" s="71"/>
      <c r="H9" s="71"/>
      <c r="I9" s="71"/>
      <c r="J9" s="71"/>
    </row>
    <row r="10" spans="1:12" ht="80" x14ac:dyDescent="0.2">
      <c r="A10" s="29" t="s">
        <v>161</v>
      </c>
      <c r="B10" s="29" t="s">
        <v>4080</v>
      </c>
      <c r="D10" s="71"/>
      <c r="E10" s="71"/>
      <c r="F10" s="71"/>
      <c r="G10" s="71"/>
      <c r="H10" s="71"/>
      <c r="I10" s="71"/>
      <c r="J10" s="71"/>
    </row>
    <row r="11" spans="1:12" ht="64" x14ac:dyDescent="0.2">
      <c r="A11" s="29" t="s">
        <v>4112</v>
      </c>
      <c r="B11" s="29" t="s">
        <v>4081</v>
      </c>
      <c r="D11" s="71"/>
      <c r="E11" s="71"/>
      <c r="F11" s="71"/>
      <c r="G11" s="71"/>
      <c r="H11" s="71"/>
      <c r="I11" s="71"/>
      <c r="J11" s="71"/>
    </row>
    <row r="12" spans="1:12" ht="64" x14ac:dyDescent="0.2">
      <c r="A12" s="29" t="s">
        <v>4082</v>
      </c>
      <c r="B12" s="29" t="s">
        <v>4083</v>
      </c>
      <c r="D12" s="71"/>
      <c r="E12" s="71"/>
      <c r="F12" s="71"/>
      <c r="G12" s="71"/>
      <c r="H12" s="71"/>
      <c r="I12" s="71"/>
      <c r="J12" s="71"/>
    </row>
    <row r="13" spans="1:12" ht="32" x14ac:dyDescent="0.2">
      <c r="A13" s="29" t="s">
        <v>1403</v>
      </c>
      <c r="B13" s="29" t="s">
        <v>4140</v>
      </c>
      <c r="D13" s="71"/>
      <c r="E13" s="71"/>
      <c r="F13" s="71"/>
      <c r="G13" s="71"/>
      <c r="H13" s="71"/>
      <c r="I13" s="71"/>
      <c r="J13" s="71"/>
    </row>
    <row r="14" spans="1:12" ht="80" x14ac:dyDescent="0.2">
      <c r="A14" s="29" t="s">
        <v>581</v>
      </c>
      <c r="B14" s="29" t="s">
        <v>4084</v>
      </c>
    </row>
    <row r="15" spans="1:12" ht="51" x14ac:dyDescent="0.2">
      <c r="A15" s="37" t="s">
        <v>209</v>
      </c>
      <c r="B15" s="29" t="s">
        <v>4085</v>
      </c>
    </row>
    <row r="16" spans="1:12" ht="51" x14ac:dyDescent="0.2">
      <c r="A16" s="37" t="s">
        <v>482</v>
      </c>
      <c r="B16" s="29" t="s">
        <v>4086</v>
      </c>
    </row>
    <row r="17" spans="1:2" ht="64" x14ac:dyDescent="0.2">
      <c r="A17" s="29" t="s">
        <v>1389</v>
      </c>
      <c r="B17" s="29" t="s">
        <v>4087</v>
      </c>
    </row>
    <row r="18" spans="1:2" ht="68" x14ac:dyDescent="0.2">
      <c r="A18" s="37" t="s">
        <v>276</v>
      </c>
      <c r="B18" s="29" t="s">
        <v>458</v>
      </c>
    </row>
    <row r="19" spans="1:2" ht="34" x14ac:dyDescent="0.2">
      <c r="A19" s="37" t="s">
        <v>171</v>
      </c>
      <c r="B19" s="29" t="s">
        <v>4088</v>
      </c>
    </row>
    <row r="20" spans="1:2" ht="48" x14ac:dyDescent="0.2">
      <c r="A20" s="37" t="s">
        <v>898</v>
      </c>
      <c r="B20" s="29" t="s">
        <v>4089</v>
      </c>
    </row>
    <row r="21" spans="1:2" ht="32" x14ac:dyDescent="0.2">
      <c r="A21" s="29" t="s">
        <v>1107</v>
      </c>
      <c r="B21" s="29" t="s">
        <v>4090</v>
      </c>
    </row>
    <row r="22" spans="1:2" ht="48" x14ac:dyDescent="0.2">
      <c r="A22" s="29" t="s">
        <v>1129</v>
      </c>
      <c r="B22" s="29" t="s">
        <v>4091</v>
      </c>
    </row>
    <row r="23" spans="1:2" ht="48" x14ac:dyDescent="0.2">
      <c r="A23" s="29" t="s">
        <v>1241</v>
      </c>
      <c r="B23" s="29" t="s">
        <v>4092</v>
      </c>
    </row>
    <row r="24" spans="1:2" ht="51" x14ac:dyDescent="0.2">
      <c r="A24" s="37" t="s">
        <v>4093</v>
      </c>
      <c r="B24" s="29" t="s">
        <v>4094</v>
      </c>
    </row>
    <row r="25" spans="1:2" ht="48" x14ac:dyDescent="0.2">
      <c r="A25" s="29" t="s">
        <v>2016</v>
      </c>
      <c r="B25" s="29" t="s">
        <v>4095</v>
      </c>
    </row>
    <row r="26" spans="1:2" ht="48" x14ac:dyDescent="0.2">
      <c r="A26" s="29" t="s">
        <v>1964</v>
      </c>
      <c r="B26" s="29" t="s">
        <v>4096</v>
      </c>
    </row>
    <row r="27" spans="1:2" ht="32" x14ac:dyDescent="0.2">
      <c r="A27" s="29" t="s">
        <v>1403</v>
      </c>
      <c r="B27" s="29" t="s">
        <v>4097</v>
      </c>
    </row>
    <row r="28" spans="1:2" ht="80" x14ac:dyDescent="0.2">
      <c r="A28" s="29" t="s">
        <v>1766</v>
      </c>
      <c r="B28" s="29" t="s">
        <v>4098</v>
      </c>
    </row>
    <row r="29" spans="1:2" ht="32" x14ac:dyDescent="0.2">
      <c r="A29" s="29" t="s">
        <v>1707</v>
      </c>
      <c r="B29" s="29" t="s">
        <v>4099</v>
      </c>
    </row>
    <row r="30" spans="1:2" ht="80" x14ac:dyDescent="0.2">
      <c r="A30" s="29" t="s">
        <v>1894</v>
      </c>
      <c r="B30" s="30" t="s">
        <v>4100</v>
      </c>
    </row>
    <row r="31" spans="1:2" ht="80" x14ac:dyDescent="0.2">
      <c r="A31" s="29" t="s">
        <v>4101</v>
      </c>
      <c r="B31" s="29" t="s">
        <v>4102</v>
      </c>
    </row>
    <row r="32" spans="1:2" ht="48" x14ac:dyDescent="0.2">
      <c r="A32" s="29" t="s">
        <v>1938</v>
      </c>
      <c r="B32" s="29" t="s">
        <v>4103</v>
      </c>
    </row>
    <row r="33" spans="1:2" ht="48" x14ac:dyDescent="0.2">
      <c r="A33" s="29" t="s">
        <v>1950</v>
      </c>
      <c r="B33" s="29" t="s">
        <v>4104</v>
      </c>
    </row>
    <row r="34" spans="1:2" ht="16" x14ac:dyDescent="0.2">
      <c r="A34" s="31" t="s">
        <v>4105</v>
      </c>
      <c r="B34" s="31"/>
    </row>
    <row r="35" spans="1:2" ht="48" x14ac:dyDescent="0.2">
      <c r="A35" s="28" t="s">
        <v>183</v>
      </c>
      <c r="B35" s="28" t="s">
        <v>4106</v>
      </c>
    </row>
    <row r="36" spans="1:2" ht="48" x14ac:dyDescent="0.2">
      <c r="A36" s="28" t="s">
        <v>1746</v>
      </c>
      <c r="B36" s="28" t="s">
        <v>4107</v>
      </c>
    </row>
    <row r="37" spans="1:2" ht="48" x14ac:dyDescent="0.2">
      <c r="A37" s="28" t="s">
        <v>196</v>
      </c>
      <c r="B37" s="28" t="s">
        <v>4108</v>
      </c>
    </row>
    <row r="38" spans="1:2" ht="32" x14ac:dyDescent="0.2">
      <c r="A38" s="28" t="s">
        <v>4109</v>
      </c>
      <c r="B38" s="28" t="s">
        <v>4110</v>
      </c>
    </row>
    <row r="39" spans="1:2" ht="48" x14ac:dyDescent="0.2">
      <c r="A39" s="28" t="s">
        <v>1394</v>
      </c>
      <c r="B39" s="28" t="s">
        <v>4113</v>
      </c>
    </row>
    <row r="40" spans="1:2" ht="34" x14ac:dyDescent="0.2">
      <c r="A40" s="64" t="s">
        <v>1679</v>
      </c>
      <c r="B40" s="28" t="s">
        <v>4111</v>
      </c>
    </row>
    <row r="56" spans="1:1" ht="16" x14ac:dyDescent="0.2">
      <c r="A56"/>
    </row>
    <row r="57" spans="1:1" ht="16" x14ac:dyDescent="0.2">
      <c r="A57"/>
    </row>
    <row r="58" spans="1:1" ht="16" x14ac:dyDescent="0.2">
      <c r="A58"/>
    </row>
    <row r="59" spans="1:1" ht="16" x14ac:dyDescent="0.2">
      <c r="A59"/>
    </row>
    <row r="60" spans="1:1" ht="16" x14ac:dyDescent="0.2">
      <c r="A60"/>
    </row>
    <row r="61" spans="1:1" ht="16" x14ac:dyDescent="0.2">
      <c r="A61"/>
    </row>
    <row r="62" spans="1:1" ht="16" x14ac:dyDescent="0.2">
      <c r="A62"/>
    </row>
    <row r="63" spans="1:1" ht="16" x14ac:dyDescent="0.2">
      <c r="A63"/>
    </row>
    <row r="64" spans="1:1" ht="16" x14ac:dyDescent="0.2">
      <c r="A64"/>
    </row>
    <row r="65" spans="1:1" ht="16" x14ac:dyDescent="0.2">
      <c r="A65"/>
    </row>
    <row r="66" spans="1:1" ht="16" x14ac:dyDescent="0.2">
      <c r="A66"/>
    </row>
    <row r="67" spans="1:1" ht="16" x14ac:dyDescent="0.2">
      <c r="A67"/>
    </row>
    <row r="68" spans="1:1" ht="16" x14ac:dyDescent="0.2">
      <c r="A68"/>
    </row>
    <row r="69" spans="1:1" ht="16" x14ac:dyDescent="0.2">
      <c r="A69"/>
    </row>
    <row r="70" spans="1:1" ht="16" x14ac:dyDescent="0.2">
      <c r="A70"/>
    </row>
    <row r="71" spans="1:1" ht="16" x14ac:dyDescent="0.2">
      <c r="A71"/>
    </row>
    <row r="72" spans="1:1" ht="16" x14ac:dyDescent="0.2">
      <c r="A72"/>
    </row>
    <row r="73" spans="1:1" ht="16" x14ac:dyDescent="0.2">
      <c r="A73"/>
    </row>
    <row r="74" spans="1:1" ht="16" x14ac:dyDescent="0.2">
      <c r="A74"/>
    </row>
    <row r="75" spans="1:1" ht="16" x14ac:dyDescent="0.2">
      <c r="A75"/>
    </row>
    <row r="76" spans="1:1" ht="16" x14ac:dyDescent="0.2">
      <c r="A76"/>
    </row>
    <row r="77" spans="1:1" ht="16" x14ac:dyDescent="0.2">
      <c r="A77"/>
    </row>
    <row r="78" spans="1:1" ht="16" x14ac:dyDescent="0.2">
      <c r="A78"/>
    </row>
    <row r="79" spans="1:1" ht="16" x14ac:dyDescent="0.2">
      <c r="A79"/>
    </row>
    <row r="80" spans="1:1" ht="16" x14ac:dyDescent="0.2">
      <c r="A80"/>
    </row>
    <row r="81" spans="1:1" ht="16" x14ac:dyDescent="0.2">
      <c r="A81"/>
    </row>
    <row r="82" spans="1:1" ht="16" x14ac:dyDescent="0.2">
      <c r="A82"/>
    </row>
    <row r="83" spans="1:1" ht="16" x14ac:dyDescent="0.2">
      <c r="A83"/>
    </row>
    <row r="84" spans="1:1" ht="16" x14ac:dyDescent="0.2">
      <c r="A84"/>
    </row>
    <row r="85" spans="1:1" ht="16" x14ac:dyDescent="0.2">
      <c r="A85"/>
    </row>
    <row r="86" spans="1:1" ht="16" x14ac:dyDescent="0.2">
      <c r="A86"/>
    </row>
    <row r="87" spans="1:1" ht="16" x14ac:dyDescent="0.2">
      <c r="A87"/>
    </row>
    <row r="88" spans="1:1" ht="16" x14ac:dyDescent="0.2">
      <c r="A88"/>
    </row>
    <row r="89" spans="1:1" ht="16" x14ac:dyDescent="0.2">
      <c r="A89"/>
    </row>
    <row r="90" spans="1:1" ht="16" x14ac:dyDescent="0.2">
      <c r="A90"/>
    </row>
    <row r="91" spans="1:1" ht="16" x14ac:dyDescent="0.2">
      <c r="A91"/>
    </row>
    <row r="92" spans="1:1" ht="16" x14ac:dyDescent="0.2">
      <c r="A92"/>
    </row>
    <row r="93" spans="1:1" ht="16" x14ac:dyDescent="0.2">
      <c r="A93"/>
    </row>
    <row r="94" spans="1:1" ht="16" x14ac:dyDescent="0.2">
      <c r="A94"/>
    </row>
    <row r="95" spans="1:1" ht="16" x14ac:dyDescent="0.2">
      <c r="A95"/>
    </row>
    <row r="96" spans="1:1" ht="16" x14ac:dyDescent="0.2">
      <c r="A96"/>
    </row>
    <row r="97" spans="1:1" ht="16" x14ac:dyDescent="0.2">
      <c r="A97"/>
    </row>
    <row r="98" spans="1:1" ht="16" x14ac:dyDescent="0.2">
      <c r="A98"/>
    </row>
    <row r="99" spans="1:1" ht="16" x14ac:dyDescent="0.2">
      <c r="A99"/>
    </row>
    <row r="100" spans="1:1" ht="16" x14ac:dyDescent="0.2">
      <c r="A100"/>
    </row>
    <row r="101" spans="1:1" ht="16" x14ac:dyDescent="0.2">
      <c r="A101"/>
    </row>
    <row r="102" spans="1:1" ht="16" x14ac:dyDescent="0.2">
      <c r="A102"/>
    </row>
    <row r="103" spans="1:1" ht="16" x14ac:dyDescent="0.2">
      <c r="A103"/>
    </row>
    <row r="104" spans="1:1" ht="16" x14ac:dyDescent="0.2">
      <c r="A104"/>
    </row>
    <row r="105" spans="1:1" ht="16" x14ac:dyDescent="0.2">
      <c r="A105"/>
    </row>
    <row r="106" spans="1:1" ht="16" x14ac:dyDescent="0.2">
      <c r="A106"/>
    </row>
    <row r="107" spans="1:1" ht="16" x14ac:dyDescent="0.2">
      <c r="A107"/>
    </row>
    <row r="108" spans="1:1" ht="16" x14ac:dyDescent="0.2">
      <c r="A108"/>
    </row>
    <row r="109" spans="1:1" ht="16" x14ac:dyDescent="0.2">
      <c r="A109"/>
    </row>
    <row r="110" spans="1:1" ht="16" x14ac:dyDescent="0.2">
      <c r="A110"/>
    </row>
    <row r="111" spans="1:1" ht="16" x14ac:dyDescent="0.2">
      <c r="A111"/>
    </row>
    <row r="112" spans="1:1" ht="16" x14ac:dyDescent="0.2">
      <c r="A112"/>
    </row>
    <row r="113" spans="1:1" ht="16" x14ac:dyDescent="0.2">
      <c r="A113"/>
    </row>
    <row r="114" spans="1:1" ht="16" x14ac:dyDescent="0.2">
      <c r="A114"/>
    </row>
    <row r="115" spans="1:1" ht="16" x14ac:dyDescent="0.2">
      <c r="A115"/>
    </row>
    <row r="116" spans="1:1" ht="16" x14ac:dyDescent="0.2">
      <c r="A116"/>
    </row>
    <row r="117" spans="1:1" ht="16" x14ac:dyDescent="0.2">
      <c r="A117"/>
    </row>
    <row r="118" spans="1:1" ht="16" x14ac:dyDescent="0.2">
      <c r="A118"/>
    </row>
    <row r="119" spans="1:1" ht="16" x14ac:dyDescent="0.2">
      <c r="A119"/>
    </row>
    <row r="120" spans="1:1" ht="16" x14ac:dyDescent="0.2">
      <c r="A120"/>
    </row>
    <row r="121" spans="1:1" ht="16" x14ac:dyDescent="0.2">
      <c r="A121"/>
    </row>
    <row r="122" spans="1:1" ht="16" x14ac:dyDescent="0.2">
      <c r="A122"/>
    </row>
    <row r="123" spans="1:1" ht="16" x14ac:dyDescent="0.2">
      <c r="A123"/>
    </row>
    <row r="124" spans="1:1" ht="16" x14ac:dyDescent="0.2">
      <c r="A124"/>
    </row>
    <row r="125" spans="1:1" ht="16" x14ac:dyDescent="0.2">
      <c r="A125"/>
    </row>
    <row r="126" spans="1:1" ht="16" x14ac:dyDescent="0.2">
      <c r="A126"/>
    </row>
    <row r="127" spans="1:1" ht="16" x14ac:dyDescent="0.2">
      <c r="A127"/>
    </row>
    <row r="128" spans="1:1" ht="16" x14ac:dyDescent="0.2">
      <c r="A128"/>
    </row>
    <row r="129" spans="1:1" ht="16" x14ac:dyDescent="0.2">
      <c r="A129"/>
    </row>
    <row r="130" spans="1:1" ht="16" x14ac:dyDescent="0.2">
      <c r="A130"/>
    </row>
    <row r="131" spans="1:1" ht="16" x14ac:dyDescent="0.2">
      <c r="A131"/>
    </row>
    <row r="132" spans="1:1" ht="16" x14ac:dyDescent="0.2">
      <c r="A132"/>
    </row>
    <row r="133" spans="1:1" ht="16" x14ac:dyDescent="0.2">
      <c r="A133"/>
    </row>
    <row r="134" spans="1:1" ht="16" x14ac:dyDescent="0.2">
      <c r="A134"/>
    </row>
    <row r="135" spans="1:1" ht="16" x14ac:dyDescent="0.2">
      <c r="A135"/>
    </row>
    <row r="136" spans="1:1" ht="16" x14ac:dyDescent="0.2">
      <c r="A136"/>
    </row>
    <row r="137" spans="1:1" ht="16" x14ac:dyDescent="0.2">
      <c r="A137"/>
    </row>
    <row r="138" spans="1:1" ht="16" x14ac:dyDescent="0.2">
      <c r="A138"/>
    </row>
    <row r="139" spans="1:1" ht="16" x14ac:dyDescent="0.2">
      <c r="A139"/>
    </row>
    <row r="140" spans="1:1" ht="16" x14ac:dyDescent="0.2">
      <c r="A140"/>
    </row>
    <row r="141" spans="1:1" ht="16" x14ac:dyDescent="0.2">
      <c r="A141"/>
    </row>
    <row r="142" spans="1:1" ht="16" x14ac:dyDescent="0.2">
      <c r="A142"/>
    </row>
    <row r="143" spans="1:1" ht="16" x14ac:dyDescent="0.2">
      <c r="A143"/>
    </row>
    <row r="144" spans="1:1" ht="16" x14ac:dyDescent="0.2">
      <c r="A144"/>
    </row>
    <row r="145" spans="1:1" ht="16" x14ac:dyDescent="0.2">
      <c r="A145"/>
    </row>
    <row r="146" spans="1:1" ht="16" x14ac:dyDescent="0.2">
      <c r="A146"/>
    </row>
    <row r="147" spans="1:1" ht="16" x14ac:dyDescent="0.2">
      <c r="A147"/>
    </row>
    <row r="148" spans="1:1" ht="16" x14ac:dyDescent="0.2">
      <c r="A148"/>
    </row>
    <row r="149" spans="1:1" ht="16" x14ac:dyDescent="0.2">
      <c r="A149"/>
    </row>
    <row r="150" spans="1:1" ht="16" x14ac:dyDescent="0.2">
      <c r="A150"/>
    </row>
    <row r="151" spans="1:1" ht="16" x14ac:dyDescent="0.2">
      <c r="A151"/>
    </row>
    <row r="152" spans="1:1" ht="16" x14ac:dyDescent="0.2">
      <c r="A152"/>
    </row>
    <row r="153" spans="1:1" ht="16" x14ac:dyDescent="0.2">
      <c r="A153"/>
    </row>
    <row r="154" spans="1:1" ht="16" x14ac:dyDescent="0.2">
      <c r="A154"/>
    </row>
    <row r="155" spans="1:1" ht="16" x14ac:dyDescent="0.2">
      <c r="A155"/>
    </row>
    <row r="156" spans="1:1" ht="16" x14ac:dyDescent="0.2">
      <c r="A156"/>
    </row>
    <row r="157" spans="1:1" ht="16" x14ac:dyDescent="0.2">
      <c r="A157"/>
    </row>
    <row r="158" spans="1:1" ht="16" x14ac:dyDescent="0.2">
      <c r="A158"/>
    </row>
    <row r="159" spans="1:1" ht="16" x14ac:dyDescent="0.2">
      <c r="A159"/>
    </row>
    <row r="160" spans="1:1" ht="16" x14ac:dyDescent="0.2">
      <c r="A160"/>
    </row>
    <row r="161" spans="1:1" ht="16" x14ac:dyDescent="0.2">
      <c r="A161"/>
    </row>
    <row r="162" spans="1:1" ht="16" x14ac:dyDescent="0.2">
      <c r="A162"/>
    </row>
    <row r="163" spans="1:1" ht="16" x14ac:dyDescent="0.2">
      <c r="A163"/>
    </row>
    <row r="164" spans="1:1" ht="16" x14ac:dyDescent="0.2">
      <c r="A164"/>
    </row>
    <row r="165" spans="1:1" ht="16" x14ac:dyDescent="0.2">
      <c r="A165"/>
    </row>
    <row r="166" spans="1:1" ht="16" x14ac:dyDescent="0.2">
      <c r="A166"/>
    </row>
    <row r="167" spans="1:1" ht="16" x14ac:dyDescent="0.2">
      <c r="A167"/>
    </row>
    <row r="168" spans="1:1" ht="16" x14ac:dyDescent="0.2">
      <c r="A168"/>
    </row>
    <row r="169" spans="1:1" ht="16" x14ac:dyDescent="0.2">
      <c r="A169"/>
    </row>
    <row r="170" spans="1:1" ht="16" x14ac:dyDescent="0.2">
      <c r="A170"/>
    </row>
    <row r="171" spans="1:1" ht="16" x14ac:dyDescent="0.2">
      <c r="A171"/>
    </row>
    <row r="172" spans="1:1" ht="16" x14ac:dyDescent="0.2">
      <c r="A172"/>
    </row>
    <row r="173" spans="1:1" ht="16" x14ac:dyDescent="0.2">
      <c r="A173"/>
    </row>
    <row r="174" spans="1:1" ht="16" x14ac:dyDescent="0.2">
      <c r="A174"/>
    </row>
    <row r="175" spans="1:1" ht="16" x14ac:dyDescent="0.2">
      <c r="A175"/>
    </row>
    <row r="176" spans="1:1" ht="16" x14ac:dyDescent="0.2">
      <c r="A176"/>
    </row>
    <row r="177" spans="1:1" ht="16" x14ac:dyDescent="0.2">
      <c r="A177"/>
    </row>
    <row r="178" spans="1:1" ht="16" x14ac:dyDescent="0.2">
      <c r="A178"/>
    </row>
    <row r="179" spans="1:1" ht="16" x14ac:dyDescent="0.2">
      <c r="A179"/>
    </row>
    <row r="180" spans="1:1" ht="16" x14ac:dyDescent="0.2">
      <c r="A180"/>
    </row>
    <row r="181" spans="1:1" ht="16" x14ac:dyDescent="0.2">
      <c r="A181"/>
    </row>
    <row r="182" spans="1:1" ht="16" x14ac:dyDescent="0.2">
      <c r="A182"/>
    </row>
    <row r="183" spans="1:1" ht="16" x14ac:dyDescent="0.2">
      <c r="A183"/>
    </row>
    <row r="184" spans="1:1" ht="16" x14ac:dyDescent="0.2">
      <c r="A184"/>
    </row>
    <row r="185" spans="1:1" ht="16" x14ac:dyDescent="0.2">
      <c r="A185"/>
    </row>
    <row r="186" spans="1:1" ht="16" x14ac:dyDescent="0.2">
      <c r="A186"/>
    </row>
    <row r="187" spans="1:1" ht="16" x14ac:dyDescent="0.2">
      <c r="A187"/>
    </row>
    <row r="188" spans="1:1" ht="16" x14ac:dyDescent="0.2">
      <c r="A188"/>
    </row>
    <row r="189" spans="1:1" ht="16" x14ac:dyDescent="0.2">
      <c r="A189"/>
    </row>
    <row r="190" spans="1:1" ht="16" x14ac:dyDescent="0.2">
      <c r="A190"/>
    </row>
    <row r="191" spans="1:1" ht="16" x14ac:dyDescent="0.2">
      <c r="A191"/>
    </row>
    <row r="192" spans="1:1" ht="16" x14ac:dyDescent="0.2">
      <c r="A192"/>
    </row>
    <row r="193" spans="1:1" ht="16" x14ac:dyDescent="0.2">
      <c r="A193"/>
    </row>
    <row r="194" spans="1:1" ht="16" x14ac:dyDescent="0.2">
      <c r="A194"/>
    </row>
    <row r="195" spans="1:1" ht="16" x14ac:dyDescent="0.2">
      <c r="A195"/>
    </row>
    <row r="196" spans="1:1" ht="16" x14ac:dyDescent="0.2">
      <c r="A196"/>
    </row>
    <row r="197" spans="1:1" ht="16" x14ac:dyDescent="0.2">
      <c r="A197"/>
    </row>
    <row r="198" spans="1:1" ht="16" x14ac:dyDescent="0.2">
      <c r="A198"/>
    </row>
    <row r="199" spans="1:1" ht="16" x14ac:dyDescent="0.2">
      <c r="A199"/>
    </row>
    <row r="200" spans="1:1" ht="16" x14ac:dyDescent="0.2">
      <c r="A200"/>
    </row>
    <row r="201" spans="1:1" ht="16" x14ac:dyDescent="0.2">
      <c r="A201"/>
    </row>
    <row r="202" spans="1:1" ht="16" x14ac:dyDescent="0.2">
      <c r="A202"/>
    </row>
    <row r="203" spans="1:1" ht="16" x14ac:dyDescent="0.2">
      <c r="A203"/>
    </row>
    <row r="204" spans="1:1" ht="16" x14ac:dyDescent="0.2">
      <c r="A204"/>
    </row>
    <row r="205" spans="1:1" ht="16" x14ac:dyDescent="0.2">
      <c r="A205"/>
    </row>
    <row r="206" spans="1:1" ht="16" x14ac:dyDescent="0.2">
      <c r="A206"/>
    </row>
    <row r="207" spans="1:1" ht="16" x14ac:dyDescent="0.2">
      <c r="A207"/>
    </row>
    <row r="208" spans="1:1" ht="16" x14ac:dyDescent="0.2">
      <c r="A208"/>
    </row>
    <row r="209" spans="1:1" ht="16" x14ac:dyDescent="0.2">
      <c r="A209"/>
    </row>
    <row r="210" spans="1:1" ht="16" x14ac:dyDescent="0.2">
      <c r="A210"/>
    </row>
    <row r="211" spans="1:1" ht="16" x14ac:dyDescent="0.2">
      <c r="A211"/>
    </row>
    <row r="212" spans="1:1" ht="16" x14ac:dyDescent="0.2">
      <c r="A212"/>
    </row>
    <row r="213" spans="1:1" ht="16" x14ac:dyDescent="0.2">
      <c r="A213"/>
    </row>
    <row r="214" spans="1:1" ht="16" x14ac:dyDescent="0.2">
      <c r="A214"/>
    </row>
    <row r="215" spans="1:1" ht="16" x14ac:dyDescent="0.2">
      <c r="A215"/>
    </row>
    <row r="216" spans="1:1" ht="16" x14ac:dyDescent="0.2">
      <c r="A216"/>
    </row>
    <row r="217" spans="1:1" ht="16" x14ac:dyDescent="0.2">
      <c r="A217"/>
    </row>
    <row r="218" spans="1:1" ht="16" x14ac:dyDescent="0.2">
      <c r="A218"/>
    </row>
    <row r="219" spans="1:1" ht="16" x14ac:dyDescent="0.2">
      <c r="A219"/>
    </row>
    <row r="220" spans="1:1" ht="16" x14ac:dyDescent="0.2">
      <c r="A220"/>
    </row>
    <row r="221" spans="1:1" ht="16" x14ac:dyDescent="0.2">
      <c r="A221"/>
    </row>
    <row r="222" spans="1:1" ht="16" x14ac:dyDescent="0.2">
      <c r="A222"/>
    </row>
    <row r="223" spans="1:1" ht="16" x14ac:dyDescent="0.2">
      <c r="A223"/>
    </row>
    <row r="224" spans="1:1" ht="16" x14ac:dyDescent="0.2">
      <c r="A224"/>
    </row>
    <row r="225" spans="1:1" ht="16" x14ac:dyDescent="0.2">
      <c r="A225"/>
    </row>
    <row r="226" spans="1:1" ht="16" x14ac:dyDescent="0.2">
      <c r="A226"/>
    </row>
    <row r="227" spans="1:1" ht="16" x14ac:dyDescent="0.2">
      <c r="A227"/>
    </row>
    <row r="228" spans="1:1" ht="16" x14ac:dyDescent="0.2">
      <c r="A228"/>
    </row>
    <row r="229" spans="1:1" ht="16" x14ac:dyDescent="0.2">
      <c r="A229"/>
    </row>
    <row r="230" spans="1:1" ht="16" x14ac:dyDescent="0.2">
      <c r="A230"/>
    </row>
    <row r="231" spans="1:1" ht="16" x14ac:dyDescent="0.2">
      <c r="A231"/>
    </row>
    <row r="232" spans="1:1" ht="16" x14ac:dyDescent="0.2">
      <c r="A232"/>
    </row>
    <row r="233" spans="1:1" ht="16" x14ac:dyDescent="0.2">
      <c r="A233"/>
    </row>
    <row r="234" spans="1:1" ht="16" x14ac:dyDescent="0.2">
      <c r="A234"/>
    </row>
    <row r="235" spans="1:1" ht="16" x14ac:dyDescent="0.2">
      <c r="A235"/>
    </row>
    <row r="236" spans="1:1" ht="16" x14ac:dyDescent="0.2">
      <c r="A236"/>
    </row>
    <row r="237" spans="1:1" ht="16" x14ac:dyDescent="0.2">
      <c r="A237"/>
    </row>
    <row r="238" spans="1:1" ht="16" x14ac:dyDescent="0.2">
      <c r="A238"/>
    </row>
    <row r="239" spans="1:1" ht="16" x14ac:dyDescent="0.2">
      <c r="A239"/>
    </row>
    <row r="240" spans="1:1" ht="16" x14ac:dyDescent="0.2">
      <c r="A240"/>
    </row>
    <row r="241" spans="1:1" ht="16" x14ac:dyDescent="0.2">
      <c r="A241"/>
    </row>
    <row r="242" spans="1:1" ht="16" x14ac:dyDescent="0.2">
      <c r="A242"/>
    </row>
    <row r="243" spans="1:1" ht="16" x14ac:dyDescent="0.2">
      <c r="A243"/>
    </row>
    <row r="244" spans="1:1" ht="16" x14ac:dyDescent="0.2">
      <c r="A244"/>
    </row>
    <row r="245" spans="1:1" ht="16" x14ac:dyDescent="0.2">
      <c r="A245"/>
    </row>
    <row r="246" spans="1:1" ht="16" x14ac:dyDescent="0.2">
      <c r="A246"/>
    </row>
    <row r="247" spans="1:1" ht="16" x14ac:dyDescent="0.2">
      <c r="A247"/>
    </row>
    <row r="248" spans="1:1" ht="16" x14ac:dyDescent="0.2">
      <c r="A248"/>
    </row>
    <row r="249" spans="1:1" ht="16" x14ac:dyDescent="0.2">
      <c r="A249"/>
    </row>
    <row r="250" spans="1:1" ht="16" x14ac:dyDescent="0.2">
      <c r="A250"/>
    </row>
    <row r="251" spans="1:1" ht="16" x14ac:dyDescent="0.2">
      <c r="A251"/>
    </row>
    <row r="252" spans="1:1" ht="16" x14ac:dyDescent="0.2">
      <c r="A252"/>
    </row>
    <row r="253" spans="1:1" ht="16" x14ac:dyDescent="0.2">
      <c r="A253"/>
    </row>
    <row r="254" spans="1:1" ht="16" x14ac:dyDescent="0.2">
      <c r="A254"/>
    </row>
    <row r="255" spans="1:1" ht="16" x14ac:dyDescent="0.2">
      <c r="A255"/>
    </row>
    <row r="256" spans="1:1" ht="16" x14ac:dyDescent="0.2">
      <c r="A256"/>
    </row>
    <row r="257" spans="1:1" ht="16" x14ac:dyDescent="0.2">
      <c r="A257"/>
    </row>
    <row r="258" spans="1:1" ht="16" x14ac:dyDescent="0.2">
      <c r="A258"/>
    </row>
    <row r="259" spans="1:1" ht="16" x14ac:dyDescent="0.2">
      <c r="A259"/>
    </row>
    <row r="260" spans="1:1" ht="16" x14ac:dyDescent="0.2">
      <c r="A260"/>
    </row>
    <row r="261" spans="1:1" ht="16" x14ac:dyDescent="0.2">
      <c r="A261"/>
    </row>
    <row r="262" spans="1:1" ht="16" x14ac:dyDescent="0.2">
      <c r="A262"/>
    </row>
    <row r="263" spans="1:1" ht="16" x14ac:dyDescent="0.2">
      <c r="A263"/>
    </row>
    <row r="264" spans="1:1" ht="16" x14ac:dyDescent="0.2">
      <c r="A264"/>
    </row>
    <row r="265" spans="1:1" ht="16" x14ac:dyDescent="0.2">
      <c r="A265"/>
    </row>
    <row r="266" spans="1:1" ht="16" x14ac:dyDescent="0.2">
      <c r="A266"/>
    </row>
    <row r="267" spans="1:1" ht="16" x14ac:dyDescent="0.2">
      <c r="A267"/>
    </row>
    <row r="268" spans="1:1" ht="16" x14ac:dyDescent="0.2">
      <c r="A268"/>
    </row>
    <row r="269" spans="1:1" ht="16" x14ac:dyDescent="0.2">
      <c r="A269"/>
    </row>
    <row r="270" spans="1:1" ht="16" x14ac:dyDescent="0.2">
      <c r="A270"/>
    </row>
    <row r="271" spans="1:1" ht="16" x14ac:dyDescent="0.2">
      <c r="A271"/>
    </row>
    <row r="272" spans="1:1" ht="16" x14ac:dyDescent="0.2">
      <c r="A272"/>
    </row>
    <row r="273" spans="1:1" ht="16" x14ac:dyDescent="0.2">
      <c r="A273"/>
    </row>
    <row r="274" spans="1:1" ht="16" x14ac:dyDescent="0.2">
      <c r="A274"/>
    </row>
    <row r="275" spans="1:1" ht="16" x14ac:dyDescent="0.2">
      <c r="A275"/>
    </row>
    <row r="276" spans="1:1" ht="16" x14ac:dyDescent="0.2">
      <c r="A276"/>
    </row>
    <row r="277" spans="1:1" ht="16" x14ac:dyDescent="0.2">
      <c r="A277"/>
    </row>
    <row r="278" spans="1:1" ht="16" x14ac:dyDescent="0.2">
      <c r="A278"/>
    </row>
    <row r="279" spans="1:1" ht="16" x14ac:dyDescent="0.2">
      <c r="A279"/>
    </row>
    <row r="280" spans="1:1" ht="16" x14ac:dyDescent="0.2">
      <c r="A280"/>
    </row>
    <row r="281" spans="1:1" ht="16" x14ac:dyDescent="0.2">
      <c r="A281"/>
    </row>
    <row r="282" spans="1:1" ht="16" x14ac:dyDescent="0.2">
      <c r="A282"/>
    </row>
    <row r="283" spans="1:1" ht="16" x14ac:dyDescent="0.2">
      <c r="A283"/>
    </row>
    <row r="284" spans="1:1" ht="16" x14ac:dyDescent="0.2">
      <c r="A284"/>
    </row>
    <row r="285" spans="1:1" ht="16" x14ac:dyDescent="0.2">
      <c r="A285"/>
    </row>
    <row r="286" spans="1:1" ht="16" x14ac:dyDescent="0.2">
      <c r="A286"/>
    </row>
    <row r="287" spans="1:1" ht="16" x14ac:dyDescent="0.2">
      <c r="A287"/>
    </row>
    <row r="288" spans="1:1" ht="16" x14ac:dyDescent="0.2">
      <c r="A288"/>
    </row>
    <row r="289" spans="1:1" ht="16" x14ac:dyDescent="0.2">
      <c r="A289"/>
    </row>
    <row r="290" spans="1:1" ht="16" x14ac:dyDescent="0.2">
      <c r="A290"/>
    </row>
    <row r="291" spans="1:1" ht="16" x14ac:dyDescent="0.2">
      <c r="A291"/>
    </row>
    <row r="292" spans="1:1" ht="16" x14ac:dyDescent="0.2">
      <c r="A292"/>
    </row>
    <row r="293" spans="1:1" ht="16" x14ac:dyDescent="0.2">
      <c r="A293"/>
    </row>
    <row r="294" spans="1:1" ht="16" x14ac:dyDescent="0.2">
      <c r="A294"/>
    </row>
    <row r="295" spans="1:1" ht="16" x14ac:dyDescent="0.2">
      <c r="A295"/>
    </row>
    <row r="296" spans="1:1" ht="16" x14ac:dyDescent="0.2">
      <c r="A296"/>
    </row>
    <row r="297" spans="1:1" ht="16" x14ac:dyDescent="0.2">
      <c r="A297"/>
    </row>
    <row r="298" spans="1:1" ht="16" x14ac:dyDescent="0.2">
      <c r="A298"/>
    </row>
    <row r="299" spans="1:1" ht="16" x14ac:dyDescent="0.2">
      <c r="A299"/>
    </row>
    <row r="300" spans="1:1" ht="16" x14ac:dyDescent="0.2">
      <c r="A300"/>
    </row>
    <row r="301" spans="1:1" ht="16" x14ac:dyDescent="0.2">
      <c r="A301"/>
    </row>
    <row r="302" spans="1:1" ht="16" x14ac:dyDescent="0.2">
      <c r="A302"/>
    </row>
    <row r="303" spans="1:1" ht="16" x14ac:dyDescent="0.2">
      <c r="A303"/>
    </row>
    <row r="304" spans="1:1" ht="16" x14ac:dyDescent="0.2">
      <c r="A304"/>
    </row>
    <row r="305" spans="1:1" ht="16" x14ac:dyDescent="0.2">
      <c r="A305"/>
    </row>
    <row r="306" spans="1:1" ht="16" x14ac:dyDescent="0.2">
      <c r="A306"/>
    </row>
    <row r="307" spans="1:1" ht="16" x14ac:dyDescent="0.2">
      <c r="A307"/>
    </row>
    <row r="308" spans="1:1" ht="16" x14ac:dyDescent="0.2">
      <c r="A308"/>
    </row>
    <row r="309" spans="1:1" ht="16" x14ac:dyDescent="0.2">
      <c r="A309"/>
    </row>
    <row r="310" spans="1:1" ht="16" x14ac:dyDescent="0.2">
      <c r="A310"/>
    </row>
    <row r="311" spans="1:1" ht="16" x14ac:dyDescent="0.2">
      <c r="A311"/>
    </row>
    <row r="312" spans="1:1" ht="16" x14ac:dyDescent="0.2">
      <c r="A312"/>
    </row>
    <row r="313" spans="1:1" ht="16" x14ac:dyDescent="0.2">
      <c r="A313"/>
    </row>
    <row r="314" spans="1:1" ht="16" x14ac:dyDescent="0.2">
      <c r="A314"/>
    </row>
    <row r="315" spans="1:1" ht="16" x14ac:dyDescent="0.2">
      <c r="A315"/>
    </row>
    <row r="316" spans="1:1" ht="16" x14ac:dyDescent="0.2">
      <c r="A316"/>
    </row>
    <row r="317" spans="1:1" ht="16" x14ac:dyDescent="0.2">
      <c r="A317"/>
    </row>
    <row r="318" spans="1:1" ht="16" x14ac:dyDescent="0.2">
      <c r="A318"/>
    </row>
    <row r="319" spans="1:1" ht="16" x14ac:dyDescent="0.2">
      <c r="A319"/>
    </row>
    <row r="320" spans="1:1" ht="16" x14ac:dyDescent="0.2">
      <c r="A320"/>
    </row>
    <row r="321" spans="1:1" ht="16" x14ac:dyDescent="0.2">
      <c r="A321"/>
    </row>
    <row r="322" spans="1:1" ht="16" x14ac:dyDescent="0.2">
      <c r="A322"/>
    </row>
    <row r="323" spans="1:1" ht="16" x14ac:dyDescent="0.2">
      <c r="A323"/>
    </row>
    <row r="324" spans="1:1" ht="16" x14ac:dyDescent="0.2">
      <c r="A324"/>
    </row>
    <row r="325" spans="1:1" ht="16" x14ac:dyDescent="0.2">
      <c r="A325"/>
    </row>
    <row r="326" spans="1:1" ht="16" x14ac:dyDescent="0.2">
      <c r="A326"/>
    </row>
    <row r="327" spans="1:1" ht="16" x14ac:dyDescent="0.2">
      <c r="A327"/>
    </row>
    <row r="328" spans="1:1" ht="16" x14ac:dyDescent="0.2">
      <c r="A328"/>
    </row>
    <row r="329" spans="1:1" ht="16" x14ac:dyDescent="0.2">
      <c r="A329"/>
    </row>
    <row r="330" spans="1:1" ht="16" x14ac:dyDescent="0.2">
      <c r="A330"/>
    </row>
    <row r="331" spans="1:1" ht="16" x14ac:dyDescent="0.2">
      <c r="A331"/>
    </row>
    <row r="332" spans="1:1" ht="16" x14ac:dyDescent="0.2">
      <c r="A332"/>
    </row>
    <row r="333" spans="1:1" ht="16" x14ac:dyDescent="0.2">
      <c r="A333"/>
    </row>
    <row r="334" spans="1:1" ht="16" x14ac:dyDescent="0.2">
      <c r="A334"/>
    </row>
    <row r="335" spans="1:1" ht="16" x14ac:dyDescent="0.2">
      <c r="A335"/>
    </row>
    <row r="336" spans="1:1" ht="16" x14ac:dyDescent="0.2">
      <c r="A336"/>
    </row>
    <row r="337" spans="1:1" ht="16" x14ac:dyDescent="0.2">
      <c r="A337"/>
    </row>
    <row r="338" spans="1:1" ht="16" x14ac:dyDescent="0.2">
      <c r="A338"/>
    </row>
    <row r="339" spans="1:1" ht="16" x14ac:dyDescent="0.2">
      <c r="A339"/>
    </row>
    <row r="340" spans="1:1" ht="16" x14ac:dyDescent="0.2">
      <c r="A340"/>
    </row>
    <row r="341" spans="1:1" ht="16" x14ac:dyDescent="0.2">
      <c r="A341"/>
    </row>
    <row r="342" spans="1:1" ht="16" x14ac:dyDescent="0.2">
      <c r="A342"/>
    </row>
    <row r="343" spans="1:1" ht="16" x14ac:dyDescent="0.2">
      <c r="A343"/>
    </row>
    <row r="344" spans="1:1" ht="16" x14ac:dyDescent="0.2">
      <c r="A344"/>
    </row>
    <row r="345" spans="1:1" ht="16" x14ac:dyDescent="0.2">
      <c r="A345"/>
    </row>
    <row r="346" spans="1:1" ht="16" x14ac:dyDescent="0.2">
      <c r="A346"/>
    </row>
    <row r="347" spans="1:1" ht="16" x14ac:dyDescent="0.2">
      <c r="A347"/>
    </row>
    <row r="348" spans="1:1" ht="16" x14ac:dyDescent="0.2">
      <c r="A348"/>
    </row>
    <row r="349" spans="1:1" ht="16" x14ac:dyDescent="0.2">
      <c r="A349"/>
    </row>
    <row r="350" spans="1:1" ht="16" x14ac:dyDescent="0.2">
      <c r="A350"/>
    </row>
    <row r="351" spans="1:1" ht="16" x14ac:dyDescent="0.2">
      <c r="A351"/>
    </row>
    <row r="352" spans="1:1" ht="16" x14ac:dyDescent="0.2">
      <c r="A352"/>
    </row>
    <row r="353" spans="1:1" ht="16" x14ac:dyDescent="0.2">
      <c r="A353"/>
    </row>
    <row r="354" spans="1:1" ht="16" x14ac:dyDescent="0.2">
      <c r="A354"/>
    </row>
    <row r="355" spans="1:1" ht="16" x14ac:dyDescent="0.2">
      <c r="A355"/>
    </row>
    <row r="356" spans="1:1" ht="16" x14ac:dyDescent="0.2">
      <c r="A356"/>
    </row>
    <row r="357" spans="1:1" ht="16" x14ac:dyDescent="0.2">
      <c r="A357"/>
    </row>
    <row r="358" spans="1:1" ht="16" x14ac:dyDescent="0.2">
      <c r="A358"/>
    </row>
    <row r="359" spans="1:1" ht="16" x14ac:dyDescent="0.2">
      <c r="A359"/>
    </row>
    <row r="360" spans="1:1" ht="16" x14ac:dyDescent="0.2">
      <c r="A360"/>
    </row>
    <row r="361" spans="1:1" ht="16" x14ac:dyDescent="0.2">
      <c r="A361"/>
    </row>
    <row r="362" spans="1:1" ht="16" x14ac:dyDescent="0.2">
      <c r="A362"/>
    </row>
    <row r="363" spans="1:1" ht="16" x14ac:dyDescent="0.2">
      <c r="A363"/>
    </row>
    <row r="364" spans="1:1" ht="16" x14ac:dyDescent="0.2">
      <c r="A364"/>
    </row>
    <row r="365" spans="1:1" ht="16" x14ac:dyDescent="0.2">
      <c r="A365"/>
    </row>
    <row r="366" spans="1:1" ht="16" x14ac:dyDescent="0.2">
      <c r="A366"/>
    </row>
    <row r="367" spans="1:1" ht="16" x14ac:dyDescent="0.2">
      <c r="A367"/>
    </row>
    <row r="368" spans="1:1" ht="16" x14ac:dyDescent="0.2">
      <c r="A368"/>
    </row>
    <row r="369" spans="1:1" ht="16" x14ac:dyDescent="0.2">
      <c r="A369"/>
    </row>
    <row r="370" spans="1:1" ht="16" x14ac:dyDescent="0.2">
      <c r="A370"/>
    </row>
    <row r="371" spans="1:1" ht="16" x14ac:dyDescent="0.2">
      <c r="A371"/>
    </row>
    <row r="372" spans="1:1" ht="16" x14ac:dyDescent="0.2">
      <c r="A372"/>
    </row>
    <row r="373" spans="1:1" ht="16" x14ac:dyDescent="0.2">
      <c r="A373"/>
    </row>
    <row r="374" spans="1:1" ht="16" x14ac:dyDescent="0.2">
      <c r="A374"/>
    </row>
    <row r="375" spans="1:1" ht="16" x14ac:dyDescent="0.2">
      <c r="A375"/>
    </row>
    <row r="376" spans="1:1" ht="16" x14ac:dyDescent="0.2">
      <c r="A376"/>
    </row>
    <row r="377" spans="1:1" ht="16" x14ac:dyDescent="0.2">
      <c r="A377"/>
    </row>
    <row r="378" spans="1:1" ht="16" x14ac:dyDescent="0.2">
      <c r="A378"/>
    </row>
    <row r="379" spans="1:1" ht="16" x14ac:dyDescent="0.2">
      <c r="A379"/>
    </row>
    <row r="380" spans="1:1" ht="16" x14ac:dyDescent="0.2">
      <c r="A380"/>
    </row>
    <row r="381" spans="1:1" ht="16" x14ac:dyDescent="0.2">
      <c r="A381"/>
    </row>
    <row r="382" spans="1:1" ht="16" x14ac:dyDescent="0.2">
      <c r="A382"/>
    </row>
    <row r="383" spans="1:1" ht="16" x14ac:dyDescent="0.2">
      <c r="A383"/>
    </row>
    <row r="384" spans="1:1" ht="16" x14ac:dyDescent="0.2">
      <c r="A384"/>
    </row>
    <row r="385" spans="1:1" ht="16" x14ac:dyDescent="0.2">
      <c r="A385"/>
    </row>
    <row r="386" spans="1:1" ht="16" x14ac:dyDescent="0.2">
      <c r="A386"/>
    </row>
    <row r="387" spans="1:1" ht="16" x14ac:dyDescent="0.2">
      <c r="A387"/>
    </row>
    <row r="388" spans="1:1" ht="16" x14ac:dyDescent="0.2">
      <c r="A388"/>
    </row>
    <row r="389" spans="1:1" ht="16" x14ac:dyDescent="0.2">
      <c r="A389"/>
    </row>
    <row r="390" spans="1:1" ht="16" x14ac:dyDescent="0.2">
      <c r="A390"/>
    </row>
    <row r="391" spans="1:1" ht="16" x14ac:dyDescent="0.2">
      <c r="A391"/>
    </row>
    <row r="392" spans="1:1" ht="16" x14ac:dyDescent="0.2">
      <c r="A392"/>
    </row>
    <row r="393" spans="1:1" ht="16" x14ac:dyDescent="0.2">
      <c r="A393"/>
    </row>
    <row r="394" spans="1:1" ht="16" x14ac:dyDescent="0.2">
      <c r="A394"/>
    </row>
    <row r="395" spans="1:1" ht="16" x14ac:dyDescent="0.2">
      <c r="A395"/>
    </row>
    <row r="396" spans="1:1" ht="16" x14ac:dyDescent="0.2">
      <c r="A396"/>
    </row>
    <row r="397" spans="1:1" ht="16" x14ac:dyDescent="0.2">
      <c r="A397"/>
    </row>
    <row r="398" spans="1:1" ht="16" x14ac:dyDescent="0.2">
      <c r="A398"/>
    </row>
    <row r="399" spans="1:1" ht="16" x14ac:dyDescent="0.2">
      <c r="A399"/>
    </row>
    <row r="400" spans="1:1" ht="16" x14ac:dyDescent="0.2">
      <c r="A400"/>
    </row>
    <row r="401" spans="1:1" ht="16" x14ac:dyDescent="0.2">
      <c r="A401"/>
    </row>
    <row r="402" spans="1:1" ht="16" x14ac:dyDescent="0.2">
      <c r="A402"/>
    </row>
    <row r="403" spans="1:1" ht="16" x14ac:dyDescent="0.2">
      <c r="A403"/>
    </row>
    <row r="404" spans="1:1" ht="16" x14ac:dyDescent="0.2">
      <c r="A404"/>
    </row>
    <row r="405" spans="1:1" ht="16" x14ac:dyDescent="0.2">
      <c r="A405"/>
    </row>
    <row r="406" spans="1:1" ht="16" x14ac:dyDescent="0.2">
      <c r="A406"/>
    </row>
    <row r="407" spans="1:1" ht="16" x14ac:dyDescent="0.2">
      <c r="A407"/>
    </row>
    <row r="408" spans="1:1" ht="16" x14ac:dyDescent="0.2">
      <c r="A408"/>
    </row>
    <row r="409" spans="1:1" ht="16" x14ac:dyDescent="0.2">
      <c r="A409"/>
    </row>
    <row r="410" spans="1:1" ht="16" x14ac:dyDescent="0.2">
      <c r="A410"/>
    </row>
    <row r="411" spans="1:1" ht="16" x14ac:dyDescent="0.2">
      <c r="A411"/>
    </row>
    <row r="412" spans="1:1" ht="16" x14ac:dyDescent="0.2">
      <c r="A412"/>
    </row>
    <row r="413" spans="1:1" ht="16" x14ac:dyDescent="0.2">
      <c r="A413"/>
    </row>
    <row r="414" spans="1:1" ht="16" x14ac:dyDescent="0.2">
      <c r="A414"/>
    </row>
    <row r="415" spans="1:1" ht="16" x14ac:dyDescent="0.2">
      <c r="A415"/>
    </row>
    <row r="416" spans="1:1" ht="16" x14ac:dyDescent="0.2">
      <c r="A416"/>
    </row>
    <row r="417" spans="1:1" ht="16" x14ac:dyDescent="0.2">
      <c r="A417"/>
    </row>
    <row r="418" spans="1:1" ht="16" x14ac:dyDescent="0.2">
      <c r="A418"/>
    </row>
    <row r="419" spans="1:1" ht="16" x14ac:dyDescent="0.2">
      <c r="A419"/>
    </row>
    <row r="420" spans="1:1" ht="16" x14ac:dyDescent="0.2">
      <c r="A420"/>
    </row>
    <row r="421" spans="1:1" ht="16" x14ac:dyDescent="0.2">
      <c r="A421"/>
    </row>
    <row r="422" spans="1:1" ht="16" x14ac:dyDescent="0.2">
      <c r="A422"/>
    </row>
    <row r="423" spans="1:1" ht="16" x14ac:dyDescent="0.2">
      <c r="A423"/>
    </row>
    <row r="424" spans="1:1" ht="16" x14ac:dyDescent="0.2">
      <c r="A424"/>
    </row>
    <row r="425" spans="1:1" ht="16" x14ac:dyDescent="0.2">
      <c r="A425"/>
    </row>
    <row r="426" spans="1:1" ht="16" x14ac:dyDescent="0.2">
      <c r="A426"/>
    </row>
    <row r="427" spans="1:1" ht="16" x14ac:dyDescent="0.2">
      <c r="A427"/>
    </row>
    <row r="428" spans="1:1" ht="16" x14ac:dyDescent="0.2">
      <c r="A428"/>
    </row>
    <row r="429" spans="1:1" ht="16" x14ac:dyDescent="0.2">
      <c r="A429"/>
    </row>
    <row r="430" spans="1:1" ht="16" x14ac:dyDescent="0.2">
      <c r="A430"/>
    </row>
    <row r="431" spans="1:1" ht="16" x14ac:dyDescent="0.2">
      <c r="A431"/>
    </row>
    <row r="432" spans="1:1" ht="16" x14ac:dyDescent="0.2">
      <c r="A432"/>
    </row>
    <row r="433" spans="1:1" ht="16" x14ac:dyDescent="0.2">
      <c r="A433"/>
    </row>
    <row r="434" spans="1:1" ht="16" x14ac:dyDescent="0.2">
      <c r="A434"/>
    </row>
    <row r="435" spans="1:1" ht="16" x14ac:dyDescent="0.2">
      <c r="A435"/>
    </row>
    <row r="436" spans="1:1" ht="16" x14ac:dyDescent="0.2">
      <c r="A436"/>
    </row>
    <row r="437" spans="1:1" ht="16" x14ac:dyDescent="0.2">
      <c r="A437"/>
    </row>
    <row r="438" spans="1:1" ht="16" x14ac:dyDescent="0.2">
      <c r="A438"/>
    </row>
    <row r="439" spans="1:1" ht="16" x14ac:dyDescent="0.2">
      <c r="A439"/>
    </row>
    <row r="440" spans="1:1" ht="16" x14ac:dyDescent="0.2">
      <c r="A440"/>
    </row>
    <row r="441" spans="1:1" ht="16" x14ac:dyDescent="0.2">
      <c r="A441"/>
    </row>
    <row r="442" spans="1:1" ht="16" x14ac:dyDescent="0.2">
      <c r="A442"/>
    </row>
    <row r="443" spans="1:1" ht="16" x14ac:dyDescent="0.2">
      <c r="A443"/>
    </row>
    <row r="444" spans="1:1" ht="16" x14ac:dyDescent="0.2">
      <c r="A444"/>
    </row>
    <row r="445" spans="1:1" ht="16" x14ac:dyDescent="0.2">
      <c r="A445"/>
    </row>
    <row r="446" spans="1:1" ht="16" x14ac:dyDescent="0.2">
      <c r="A446"/>
    </row>
    <row r="447" spans="1:1" ht="16" x14ac:dyDescent="0.2">
      <c r="A447"/>
    </row>
    <row r="448" spans="1:1" ht="16" x14ac:dyDescent="0.2">
      <c r="A448"/>
    </row>
    <row r="449" spans="1:1" ht="16" x14ac:dyDescent="0.2">
      <c r="A449"/>
    </row>
    <row r="450" spans="1:1" ht="16" x14ac:dyDescent="0.2">
      <c r="A450"/>
    </row>
    <row r="451" spans="1:1" ht="16" x14ac:dyDescent="0.2">
      <c r="A451"/>
    </row>
    <row r="452" spans="1:1" ht="16" x14ac:dyDescent="0.2">
      <c r="A452"/>
    </row>
    <row r="453" spans="1:1" ht="16" x14ac:dyDescent="0.2">
      <c r="A453"/>
    </row>
    <row r="454" spans="1:1" ht="16" x14ac:dyDescent="0.2">
      <c r="A454"/>
    </row>
    <row r="455" spans="1:1" ht="16" x14ac:dyDescent="0.2">
      <c r="A455"/>
    </row>
    <row r="456" spans="1:1" ht="16" x14ac:dyDescent="0.2">
      <c r="A456"/>
    </row>
    <row r="457" spans="1:1" ht="16" x14ac:dyDescent="0.2">
      <c r="A457"/>
    </row>
    <row r="458" spans="1:1" ht="16" x14ac:dyDescent="0.2">
      <c r="A458"/>
    </row>
    <row r="459" spans="1:1" ht="16" x14ac:dyDescent="0.2">
      <c r="A459"/>
    </row>
    <row r="460" spans="1:1" ht="16" x14ac:dyDescent="0.2">
      <c r="A460"/>
    </row>
    <row r="461" spans="1:1" ht="16" x14ac:dyDescent="0.2">
      <c r="A461"/>
    </row>
    <row r="462" spans="1:1" ht="16" x14ac:dyDescent="0.2">
      <c r="A462"/>
    </row>
    <row r="463" spans="1:1" ht="16" x14ac:dyDescent="0.2">
      <c r="A463"/>
    </row>
    <row r="464" spans="1:1" ht="16" x14ac:dyDescent="0.2">
      <c r="A464"/>
    </row>
    <row r="465" spans="1:1" ht="16" x14ac:dyDescent="0.2">
      <c r="A465"/>
    </row>
    <row r="466" spans="1:1" ht="16" x14ac:dyDescent="0.2">
      <c r="A466"/>
    </row>
    <row r="467" spans="1:1" ht="16" x14ac:dyDescent="0.2">
      <c r="A467"/>
    </row>
    <row r="468" spans="1:1" ht="16" x14ac:dyDescent="0.2">
      <c r="A468"/>
    </row>
    <row r="469" spans="1:1" ht="16" x14ac:dyDescent="0.2">
      <c r="A469"/>
    </row>
    <row r="470" spans="1:1" ht="16" x14ac:dyDescent="0.2">
      <c r="A470"/>
    </row>
    <row r="471" spans="1:1" ht="16" x14ac:dyDescent="0.2">
      <c r="A471"/>
    </row>
    <row r="472" spans="1:1" ht="16" x14ac:dyDescent="0.2">
      <c r="A472"/>
    </row>
    <row r="473" spans="1:1" ht="16" x14ac:dyDescent="0.2">
      <c r="A473"/>
    </row>
    <row r="474" spans="1:1" ht="16" x14ac:dyDescent="0.2">
      <c r="A474"/>
    </row>
    <row r="475" spans="1:1" ht="16" x14ac:dyDescent="0.2">
      <c r="A475"/>
    </row>
    <row r="476" spans="1:1" ht="16" x14ac:dyDescent="0.2">
      <c r="A476"/>
    </row>
    <row r="477" spans="1:1" ht="16" x14ac:dyDescent="0.2">
      <c r="A477"/>
    </row>
    <row r="478" spans="1:1" ht="16" x14ac:dyDescent="0.2">
      <c r="A478"/>
    </row>
    <row r="479" spans="1:1" ht="16" x14ac:dyDescent="0.2">
      <c r="A479"/>
    </row>
    <row r="480" spans="1:1" ht="16" x14ac:dyDescent="0.2">
      <c r="A480"/>
    </row>
    <row r="481" spans="1:1" ht="16" x14ac:dyDescent="0.2">
      <c r="A481"/>
    </row>
    <row r="482" spans="1:1" ht="16" x14ac:dyDescent="0.2">
      <c r="A482"/>
    </row>
    <row r="483" spans="1:1" ht="16" x14ac:dyDescent="0.2">
      <c r="A483"/>
    </row>
    <row r="484" spans="1:1" ht="16" x14ac:dyDescent="0.2">
      <c r="A484"/>
    </row>
    <row r="485" spans="1:1" ht="16" x14ac:dyDescent="0.2">
      <c r="A485"/>
    </row>
    <row r="486" spans="1:1" ht="16" x14ac:dyDescent="0.2">
      <c r="A486"/>
    </row>
    <row r="487" spans="1:1" ht="16" x14ac:dyDescent="0.2">
      <c r="A487"/>
    </row>
    <row r="488" spans="1:1" ht="16" x14ac:dyDescent="0.2">
      <c r="A488"/>
    </row>
    <row r="489" spans="1:1" ht="16" x14ac:dyDescent="0.2">
      <c r="A489"/>
    </row>
    <row r="490" spans="1:1" ht="16" x14ac:dyDescent="0.2">
      <c r="A490"/>
    </row>
    <row r="491" spans="1:1" ht="16" x14ac:dyDescent="0.2">
      <c r="A491"/>
    </row>
    <row r="492" spans="1:1" ht="16" x14ac:dyDescent="0.2">
      <c r="A492"/>
    </row>
    <row r="493" spans="1:1" ht="16" x14ac:dyDescent="0.2">
      <c r="A493"/>
    </row>
    <row r="494" spans="1:1" ht="16" x14ac:dyDescent="0.2">
      <c r="A494"/>
    </row>
    <row r="495" spans="1:1" ht="16" x14ac:dyDescent="0.2">
      <c r="A495"/>
    </row>
    <row r="496" spans="1:1" ht="16" x14ac:dyDescent="0.2">
      <c r="A496"/>
    </row>
    <row r="497" spans="1:1" ht="16" x14ac:dyDescent="0.2">
      <c r="A497"/>
    </row>
    <row r="498" spans="1:1" ht="16" x14ac:dyDescent="0.2">
      <c r="A498"/>
    </row>
    <row r="499" spans="1:1" ht="16" x14ac:dyDescent="0.2">
      <c r="A499"/>
    </row>
    <row r="500" spans="1:1" ht="16" x14ac:dyDescent="0.2">
      <c r="A500"/>
    </row>
    <row r="501" spans="1:1" ht="16" x14ac:dyDescent="0.2">
      <c r="A501"/>
    </row>
    <row r="502" spans="1:1" ht="16" x14ac:dyDescent="0.2">
      <c r="A502"/>
    </row>
    <row r="503" spans="1:1" ht="16" x14ac:dyDescent="0.2">
      <c r="A503"/>
    </row>
    <row r="504" spans="1:1" ht="16" x14ac:dyDescent="0.2">
      <c r="A504"/>
    </row>
    <row r="505" spans="1:1" ht="16" x14ac:dyDescent="0.2">
      <c r="A505"/>
    </row>
    <row r="506" spans="1:1" ht="16" x14ac:dyDescent="0.2">
      <c r="A506"/>
    </row>
    <row r="507" spans="1:1" ht="16" x14ac:dyDescent="0.2">
      <c r="A507"/>
    </row>
    <row r="508" spans="1:1" ht="16" x14ac:dyDescent="0.2">
      <c r="A508"/>
    </row>
    <row r="509" spans="1:1" ht="16" x14ac:dyDescent="0.2">
      <c r="A509"/>
    </row>
    <row r="510" spans="1:1" ht="16" x14ac:dyDescent="0.2">
      <c r="A510"/>
    </row>
    <row r="511" spans="1:1" ht="16" x14ac:dyDescent="0.2">
      <c r="A511"/>
    </row>
    <row r="512" spans="1:1" ht="16" x14ac:dyDescent="0.2">
      <c r="A512"/>
    </row>
    <row r="513" spans="1:1" ht="16" x14ac:dyDescent="0.2">
      <c r="A513"/>
    </row>
    <row r="514" spans="1:1" ht="16" x14ac:dyDescent="0.2">
      <c r="A514"/>
    </row>
    <row r="515" spans="1:1" ht="16" x14ac:dyDescent="0.2">
      <c r="A515"/>
    </row>
    <row r="516" spans="1:1" ht="16" x14ac:dyDescent="0.2">
      <c r="A516"/>
    </row>
    <row r="517" spans="1:1" ht="16" x14ac:dyDescent="0.2">
      <c r="A517"/>
    </row>
    <row r="518" spans="1:1" ht="16" x14ac:dyDescent="0.2">
      <c r="A518"/>
    </row>
    <row r="519" spans="1:1" ht="16" x14ac:dyDescent="0.2">
      <c r="A519"/>
    </row>
    <row r="520" spans="1:1" ht="16" x14ac:dyDescent="0.2">
      <c r="A520"/>
    </row>
    <row r="521" spans="1:1" ht="16" x14ac:dyDescent="0.2">
      <c r="A521"/>
    </row>
    <row r="522" spans="1:1" ht="16" x14ac:dyDescent="0.2">
      <c r="A522"/>
    </row>
    <row r="523" spans="1:1" ht="16" x14ac:dyDescent="0.2">
      <c r="A523"/>
    </row>
    <row r="524" spans="1:1" ht="16" x14ac:dyDescent="0.2">
      <c r="A524"/>
    </row>
    <row r="525" spans="1:1" ht="16" x14ac:dyDescent="0.2">
      <c r="A525"/>
    </row>
    <row r="526" spans="1:1" ht="16" x14ac:dyDescent="0.2">
      <c r="A526"/>
    </row>
    <row r="527" spans="1:1" ht="16" x14ac:dyDescent="0.2">
      <c r="A527"/>
    </row>
    <row r="528" spans="1:1" ht="16" x14ac:dyDescent="0.2">
      <c r="A528"/>
    </row>
    <row r="529" spans="1:1" ht="16" x14ac:dyDescent="0.2">
      <c r="A529"/>
    </row>
    <row r="530" spans="1:1" ht="16" x14ac:dyDescent="0.2">
      <c r="A530"/>
    </row>
    <row r="531" spans="1:1" ht="16" x14ac:dyDescent="0.2">
      <c r="A531"/>
    </row>
    <row r="532" spans="1:1" ht="16" x14ac:dyDescent="0.2">
      <c r="A532"/>
    </row>
    <row r="533" spans="1:1" ht="16" x14ac:dyDescent="0.2">
      <c r="A533"/>
    </row>
    <row r="534" spans="1:1" ht="16" x14ac:dyDescent="0.2">
      <c r="A534"/>
    </row>
    <row r="535" spans="1:1" ht="16" x14ac:dyDescent="0.2">
      <c r="A535"/>
    </row>
    <row r="536" spans="1:1" ht="16" x14ac:dyDescent="0.2">
      <c r="A536"/>
    </row>
    <row r="537" spans="1:1" ht="16" x14ac:dyDescent="0.2">
      <c r="A537"/>
    </row>
    <row r="538" spans="1:1" ht="16" x14ac:dyDescent="0.2">
      <c r="A538"/>
    </row>
    <row r="539" spans="1:1" ht="16" x14ac:dyDescent="0.2">
      <c r="A539"/>
    </row>
    <row r="540" spans="1:1" ht="16" x14ac:dyDescent="0.2">
      <c r="A540"/>
    </row>
    <row r="541" spans="1:1" ht="16" x14ac:dyDescent="0.2">
      <c r="A541"/>
    </row>
    <row r="542" spans="1:1" ht="16" x14ac:dyDescent="0.2">
      <c r="A542"/>
    </row>
    <row r="543" spans="1:1" ht="16" x14ac:dyDescent="0.2">
      <c r="A543"/>
    </row>
    <row r="544" spans="1:1" ht="16" x14ac:dyDescent="0.2">
      <c r="A544"/>
    </row>
    <row r="545" spans="1:1" ht="16" x14ac:dyDescent="0.2">
      <c r="A545"/>
    </row>
    <row r="546" spans="1:1" ht="16" x14ac:dyDescent="0.2">
      <c r="A546"/>
    </row>
    <row r="547" spans="1:1" ht="16" x14ac:dyDescent="0.2">
      <c r="A547"/>
    </row>
    <row r="548" spans="1:1" ht="16" x14ac:dyDescent="0.2">
      <c r="A548"/>
    </row>
    <row r="549" spans="1:1" ht="16" x14ac:dyDescent="0.2">
      <c r="A549"/>
    </row>
    <row r="550" spans="1:1" ht="16" x14ac:dyDescent="0.2">
      <c r="A550"/>
    </row>
    <row r="551" spans="1:1" ht="16" x14ac:dyDescent="0.2">
      <c r="A551"/>
    </row>
    <row r="552" spans="1:1" ht="16" x14ac:dyDescent="0.2">
      <c r="A552"/>
    </row>
    <row r="553" spans="1:1" ht="16" x14ac:dyDescent="0.2">
      <c r="A553"/>
    </row>
    <row r="554" spans="1:1" ht="16" x14ac:dyDescent="0.2">
      <c r="A554"/>
    </row>
    <row r="555" spans="1:1" ht="16" x14ac:dyDescent="0.2">
      <c r="A555"/>
    </row>
    <row r="556" spans="1:1" ht="16" x14ac:dyDescent="0.2">
      <c r="A556"/>
    </row>
    <row r="557" spans="1:1" ht="16" x14ac:dyDescent="0.2">
      <c r="A557"/>
    </row>
    <row r="558" spans="1:1" ht="16" x14ac:dyDescent="0.2">
      <c r="A558"/>
    </row>
    <row r="559" spans="1:1" ht="16" x14ac:dyDescent="0.2">
      <c r="A559"/>
    </row>
    <row r="560" spans="1:1" ht="16" x14ac:dyDescent="0.2">
      <c r="A560"/>
    </row>
    <row r="561" spans="1:1" ht="16" x14ac:dyDescent="0.2">
      <c r="A561"/>
    </row>
    <row r="562" spans="1:1" ht="16" x14ac:dyDescent="0.2">
      <c r="A562"/>
    </row>
    <row r="563" spans="1:1" ht="16" x14ac:dyDescent="0.2">
      <c r="A563"/>
    </row>
    <row r="564" spans="1:1" ht="16" x14ac:dyDescent="0.2">
      <c r="A564"/>
    </row>
    <row r="565" spans="1:1" ht="16" x14ac:dyDescent="0.2">
      <c r="A565"/>
    </row>
    <row r="566" spans="1:1" ht="16" x14ac:dyDescent="0.2">
      <c r="A566"/>
    </row>
    <row r="567" spans="1:1" ht="16" x14ac:dyDescent="0.2">
      <c r="A567"/>
    </row>
    <row r="568" spans="1:1" ht="16" x14ac:dyDescent="0.2">
      <c r="A568"/>
    </row>
    <row r="569" spans="1:1" ht="16" x14ac:dyDescent="0.2">
      <c r="A569"/>
    </row>
    <row r="570" spans="1:1" ht="16" x14ac:dyDescent="0.2">
      <c r="A570"/>
    </row>
    <row r="571" spans="1:1" ht="16" x14ac:dyDescent="0.2">
      <c r="A571"/>
    </row>
    <row r="572" spans="1:1" ht="16" x14ac:dyDescent="0.2">
      <c r="A572"/>
    </row>
    <row r="573" spans="1:1" ht="16" x14ac:dyDescent="0.2">
      <c r="A573"/>
    </row>
    <row r="574" spans="1:1" ht="16" x14ac:dyDescent="0.2">
      <c r="A574"/>
    </row>
    <row r="575" spans="1:1" ht="16" x14ac:dyDescent="0.2">
      <c r="A575"/>
    </row>
    <row r="576" spans="1:1" ht="16" x14ac:dyDescent="0.2">
      <c r="A576"/>
    </row>
    <row r="577" spans="1:1" ht="16" x14ac:dyDescent="0.2">
      <c r="A577"/>
    </row>
    <row r="578" spans="1:1" ht="16" x14ac:dyDescent="0.2">
      <c r="A578"/>
    </row>
    <row r="579" spans="1:1" ht="16" x14ac:dyDescent="0.2">
      <c r="A579"/>
    </row>
    <row r="580" spans="1:1" ht="16" x14ac:dyDescent="0.2">
      <c r="A580"/>
    </row>
    <row r="581" spans="1:1" ht="16" x14ac:dyDescent="0.2">
      <c r="A581"/>
    </row>
    <row r="582" spans="1:1" ht="16" x14ac:dyDescent="0.2">
      <c r="A582"/>
    </row>
    <row r="583" spans="1:1" ht="16" x14ac:dyDescent="0.2">
      <c r="A583"/>
    </row>
    <row r="584" spans="1:1" ht="16" x14ac:dyDescent="0.2">
      <c r="A584"/>
    </row>
    <row r="585" spans="1:1" ht="16" x14ac:dyDescent="0.2">
      <c r="A585"/>
    </row>
    <row r="586" spans="1:1" ht="16" x14ac:dyDescent="0.2">
      <c r="A586"/>
    </row>
    <row r="587" spans="1:1" ht="16" x14ac:dyDescent="0.2">
      <c r="A587"/>
    </row>
    <row r="588" spans="1:1" ht="16" x14ac:dyDescent="0.2">
      <c r="A588"/>
    </row>
    <row r="589" spans="1:1" ht="16" x14ac:dyDescent="0.2">
      <c r="A589"/>
    </row>
    <row r="590" spans="1:1" ht="16" x14ac:dyDescent="0.2">
      <c r="A590"/>
    </row>
    <row r="591" spans="1:1" ht="16" x14ac:dyDescent="0.2">
      <c r="A591"/>
    </row>
    <row r="592" spans="1:1" ht="16" x14ac:dyDescent="0.2">
      <c r="A592"/>
    </row>
    <row r="593" spans="1:1" ht="16" x14ac:dyDescent="0.2">
      <c r="A593"/>
    </row>
    <row r="594" spans="1:1" ht="16" x14ac:dyDescent="0.2">
      <c r="A594"/>
    </row>
    <row r="595" spans="1:1" ht="16" x14ac:dyDescent="0.2">
      <c r="A595"/>
    </row>
    <row r="596" spans="1:1" ht="16" x14ac:dyDescent="0.2">
      <c r="A596"/>
    </row>
    <row r="597" spans="1:1" ht="16" x14ac:dyDescent="0.2">
      <c r="A597"/>
    </row>
    <row r="598" spans="1:1" ht="16" x14ac:dyDescent="0.2">
      <c r="A598"/>
    </row>
    <row r="599" spans="1:1" ht="16" x14ac:dyDescent="0.2">
      <c r="A599"/>
    </row>
    <row r="600" spans="1:1" ht="16" x14ac:dyDescent="0.2">
      <c r="A600"/>
    </row>
    <row r="601" spans="1:1" ht="16" x14ac:dyDescent="0.2">
      <c r="A601"/>
    </row>
    <row r="602" spans="1:1" ht="16" x14ac:dyDescent="0.2">
      <c r="A602"/>
    </row>
    <row r="603" spans="1:1" ht="16" x14ac:dyDescent="0.2">
      <c r="A603"/>
    </row>
    <row r="604" spans="1:1" ht="16" x14ac:dyDescent="0.2">
      <c r="A604"/>
    </row>
    <row r="605" spans="1:1" ht="16" x14ac:dyDescent="0.2">
      <c r="A605"/>
    </row>
    <row r="606" spans="1:1" ht="16" x14ac:dyDescent="0.2">
      <c r="A606"/>
    </row>
    <row r="607" spans="1:1" ht="16" x14ac:dyDescent="0.2">
      <c r="A607"/>
    </row>
    <row r="608" spans="1:1" ht="16" x14ac:dyDescent="0.2">
      <c r="A608"/>
    </row>
    <row r="609" spans="1:1" ht="16" x14ac:dyDescent="0.2">
      <c r="A609"/>
    </row>
    <row r="610" spans="1:1" ht="16" x14ac:dyDescent="0.2">
      <c r="A610"/>
    </row>
    <row r="611" spans="1:1" ht="16" x14ac:dyDescent="0.2">
      <c r="A611"/>
    </row>
    <row r="612" spans="1:1" ht="16" x14ac:dyDescent="0.2">
      <c r="A612"/>
    </row>
    <row r="613" spans="1:1" ht="16" x14ac:dyDescent="0.2">
      <c r="A613"/>
    </row>
    <row r="614" spans="1:1" ht="16" x14ac:dyDescent="0.2">
      <c r="A614"/>
    </row>
    <row r="615" spans="1:1" ht="16" x14ac:dyDescent="0.2">
      <c r="A615"/>
    </row>
    <row r="616" spans="1:1" ht="16" x14ac:dyDescent="0.2">
      <c r="A616"/>
    </row>
    <row r="617" spans="1:1" ht="16" x14ac:dyDescent="0.2">
      <c r="A617"/>
    </row>
    <row r="618" spans="1:1" ht="16" x14ac:dyDescent="0.2">
      <c r="A618"/>
    </row>
    <row r="619" spans="1:1" ht="16" x14ac:dyDescent="0.2">
      <c r="A619"/>
    </row>
    <row r="620" spans="1:1" ht="16" x14ac:dyDescent="0.2">
      <c r="A620"/>
    </row>
    <row r="621" spans="1:1" ht="16" x14ac:dyDescent="0.2">
      <c r="A621"/>
    </row>
    <row r="622" spans="1:1" ht="16" x14ac:dyDescent="0.2">
      <c r="A622"/>
    </row>
    <row r="623" spans="1:1" ht="16" x14ac:dyDescent="0.2">
      <c r="A623"/>
    </row>
    <row r="624" spans="1:1" ht="16" x14ac:dyDescent="0.2">
      <c r="A624"/>
    </row>
    <row r="625" spans="1:1" ht="16" x14ac:dyDescent="0.2">
      <c r="A625"/>
    </row>
    <row r="626" spans="1:1" ht="16" x14ac:dyDescent="0.2">
      <c r="A626"/>
    </row>
    <row r="627" spans="1:1" ht="16" x14ac:dyDescent="0.2">
      <c r="A627"/>
    </row>
    <row r="628" spans="1:1" ht="16" x14ac:dyDescent="0.2">
      <c r="A628"/>
    </row>
    <row r="629" spans="1:1" ht="16" x14ac:dyDescent="0.2">
      <c r="A629"/>
    </row>
    <row r="630" spans="1:1" ht="16" x14ac:dyDescent="0.2">
      <c r="A630"/>
    </row>
    <row r="631" spans="1:1" ht="16" x14ac:dyDescent="0.2">
      <c r="A631"/>
    </row>
    <row r="632" spans="1:1" ht="16" x14ac:dyDescent="0.2">
      <c r="A632"/>
    </row>
    <row r="633" spans="1:1" ht="16" x14ac:dyDescent="0.2">
      <c r="A633"/>
    </row>
    <row r="634" spans="1:1" ht="16" x14ac:dyDescent="0.2">
      <c r="A634"/>
    </row>
    <row r="635" spans="1:1" ht="16" x14ac:dyDescent="0.2">
      <c r="A635"/>
    </row>
    <row r="636" spans="1:1" ht="16" x14ac:dyDescent="0.2">
      <c r="A636"/>
    </row>
    <row r="637" spans="1:1" ht="16" x14ac:dyDescent="0.2">
      <c r="A637"/>
    </row>
    <row r="638" spans="1:1" ht="16" x14ac:dyDescent="0.2">
      <c r="A638"/>
    </row>
    <row r="639" spans="1:1" ht="16" x14ac:dyDescent="0.2">
      <c r="A639"/>
    </row>
    <row r="640" spans="1:1" ht="16" x14ac:dyDescent="0.2">
      <c r="A640"/>
    </row>
    <row r="641" spans="1:1" ht="16" x14ac:dyDescent="0.2">
      <c r="A641"/>
    </row>
    <row r="642" spans="1:1" ht="16" x14ac:dyDescent="0.2">
      <c r="A642"/>
    </row>
    <row r="643" spans="1:1" ht="16" x14ac:dyDescent="0.2">
      <c r="A643"/>
    </row>
    <row r="644" spans="1:1" ht="16" x14ac:dyDescent="0.2">
      <c r="A644"/>
    </row>
    <row r="645" spans="1:1" ht="16" x14ac:dyDescent="0.2">
      <c r="A645"/>
    </row>
    <row r="646" spans="1:1" ht="16" x14ac:dyDescent="0.2">
      <c r="A646"/>
    </row>
    <row r="647" spans="1:1" ht="16" x14ac:dyDescent="0.2">
      <c r="A647"/>
    </row>
    <row r="648" spans="1:1" ht="16" x14ac:dyDescent="0.2">
      <c r="A648"/>
    </row>
    <row r="649" spans="1:1" ht="16" x14ac:dyDescent="0.2">
      <c r="A649"/>
    </row>
    <row r="650" spans="1:1" ht="16" x14ac:dyDescent="0.2">
      <c r="A650"/>
    </row>
    <row r="651" spans="1:1" ht="16" x14ac:dyDescent="0.2">
      <c r="A651"/>
    </row>
    <row r="652" spans="1:1" ht="16" x14ac:dyDescent="0.2">
      <c r="A652"/>
    </row>
    <row r="653" spans="1:1" ht="16" x14ac:dyDescent="0.2">
      <c r="A653"/>
    </row>
    <row r="654" spans="1:1" ht="16" x14ac:dyDescent="0.2">
      <c r="A654"/>
    </row>
    <row r="655" spans="1:1" ht="16" x14ac:dyDescent="0.2">
      <c r="A655"/>
    </row>
    <row r="656" spans="1:1" ht="16" x14ac:dyDescent="0.2">
      <c r="A656"/>
    </row>
    <row r="657" spans="1:1" ht="16" x14ac:dyDescent="0.2">
      <c r="A657"/>
    </row>
    <row r="658" spans="1:1" ht="16" x14ac:dyDescent="0.2">
      <c r="A658"/>
    </row>
    <row r="659" spans="1:1" ht="16" x14ac:dyDescent="0.2">
      <c r="A659"/>
    </row>
    <row r="660" spans="1:1" ht="16" x14ac:dyDescent="0.2">
      <c r="A660"/>
    </row>
    <row r="661" spans="1:1" ht="16" x14ac:dyDescent="0.2">
      <c r="A661"/>
    </row>
    <row r="662" spans="1:1" ht="16" x14ac:dyDescent="0.2">
      <c r="A662"/>
    </row>
    <row r="663" spans="1:1" ht="16" x14ac:dyDescent="0.2">
      <c r="A663"/>
    </row>
    <row r="664" spans="1:1" ht="16" x14ac:dyDescent="0.2">
      <c r="A664"/>
    </row>
    <row r="665" spans="1:1" ht="16" x14ac:dyDescent="0.2">
      <c r="A665"/>
    </row>
    <row r="666" spans="1:1" ht="16" x14ac:dyDescent="0.2">
      <c r="A666"/>
    </row>
    <row r="667" spans="1:1" ht="16" x14ac:dyDescent="0.2">
      <c r="A667"/>
    </row>
    <row r="668" spans="1:1" ht="16" x14ac:dyDescent="0.2">
      <c r="A668"/>
    </row>
    <row r="669" spans="1:1" ht="16" x14ac:dyDescent="0.2">
      <c r="A669"/>
    </row>
    <row r="670" spans="1:1" ht="16" x14ac:dyDescent="0.2">
      <c r="A670"/>
    </row>
    <row r="671" spans="1:1" ht="16" x14ac:dyDescent="0.2">
      <c r="A671"/>
    </row>
    <row r="672" spans="1:1" ht="16" x14ac:dyDescent="0.2">
      <c r="A672"/>
    </row>
    <row r="673" spans="1:1" ht="16" x14ac:dyDescent="0.2">
      <c r="A673"/>
    </row>
    <row r="674" spans="1:1" ht="16" x14ac:dyDescent="0.2">
      <c r="A674"/>
    </row>
    <row r="675" spans="1:1" ht="16" x14ac:dyDescent="0.2">
      <c r="A675"/>
    </row>
    <row r="676" spans="1:1" ht="16" x14ac:dyDescent="0.2">
      <c r="A676"/>
    </row>
    <row r="677" spans="1:1" ht="16" x14ac:dyDescent="0.2">
      <c r="A677"/>
    </row>
    <row r="678" spans="1:1" ht="16" x14ac:dyDescent="0.2">
      <c r="A678"/>
    </row>
    <row r="679" spans="1:1" ht="16" x14ac:dyDescent="0.2">
      <c r="A679"/>
    </row>
    <row r="680" spans="1:1" ht="16" x14ac:dyDescent="0.2">
      <c r="A680"/>
    </row>
    <row r="681" spans="1:1" ht="16" x14ac:dyDescent="0.2">
      <c r="A681"/>
    </row>
    <row r="682" spans="1:1" ht="16" x14ac:dyDescent="0.2">
      <c r="A682"/>
    </row>
    <row r="683" spans="1:1" ht="16" x14ac:dyDescent="0.2">
      <c r="A683"/>
    </row>
    <row r="684" spans="1:1" ht="16" x14ac:dyDescent="0.2">
      <c r="A684"/>
    </row>
  </sheetData>
  <sheetProtection sheet="1" objects="1" scenarios="1"/>
  <mergeCells count="2">
    <mergeCell ref="A5:B5"/>
    <mergeCell ref="D8:J13"/>
  </mergeCells>
  <hyperlinks>
    <hyperlink ref="A8" location="AGPU" display="Acute Geriatric psychiatry units" xr:uid="{193328AD-FB82-234C-B778-27709FD18EEF}"/>
    <hyperlink ref="A9" location="ACE_Units" display="Acute Geriatric Units/Acute Care of the Elderly Units" xr:uid="{ABB514A5-712C-804A-8E4F-861DE856E02E}"/>
    <hyperlink ref="A15" location="GATU" display="Geriatric Assessment and Treatment Units" xr:uid="{E9D9907E-4C0A-8546-A493-C7947A4F5711}"/>
    <hyperlink ref="A16" location="GDH" display="Geriatric Medicine Day Hospitals" xr:uid="{CE1D08F2-890F-D247-B4D2-FAA980774C54}"/>
    <hyperlink ref="A24" location="NLOT" display="Nurse Led Outreach Teams (NLOTs)" xr:uid="{3BBE7244-E222-434F-B11B-82FDD4866900}"/>
    <hyperlink ref="A18" location="GEM" display="Geriatric Emergency Management (Nurses)" xr:uid="{92E9B849-CFA0-C44D-87A5-368EADE03F25}"/>
    <hyperlink ref="A19" location="GOC" display="Geriatric Outpatient Clinics" xr:uid="{813891E5-B4F4-D949-AB52-BF3547C3C145}"/>
    <hyperlink ref="A20" location="GOT" display="Geriatric Outreach Teams" xr:uid="{B9321479-78BD-364C-8D4E-14220B72DF07}"/>
    <hyperlink ref="A40" location="HELP_Program" display="Hospital Elder Life Program" xr:uid="{299B1B86-EF2A-F14D-9C3D-60759DE37489}"/>
  </hyperlinks>
  <pageMargins left="0.7" right="0.7" top="0.75" bottom="0.75" header="0.3" footer="0.3"/>
  <pageSetup orientation="portrait"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B13AA-57F8-D649-BEDE-C00945450B7D}">
  <dimension ref="A1:E18"/>
  <sheetViews>
    <sheetView showGridLines="0" topLeftCell="A4" zoomScaleNormal="100" workbookViewId="0">
      <selection activeCell="CY37" sqref="CY37"/>
    </sheetView>
  </sheetViews>
  <sheetFormatPr baseColWidth="10" defaultRowHeight="16" x14ac:dyDescent="0.2"/>
  <cols>
    <col min="1" max="1" width="49.83203125" customWidth="1"/>
    <col min="2" max="2" width="21.6640625" customWidth="1"/>
  </cols>
  <sheetData>
    <row r="1" spans="1:5" ht="26" x14ac:dyDescent="0.3">
      <c r="A1" s="11" t="s">
        <v>3955</v>
      </c>
    </row>
    <row r="2" spans="1:5" ht="21" x14ac:dyDescent="0.25">
      <c r="A2" s="8"/>
    </row>
    <row r="3" spans="1:5" ht="21" x14ac:dyDescent="0.25">
      <c r="A3" s="40" t="s">
        <v>4076</v>
      </c>
    </row>
    <row r="4" spans="1:5" ht="21" x14ac:dyDescent="0.25">
      <c r="A4" s="40"/>
    </row>
    <row r="5" spans="1:5" x14ac:dyDescent="0.2">
      <c r="A5" s="72" t="s">
        <v>4157</v>
      </c>
      <c r="B5" s="72"/>
      <c r="C5" s="72"/>
      <c r="D5" s="72"/>
      <c r="E5" s="72"/>
    </row>
    <row r="6" spans="1:5" ht="21" customHeight="1" x14ac:dyDescent="0.2">
      <c r="A6" s="72"/>
      <c r="B6" s="72"/>
      <c r="C6" s="72"/>
      <c r="D6" s="72"/>
      <c r="E6" s="72"/>
    </row>
    <row r="7" spans="1:5" ht="62" customHeight="1" x14ac:dyDescent="0.2">
      <c r="A7" s="72"/>
      <c r="B7" s="72"/>
      <c r="C7" s="72"/>
      <c r="D7" s="72"/>
      <c r="E7" s="72"/>
    </row>
    <row r="8" spans="1:5" ht="60" customHeight="1" x14ac:dyDescent="0.2">
      <c r="A8" s="65" t="s">
        <v>3971</v>
      </c>
    </row>
    <row r="9" spans="1:5" ht="60" customHeight="1" x14ac:dyDescent="0.2">
      <c r="A9" s="66" t="s">
        <v>581</v>
      </c>
    </row>
    <row r="10" spans="1:5" ht="60" customHeight="1" x14ac:dyDescent="0.2">
      <c r="A10" s="67" t="s">
        <v>482</v>
      </c>
    </row>
    <row r="11" spans="1:5" ht="60" customHeight="1" x14ac:dyDescent="0.2">
      <c r="A11" s="67" t="s">
        <v>276</v>
      </c>
    </row>
    <row r="12" spans="1:5" ht="60" customHeight="1" x14ac:dyDescent="0.2">
      <c r="A12" s="67" t="s">
        <v>898</v>
      </c>
    </row>
    <row r="13" spans="1:5" ht="60" customHeight="1" x14ac:dyDescent="0.2">
      <c r="A13" s="66" t="s">
        <v>1241</v>
      </c>
    </row>
    <row r="14" spans="1:5" ht="60" customHeight="1" x14ac:dyDescent="0.2">
      <c r="A14" s="67" t="s">
        <v>4093</v>
      </c>
    </row>
    <row r="15" spans="1:5" ht="60" customHeight="1" x14ac:dyDescent="0.2">
      <c r="A15" s="66" t="s">
        <v>4136</v>
      </c>
    </row>
    <row r="16" spans="1:5" ht="60" customHeight="1" x14ac:dyDescent="0.2">
      <c r="A16" s="66" t="s">
        <v>1894</v>
      </c>
    </row>
    <row r="17" spans="1:1" ht="60" customHeight="1" x14ac:dyDescent="0.2">
      <c r="A17" s="68" t="s">
        <v>196</v>
      </c>
    </row>
    <row r="18" spans="1:1" ht="60" customHeight="1" x14ac:dyDescent="0.2">
      <c r="A18" s="68" t="s">
        <v>1679</v>
      </c>
    </row>
  </sheetData>
  <sheetProtection sheet="1" objects="1" scenarios="1"/>
  <mergeCells count="1">
    <mergeCell ref="A5:E7"/>
  </mergeCells>
  <hyperlinks>
    <hyperlink ref="A10" location="GDH" display="Geriatric Medicine Day Hospitals" xr:uid="{095DE88A-B349-3F43-A074-B107CB4EB41C}"/>
    <hyperlink ref="A12" location="GOT" display="Geriatric Outreach Teams" xr:uid="{74FFD034-BA81-604C-B655-DFF5036FAE7B}"/>
    <hyperlink ref="A11" location="GEM" display="Geriatric Emergency Management (Nurses)" xr:uid="{EF97B213-5848-564F-A522-3F08388DF54A}"/>
    <hyperlink ref="A14" location="NLOT" display="Nurse Led Outreach Teams (NLOTs)" xr:uid="{E0379894-0118-F64D-8376-161FD2D95D33}"/>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E5193-6A3E-0A4A-9745-B4FB8F087846}">
  <sheetPr>
    <tabColor rgb="FF7030A0"/>
  </sheetPr>
  <dimension ref="B4"/>
  <sheetViews>
    <sheetView showGridLines="0" topLeftCell="A56" zoomScaleNormal="100" workbookViewId="0">
      <selection activeCell="AA37" sqref="AA37"/>
    </sheetView>
  </sheetViews>
  <sheetFormatPr baseColWidth="10" defaultRowHeight="16" x14ac:dyDescent="0.2"/>
  <sheetData>
    <row r="4" spans="2:2" ht="19" x14ac:dyDescent="0.25">
      <c r="B4" s="7" t="s">
        <v>4142</v>
      </c>
    </row>
  </sheetData>
  <sheetProtection sheet="1" scenarios="1" autoFilter="0" pivotTables="0"/>
  <pageMargins left="0.7" right="0.7" top="0.75" bottom="0.75" header="0.3" footer="0.3"/>
  <drawing r:id="rId1"/>
  <extLst>
    <ext xmlns:x14="http://schemas.microsoft.com/office/spreadsheetml/2009/9/main" uri="{A8765BA9-456A-4dab-B4F3-ACF838C121DE}">
      <x14:slicerList>
        <x14:slicer r:id="rId2"/>
      </x14:slicerList>
    </ext>
    <ext xmlns:x15="http://schemas.microsoft.com/office/spreadsheetml/2010/11/main" uri="{3A4CF648-6AED-40f4-86FF-DC5316D8AED3}">
      <x14:slicerList xmlns:x14="http://schemas.microsoft.com/office/spreadsheetml/2009/9/main">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364F4-8FED-3144-AAAB-5331D86F787F}">
  <sheetPr>
    <tabColor rgb="FFDBB13B"/>
  </sheetPr>
  <dimension ref="A1:B8"/>
  <sheetViews>
    <sheetView topLeftCell="A24" workbookViewId="0">
      <selection activeCell="E34" sqref="E34"/>
    </sheetView>
  </sheetViews>
  <sheetFormatPr baseColWidth="10" defaultRowHeight="16" x14ac:dyDescent="0.2"/>
  <cols>
    <col min="1" max="1" width="52.6640625" bestFit="1" customWidth="1"/>
    <col min="2" max="2" width="24.5" bestFit="1" customWidth="1"/>
  </cols>
  <sheetData>
    <row r="1" spans="1:2" ht="26" x14ac:dyDescent="0.3">
      <c r="A1" s="11" t="s">
        <v>3955</v>
      </c>
    </row>
    <row r="2" spans="1:2" ht="47" customHeight="1" x14ac:dyDescent="0.2"/>
    <row r="3" spans="1:2" x14ac:dyDescent="0.2">
      <c r="A3" s="2" t="s">
        <v>3912</v>
      </c>
      <c r="B3" t="s">
        <v>3913</v>
      </c>
    </row>
    <row r="4" spans="1:2" x14ac:dyDescent="0.2">
      <c r="A4" s="3" t="s">
        <v>196</v>
      </c>
      <c r="B4" s="100">
        <v>3</v>
      </c>
    </row>
    <row r="5" spans="1:2" x14ac:dyDescent="0.2">
      <c r="A5" s="4" t="s">
        <v>2964</v>
      </c>
      <c r="B5" s="100">
        <v>1</v>
      </c>
    </row>
    <row r="6" spans="1:2" x14ac:dyDescent="0.2">
      <c r="A6" s="4" t="s">
        <v>2993</v>
      </c>
      <c r="B6" s="100">
        <v>1</v>
      </c>
    </row>
    <row r="7" spans="1:2" x14ac:dyDescent="0.2">
      <c r="A7" s="4" t="s">
        <v>63</v>
      </c>
      <c r="B7" s="100">
        <v>1</v>
      </c>
    </row>
    <row r="8" spans="1:2" x14ac:dyDescent="0.2">
      <c r="A8" s="3" t="s">
        <v>3908</v>
      </c>
      <c r="B8" s="100">
        <v>3</v>
      </c>
    </row>
  </sheetData>
  <sheetProtection sheet="1" scenarios="1" sort="0" autoFilter="0" pivotTables="0"/>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BA178-7438-AD41-BF30-8A816C6232C6}">
  <sheetPr>
    <tabColor rgb="FF0089A2"/>
  </sheetPr>
  <dimension ref="A1:U9"/>
  <sheetViews>
    <sheetView showZeros="0" workbookViewId="0"/>
  </sheetViews>
  <sheetFormatPr baseColWidth="10" defaultRowHeight="16" x14ac:dyDescent="0.2"/>
  <cols>
    <col min="1" max="1" width="33.1640625" bestFit="1" customWidth="1"/>
    <col min="2" max="2" width="39.1640625" bestFit="1" customWidth="1"/>
    <col min="3" max="3" width="11.6640625" bestFit="1" customWidth="1"/>
    <col min="4" max="4" width="30.1640625" bestFit="1" customWidth="1"/>
    <col min="5" max="5" width="32.33203125" bestFit="1" customWidth="1"/>
    <col min="6" max="6" width="31.1640625" bestFit="1" customWidth="1"/>
    <col min="7" max="7" width="34" bestFit="1" customWidth="1"/>
    <col min="8" max="8" width="43.33203125" bestFit="1" customWidth="1"/>
    <col min="9" max="9" width="40" bestFit="1" customWidth="1"/>
    <col min="10" max="10" width="28.83203125" bestFit="1" customWidth="1"/>
    <col min="11" max="11" width="25.6640625" bestFit="1" customWidth="1"/>
    <col min="12" max="12" width="22.6640625" bestFit="1" customWidth="1"/>
    <col min="13" max="13" width="23.33203125" bestFit="1" customWidth="1"/>
    <col min="14" max="14" width="56.6640625" bestFit="1" customWidth="1"/>
    <col min="15" max="15" width="32.33203125" bestFit="1" customWidth="1"/>
    <col min="16" max="16" width="37.83203125" bestFit="1" customWidth="1"/>
    <col min="17" max="17" width="32" bestFit="1" customWidth="1"/>
    <col min="18" max="18" width="45.33203125" bestFit="1" customWidth="1"/>
    <col min="19" max="19" width="23.6640625" bestFit="1" customWidth="1"/>
    <col min="20" max="20" width="22.6640625" bestFit="1" customWidth="1"/>
    <col min="21" max="21" width="10.83203125" bestFit="1" customWidth="1"/>
    <col min="22" max="22" width="56.6640625" bestFit="1" customWidth="1"/>
    <col min="23" max="23" width="33.83203125" bestFit="1" customWidth="1"/>
    <col min="24" max="24" width="45.33203125" bestFit="1" customWidth="1"/>
    <col min="25" max="25" width="28.83203125" bestFit="1" customWidth="1"/>
    <col min="26" max="26" width="23.33203125" bestFit="1" customWidth="1"/>
    <col min="27" max="27" width="39" bestFit="1" customWidth="1"/>
    <col min="28" max="28" width="32" bestFit="1" customWidth="1"/>
    <col min="29" max="29" width="37.83203125" bestFit="1" customWidth="1"/>
    <col min="30" max="30" width="23.6640625" bestFit="1" customWidth="1"/>
    <col min="31" max="31" width="22.6640625" bestFit="1" customWidth="1"/>
    <col min="32" max="32" width="10.83203125" bestFit="1" customWidth="1"/>
    <col min="33" max="33" width="20.33203125" bestFit="1" customWidth="1"/>
    <col min="34" max="34" width="31.83203125" bestFit="1" customWidth="1"/>
    <col min="35" max="35" width="20.33203125" bestFit="1" customWidth="1"/>
    <col min="36" max="36" width="31.83203125" bestFit="1" customWidth="1"/>
    <col min="37" max="37" width="20.33203125" bestFit="1" customWidth="1"/>
    <col min="38" max="38" width="39.1640625" bestFit="1" customWidth="1"/>
    <col min="39" max="39" width="20.33203125" bestFit="1" customWidth="1"/>
    <col min="40" max="40" width="39" bestFit="1" customWidth="1"/>
    <col min="41" max="41" width="20.33203125" bestFit="1" customWidth="1"/>
    <col min="42" max="42" width="31.83203125" bestFit="1" customWidth="1"/>
    <col min="43" max="43" width="20.33203125" bestFit="1" customWidth="1"/>
    <col min="44" max="44" width="31.83203125" bestFit="1" customWidth="1"/>
    <col min="45" max="45" width="20.33203125" bestFit="1" customWidth="1"/>
    <col min="46" max="46" width="31.83203125" bestFit="1" customWidth="1"/>
    <col min="47" max="47" width="20.33203125" bestFit="1" customWidth="1"/>
    <col min="48" max="48" width="43.5" bestFit="1" customWidth="1"/>
    <col min="49" max="49" width="20.33203125" bestFit="1" customWidth="1"/>
    <col min="50" max="50" width="56.6640625" bestFit="1" customWidth="1"/>
    <col min="51" max="51" width="20.33203125" bestFit="1" customWidth="1"/>
    <col min="52" max="52" width="32.33203125" bestFit="1" customWidth="1"/>
    <col min="53" max="53" width="20.33203125" bestFit="1" customWidth="1"/>
    <col min="54" max="54" width="38.5" bestFit="1" customWidth="1"/>
    <col min="55" max="55" width="20.33203125" bestFit="1" customWidth="1"/>
    <col min="56" max="56" width="34" bestFit="1" customWidth="1"/>
    <col min="57" max="57" width="20.33203125" bestFit="1" customWidth="1"/>
    <col min="58" max="58" width="31.83203125" bestFit="1" customWidth="1"/>
    <col min="59" max="59" width="20.33203125" bestFit="1" customWidth="1"/>
    <col min="60" max="60" width="43.33203125" bestFit="1" customWidth="1"/>
    <col min="61" max="61" width="20.33203125" bestFit="1" customWidth="1"/>
    <col min="62" max="62" width="36.5" bestFit="1" customWidth="1"/>
    <col min="63" max="63" width="25.1640625" bestFit="1" customWidth="1"/>
    <col min="64" max="64" width="32.33203125" bestFit="1" customWidth="1"/>
    <col min="65" max="65" width="37" bestFit="1" customWidth="1"/>
    <col min="66" max="66" width="37.83203125" bestFit="1" customWidth="1"/>
    <col min="67" max="67" width="28.83203125" bestFit="1" customWidth="1"/>
    <col min="68" max="68" width="33.83203125" bestFit="1" customWidth="1"/>
    <col min="69" max="69" width="23.6640625" bestFit="1" customWidth="1"/>
    <col min="70" max="70" width="22.6640625" bestFit="1" customWidth="1"/>
    <col min="71" max="71" width="19.33203125" bestFit="1" customWidth="1"/>
    <col min="72" max="72" width="33" bestFit="1" customWidth="1"/>
    <col min="73" max="73" width="32" bestFit="1" customWidth="1"/>
    <col min="74" max="74" width="40" bestFit="1" customWidth="1"/>
    <col min="75" max="75" width="11.6640625" bestFit="1" customWidth="1"/>
    <col min="76" max="76" width="30.1640625" bestFit="1" customWidth="1"/>
    <col min="77" max="77" width="39.1640625" bestFit="1" customWidth="1"/>
    <col min="78" max="78" width="39" bestFit="1" customWidth="1"/>
    <col min="79" max="79" width="31.1640625" bestFit="1" customWidth="1"/>
    <col min="80" max="80" width="23.33203125" bestFit="1" customWidth="1"/>
    <col min="81" max="81" width="29.83203125" bestFit="1" customWidth="1"/>
    <col min="82" max="82" width="43.5" bestFit="1" customWidth="1"/>
    <col min="83" max="83" width="56.6640625" bestFit="1" customWidth="1"/>
    <col min="84" max="84" width="32.33203125" bestFit="1" customWidth="1"/>
    <col min="85" max="85" width="38.5" bestFit="1" customWidth="1"/>
    <col min="86" max="86" width="34" bestFit="1" customWidth="1"/>
    <col min="87" max="87" width="29.6640625" bestFit="1" customWidth="1"/>
    <col min="88" max="88" width="43.33203125" bestFit="1" customWidth="1"/>
    <col min="89" max="89" width="12.5" bestFit="1" customWidth="1"/>
  </cols>
  <sheetData>
    <row r="1" spans="1:21" ht="46" customHeight="1" x14ac:dyDescent="0.3">
      <c r="A1" s="11" t="s">
        <v>3955</v>
      </c>
    </row>
    <row r="2" spans="1:21" ht="46" customHeight="1" x14ac:dyDescent="0.3">
      <c r="A2" s="11"/>
    </row>
    <row r="3" spans="1:21" x14ac:dyDescent="0.2">
      <c r="A3" s="2" t="s">
        <v>6</v>
      </c>
      <c r="B3" t="s">
        <v>2954</v>
      </c>
    </row>
    <row r="4" spans="1:21" x14ac:dyDescent="0.2">
      <c r="A4" s="2" t="s">
        <v>12</v>
      </c>
      <c r="B4" t="s">
        <v>191</v>
      </c>
    </row>
    <row r="5" spans="1:21" x14ac:dyDescent="0.2">
      <c r="A5" s="2" t="s">
        <v>5</v>
      </c>
      <c r="B5" t="s">
        <v>3910</v>
      </c>
    </row>
    <row r="7" spans="1:21" x14ac:dyDescent="0.2">
      <c r="B7" s="2" t="s">
        <v>3909</v>
      </c>
    </row>
    <row r="8" spans="1:21" x14ac:dyDescent="0.2">
      <c r="B8" t="s">
        <v>1465</v>
      </c>
      <c r="C8" t="s">
        <v>1403</v>
      </c>
      <c r="D8" t="s">
        <v>3690</v>
      </c>
      <c r="E8" t="s">
        <v>1894</v>
      </c>
      <c r="F8" t="s">
        <v>1573</v>
      </c>
      <c r="G8" t="s">
        <v>1950</v>
      </c>
      <c r="H8" t="s">
        <v>2016</v>
      </c>
      <c r="I8" t="s">
        <v>1394</v>
      </c>
      <c r="J8" t="s">
        <v>482</v>
      </c>
      <c r="K8" t="s">
        <v>161</v>
      </c>
      <c r="L8" t="s">
        <v>183</v>
      </c>
      <c r="M8" t="s">
        <v>1618</v>
      </c>
      <c r="N8" t="s">
        <v>1766</v>
      </c>
      <c r="O8" t="s">
        <v>196</v>
      </c>
      <c r="P8" t="s">
        <v>276</v>
      </c>
      <c r="Q8" t="s">
        <v>1241</v>
      </c>
      <c r="R8" t="s">
        <v>77</v>
      </c>
      <c r="S8" t="s">
        <v>171</v>
      </c>
      <c r="T8" t="s">
        <v>898</v>
      </c>
      <c r="U8" t="s">
        <v>3908</v>
      </c>
    </row>
    <row r="9" spans="1:21" x14ac:dyDescent="0.2">
      <c r="A9" s="5" t="s">
        <v>3911</v>
      </c>
      <c r="B9" s="5">
        <v>0</v>
      </c>
      <c r="C9" s="5">
        <v>0</v>
      </c>
      <c r="D9" s="5">
        <v>0</v>
      </c>
      <c r="E9" s="5">
        <v>0</v>
      </c>
      <c r="F9" s="5">
        <v>0</v>
      </c>
      <c r="G9" s="5">
        <v>34</v>
      </c>
      <c r="H9" s="5">
        <v>50</v>
      </c>
      <c r="I9" s="5">
        <v>125</v>
      </c>
      <c r="J9" s="5">
        <v>149</v>
      </c>
      <c r="K9" s="5">
        <v>461</v>
      </c>
      <c r="L9" s="5">
        <v>482</v>
      </c>
      <c r="M9" s="5">
        <v>505</v>
      </c>
      <c r="N9" s="5">
        <v>575</v>
      </c>
      <c r="O9" s="5">
        <v>597</v>
      </c>
      <c r="P9" s="5">
        <v>1148</v>
      </c>
      <c r="Q9" s="5">
        <v>1153</v>
      </c>
      <c r="R9" s="5">
        <v>2110</v>
      </c>
      <c r="S9" s="5">
        <v>2854</v>
      </c>
      <c r="T9" s="5">
        <v>3246</v>
      </c>
      <c r="U9" s="5">
        <v>13489</v>
      </c>
    </row>
  </sheetData>
  <sheetProtection sheet="1" scenarios="1" sort="0" autoFilter="0" pivotTables="0"/>
  <pageMargins left="0.7" right="0.7" top="0.75" bottom="0.75" header="0.3" footer="0.3"/>
  <drawing r:id="rId2"/>
  <extLs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20</vt:i4>
      </vt:variant>
      <vt:variant>
        <vt:lpstr>Named Ranges</vt:lpstr>
      </vt:variant>
      <vt:variant>
        <vt:i4>31</vt:i4>
      </vt:variant>
    </vt:vector>
  </HeadingPairs>
  <TitlesOfParts>
    <vt:vector size="51" baseType="lpstr">
      <vt:lpstr>Cover Sheet</vt:lpstr>
      <vt:lpstr>Table of Contents</vt:lpstr>
      <vt:lpstr>Introduction</vt:lpstr>
      <vt:lpstr>Methods - Data Sources</vt:lpstr>
      <vt:lpstr>Service Types</vt:lpstr>
      <vt:lpstr>Success Stories and Narratives</vt:lpstr>
      <vt:lpstr>Dashboard</vt:lpstr>
      <vt:lpstr>Number</vt:lpstr>
      <vt:lpstr>Unique Patients</vt:lpstr>
      <vt:lpstr>Visits</vt:lpstr>
      <vt:lpstr>Health Human Resources</vt:lpstr>
      <vt:lpstr>Wait times</vt:lpstr>
      <vt:lpstr>2019-2020 Map</vt:lpstr>
      <vt:lpstr>2020-2021 Map</vt:lpstr>
      <vt:lpstr>2021-2022 Map</vt:lpstr>
      <vt:lpstr>Quick Summary</vt:lpstr>
      <vt:lpstr>Submitted SGS Program Data</vt:lpstr>
      <vt:lpstr>Provincial Programs</vt:lpstr>
      <vt:lpstr>Limitations</vt:lpstr>
      <vt:lpstr>Appendix 1 - Data Elements</vt:lpstr>
      <vt:lpstr>'Provincial Programs'!_ftn1</vt:lpstr>
      <vt:lpstr>'Provincial Programs'!_ftnref1</vt:lpstr>
      <vt:lpstr>'Service Types'!_gjdgxs</vt:lpstr>
      <vt:lpstr>ACE_Units</vt:lpstr>
      <vt:lpstr>AGPU</vt:lpstr>
      <vt:lpstr>BSO_1</vt:lpstr>
      <vt:lpstr>COE</vt:lpstr>
      <vt:lpstr>Falls_Clinic</vt:lpstr>
      <vt:lpstr>GATU</vt:lpstr>
      <vt:lpstr>GDH</vt:lpstr>
      <vt:lpstr>GDH_Success</vt:lpstr>
      <vt:lpstr>GEM</vt:lpstr>
      <vt:lpstr>GEM_Success</vt:lpstr>
      <vt:lpstr>Geri_Rehab</vt:lpstr>
      <vt:lpstr>Geriatric_Day_Hospital</vt:lpstr>
      <vt:lpstr>GMOT</vt:lpstr>
      <vt:lpstr>GOC</vt:lpstr>
      <vt:lpstr>GOT</vt:lpstr>
      <vt:lpstr>GOT_Success</vt:lpstr>
      <vt:lpstr>GRU</vt:lpstr>
      <vt:lpstr>HELP</vt:lpstr>
      <vt:lpstr>HELP_Program</vt:lpstr>
      <vt:lpstr>Identifier</vt:lpstr>
      <vt:lpstr>MAP_2019</vt:lpstr>
      <vt:lpstr>Map_2020</vt:lpstr>
      <vt:lpstr>Map_2021</vt:lpstr>
      <vt:lpstr>NLOT</vt:lpstr>
      <vt:lpstr>NLOT_Narr</vt:lpstr>
      <vt:lpstr>PCMC</vt:lpstr>
      <vt:lpstr>PCMC_Narr</vt:lpstr>
      <vt:lpstr>PRC_Success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Kelly Kay</cp:lastModifiedBy>
  <dcterms:created xsi:type="dcterms:W3CDTF">2022-11-04T09:49:58Z</dcterms:created>
  <dcterms:modified xsi:type="dcterms:W3CDTF">2023-03-15T21:22:51Z</dcterms:modified>
</cp:coreProperties>
</file>